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atitude\AppData\Local\Temp\scp10055\var\www\miau\data\miau\281\"/>
    </mc:Choice>
  </mc:AlternateContent>
  <xr:revisionPtr revIDLastSave="0" documentId="13_ncr:1_{DCE8CF76-4508-47FF-BFB4-F2D504FB4DD5}" xr6:coauthVersionLast="47" xr6:coauthVersionMax="47" xr10:uidLastSave="{00000000-0000-0000-0000-000000000000}"/>
  <bookViews>
    <workbookView xWindow="-108" yWindow="-108" windowWidth="23256" windowHeight="12720" tabRatio="708" activeTab="8" xr2:uid="{A4192EC6-931D-48D6-A7F7-A9E6E5ABD52B}"/>
  </bookViews>
  <sheets>
    <sheet name="Y=nyers" sheetId="1" r:id="rId1"/>
    <sheet name="Y0_nyers" sheetId="7" r:id="rId2"/>
    <sheet name="Y=+10000" sheetId="2" r:id="rId3"/>
    <sheet name="Y0=+10000" sheetId="8" r:id="rId4"/>
    <sheet name="Y=.1000" sheetId="3" r:id="rId5"/>
    <sheet name="Y0=.1000" sheetId="9" r:id="rId6"/>
    <sheet name="Y=+1000000" sheetId="4" r:id="rId7"/>
    <sheet name="Y0=+1000000" sheetId="10" r:id="rId8"/>
    <sheet name="szenzitivitas_alternativitas" sheetId="5" r:id="rId9"/>
    <sheet name="aranyok" sheetId="6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29" i="1" l="1"/>
  <c r="AD128" i="1"/>
  <c r="AD127" i="1"/>
  <c r="AD126" i="1"/>
  <c r="AD125" i="1"/>
  <c r="AD124" i="1"/>
  <c r="AD123" i="1"/>
  <c r="AD122" i="1"/>
  <c r="AD121" i="1"/>
  <c r="AD120" i="1"/>
  <c r="AD119" i="1"/>
  <c r="AD118" i="1"/>
  <c r="AD117" i="1"/>
  <c r="AD116" i="1"/>
  <c r="AD115" i="1"/>
  <c r="AD114" i="1"/>
  <c r="AD113" i="1"/>
  <c r="AD112" i="1"/>
  <c r="AD111" i="1"/>
  <c r="AD110" i="1"/>
  <c r="AD109" i="1"/>
  <c r="AD108" i="1"/>
  <c r="AD107" i="1"/>
  <c r="AD106" i="1"/>
  <c r="AD105" i="1"/>
  <c r="AD104" i="1"/>
  <c r="AD103" i="1"/>
  <c r="AD102" i="1"/>
  <c r="AD101" i="1"/>
  <c r="AD129" i="7"/>
  <c r="AD128" i="7"/>
  <c r="AD127" i="7"/>
  <c r="AD126" i="7"/>
  <c r="AD125" i="7"/>
  <c r="AD124" i="7"/>
  <c r="AD123" i="7"/>
  <c r="AD122" i="7"/>
  <c r="AD121" i="7"/>
  <c r="AD120" i="7"/>
  <c r="AD119" i="7"/>
  <c r="AD118" i="7"/>
  <c r="AD117" i="7"/>
  <c r="AD116" i="7"/>
  <c r="AD115" i="7"/>
  <c r="AD114" i="7"/>
  <c r="AD113" i="7"/>
  <c r="AD112" i="7"/>
  <c r="AD111" i="7"/>
  <c r="AD110" i="7"/>
  <c r="AD109" i="7"/>
  <c r="AD108" i="7"/>
  <c r="AD107" i="7"/>
  <c r="AD106" i="7"/>
  <c r="AD105" i="7"/>
  <c r="AD104" i="7"/>
  <c r="AD103" i="7"/>
  <c r="AD102" i="7"/>
  <c r="AD101" i="7"/>
  <c r="AD102" i="2"/>
  <c r="AD103" i="2"/>
  <c r="AD104" i="2"/>
  <c r="AD105" i="2"/>
  <c r="AD106" i="2"/>
  <c r="AD107" i="2"/>
  <c r="AD108" i="2"/>
  <c r="AD109" i="2"/>
  <c r="AD110" i="2"/>
  <c r="AD111" i="2"/>
  <c r="AD112" i="2"/>
  <c r="AD113" i="2"/>
  <c r="AD114" i="2"/>
  <c r="AD115" i="2"/>
  <c r="AD116" i="2"/>
  <c r="AD117" i="2"/>
  <c r="AD118" i="2"/>
  <c r="AD119" i="2"/>
  <c r="AD120" i="2"/>
  <c r="AD121" i="2"/>
  <c r="AD122" i="2"/>
  <c r="AD123" i="2"/>
  <c r="AD124" i="2"/>
  <c r="AD125" i="2"/>
  <c r="AD126" i="2"/>
  <c r="AD127" i="2"/>
  <c r="AD128" i="2"/>
  <c r="AD129" i="2"/>
  <c r="AD101" i="2"/>
  <c r="AD102" i="3"/>
  <c r="AD103" i="3"/>
  <c r="AD104" i="3"/>
  <c r="AD105" i="3"/>
  <c r="AD106" i="3"/>
  <c r="AD107" i="3"/>
  <c r="AD108" i="3"/>
  <c r="AD109" i="3"/>
  <c r="AD110" i="3"/>
  <c r="AD111" i="3"/>
  <c r="AD112" i="3"/>
  <c r="AD113" i="3"/>
  <c r="AD114" i="3"/>
  <c r="AD115" i="3"/>
  <c r="AD116" i="3"/>
  <c r="AD117" i="3"/>
  <c r="AD118" i="3"/>
  <c r="AD119" i="3"/>
  <c r="AD120" i="3"/>
  <c r="AD121" i="3"/>
  <c r="AD122" i="3"/>
  <c r="AD123" i="3"/>
  <c r="AD124" i="3"/>
  <c r="AD125" i="3"/>
  <c r="AD126" i="3"/>
  <c r="AD127" i="3"/>
  <c r="AD128" i="3"/>
  <c r="AD129" i="3"/>
  <c r="AD101" i="3"/>
  <c r="AD102" i="9"/>
  <c r="AD103" i="9"/>
  <c r="AD104" i="9"/>
  <c r="AD105" i="9"/>
  <c r="AD106" i="9"/>
  <c r="AD107" i="9"/>
  <c r="AD108" i="9"/>
  <c r="AD109" i="9"/>
  <c r="AD110" i="9"/>
  <c r="AD111" i="9"/>
  <c r="AD112" i="9"/>
  <c r="AD113" i="9"/>
  <c r="AD114" i="9"/>
  <c r="AD115" i="9"/>
  <c r="AD116" i="9"/>
  <c r="AD117" i="9"/>
  <c r="AD118" i="9"/>
  <c r="AD119" i="9"/>
  <c r="AD120" i="9"/>
  <c r="AD121" i="9"/>
  <c r="AD122" i="9"/>
  <c r="AD123" i="9"/>
  <c r="AD124" i="9"/>
  <c r="AD125" i="9"/>
  <c r="AD126" i="9"/>
  <c r="AD127" i="9"/>
  <c r="AD128" i="9"/>
  <c r="AD129" i="9"/>
  <c r="AD101" i="9"/>
  <c r="AD101" i="4"/>
  <c r="AD102" i="4"/>
  <c r="AD103" i="4"/>
  <c r="AD104" i="4"/>
  <c r="AD105" i="4"/>
  <c r="AD106" i="4"/>
  <c r="AD107" i="4"/>
  <c r="AD108" i="4"/>
  <c r="AD109" i="4"/>
  <c r="AD110" i="4"/>
  <c r="AD111" i="4"/>
  <c r="AD112" i="4"/>
  <c r="AD113" i="4"/>
  <c r="AD114" i="4"/>
  <c r="AD115" i="4"/>
  <c r="AD116" i="4"/>
  <c r="AD117" i="4"/>
  <c r="AD118" i="4"/>
  <c r="AD119" i="4"/>
  <c r="AD120" i="4"/>
  <c r="AD121" i="4"/>
  <c r="AD122" i="4"/>
  <c r="AD123" i="4"/>
  <c r="AD124" i="4"/>
  <c r="AD125" i="4"/>
  <c r="AD126" i="4"/>
  <c r="AD127" i="4"/>
  <c r="AD128" i="4"/>
  <c r="AD129" i="4"/>
  <c r="AD130" i="4"/>
  <c r="AD131" i="4"/>
  <c r="AD132" i="4"/>
  <c r="AD133" i="4"/>
  <c r="AD134" i="4"/>
  <c r="AD135" i="4"/>
  <c r="AD136" i="4"/>
  <c r="AD137" i="4"/>
  <c r="AD138" i="4"/>
  <c r="AD100" i="4"/>
  <c r="AZ36" i="10"/>
  <c r="AY36" i="10"/>
  <c r="AX36" i="10"/>
  <c r="AW36" i="10"/>
  <c r="AV36" i="10"/>
  <c r="AU36" i="10"/>
  <c r="AT36" i="10"/>
  <c r="AS36" i="10"/>
  <c r="AR36" i="10"/>
  <c r="AQ36" i="10"/>
  <c r="AP36" i="10"/>
  <c r="AO36" i="10"/>
  <c r="AN36" i="10"/>
  <c r="AM36" i="10"/>
  <c r="AL36" i="10"/>
  <c r="AK36" i="10"/>
  <c r="AJ36" i="10"/>
  <c r="AI36" i="10"/>
  <c r="AH36" i="10"/>
  <c r="AG36" i="10"/>
  <c r="AF36" i="10"/>
  <c r="AE36" i="10"/>
  <c r="AD36" i="10"/>
  <c r="AC36" i="10"/>
  <c r="AB36" i="10"/>
  <c r="AZ35" i="10"/>
  <c r="AY35" i="10"/>
  <c r="AX35" i="10"/>
  <c r="AW35" i="10"/>
  <c r="AV35" i="10"/>
  <c r="AU35" i="10"/>
  <c r="AT35" i="10"/>
  <c r="AS35" i="10"/>
  <c r="AR35" i="10"/>
  <c r="AQ35" i="10"/>
  <c r="AP35" i="10"/>
  <c r="AO35" i="10"/>
  <c r="AN35" i="10"/>
  <c r="AM35" i="10"/>
  <c r="AL35" i="10"/>
  <c r="AK35" i="10"/>
  <c r="AJ35" i="10"/>
  <c r="AI35" i="10"/>
  <c r="AH35" i="10"/>
  <c r="AG35" i="10"/>
  <c r="AF35" i="10"/>
  <c r="AE35" i="10"/>
  <c r="AD35" i="10"/>
  <c r="AC35" i="10"/>
  <c r="AB35" i="10"/>
  <c r="AZ34" i="10"/>
  <c r="AY34" i="10"/>
  <c r="AX34" i="10"/>
  <c r="AW34" i="10"/>
  <c r="AV34" i="10"/>
  <c r="AU34" i="10"/>
  <c r="AT34" i="10"/>
  <c r="AS34" i="10"/>
  <c r="AR34" i="10"/>
  <c r="AQ34" i="10"/>
  <c r="AP34" i="10"/>
  <c r="AO34" i="10"/>
  <c r="AN34" i="10"/>
  <c r="AM34" i="10"/>
  <c r="AL34" i="10"/>
  <c r="AK34" i="10"/>
  <c r="AJ34" i="10"/>
  <c r="AI34" i="10"/>
  <c r="AH34" i="10"/>
  <c r="AG34" i="10"/>
  <c r="AF34" i="10"/>
  <c r="AE34" i="10"/>
  <c r="AD34" i="10"/>
  <c r="AC34" i="10"/>
  <c r="AB34" i="10"/>
  <c r="AZ33" i="10"/>
  <c r="AY33" i="10"/>
  <c r="AX33" i="10"/>
  <c r="AW33" i="10"/>
  <c r="AV33" i="10"/>
  <c r="AU33" i="10"/>
  <c r="AT33" i="10"/>
  <c r="AS33" i="10"/>
  <c r="AR33" i="10"/>
  <c r="AQ33" i="10"/>
  <c r="AP33" i="10"/>
  <c r="AO33" i="10"/>
  <c r="AN33" i="10"/>
  <c r="AM33" i="10"/>
  <c r="AL33" i="10"/>
  <c r="AK33" i="10"/>
  <c r="AJ33" i="10"/>
  <c r="AI33" i="10"/>
  <c r="AH33" i="10"/>
  <c r="AG33" i="10"/>
  <c r="AF33" i="10"/>
  <c r="AE33" i="10"/>
  <c r="AD33" i="10"/>
  <c r="AC33" i="10"/>
  <c r="AB33" i="10"/>
  <c r="AZ32" i="10"/>
  <c r="AY32" i="10"/>
  <c r="AX32" i="10"/>
  <c r="AW32" i="10"/>
  <c r="AV32" i="10"/>
  <c r="AU32" i="10"/>
  <c r="AT32" i="10"/>
  <c r="AS32" i="10"/>
  <c r="AR32" i="10"/>
  <c r="AQ32" i="10"/>
  <c r="AP32" i="10"/>
  <c r="AO32" i="10"/>
  <c r="AN32" i="10"/>
  <c r="AM32" i="10"/>
  <c r="AL32" i="10"/>
  <c r="AK32" i="10"/>
  <c r="AJ32" i="10"/>
  <c r="AI32" i="10"/>
  <c r="AH32" i="10"/>
  <c r="AG32" i="10"/>
  <c r="AF32" i="10"/>
  <c r="AE32" i="10"/>
  <c r="AD32" i="10"/>
  <c r="AC32" i="10"/>
  <c r="AB32" i="10"/>
  <c r="AZ31" i="10"/>
  <c r="AY31" i="10"/>
  <c r="AX31" i="10"/>
  <c r="AW31" i="10"/>
  <c r="AV31" i="10"/>
  <c r="AU31" i="10"/>
  <c r="AT31" i="10"/>
  <c r="AS31" i="10"/>
  <c r="AR31" i="10"/>
  <c r="AQ31" i="10"/>
  <c r="AP31" i="10"/>
  <c r="AO31" i="10"/>
  <c r="AN31" i="10"/>
  <c r="AM31" i="10"/>
  <c r="AL31" i="10"/>
  <c r="AK31" i="10"/>
  <c r="AJ31" i="10"/>
  <c r="AI31" i="10"/>
  <c r="AH31" i="10"/>
  <c r="AG31" i="10"/>
  <c r="AF31" i="10"/>
  <c r="AE31" i="10"/>
  <c r="AD31" i="10"/>
  <c r="AC31" i="10"/>
  <c r="AB31" i="10"/>
  <c r="AZ30" i="10"/>
  <c r="AY30" i="10"/>
  <c r="AX30" i="10"/>
  <c r="AW30" i="10"/>
  <c r="AV30" i="10"/>
  <c r="AU30" i="10"/>
  <c r="AT30" i="10"/>
  <c r="AS30" i="10"/>
  <c r="AR30" i="10"/>
  <c r="AQ30" i="10"/>
  <c r="AP30" i="10"/>
  <c r="AO30" i="10"/>
  <c r="AN30" i="10"/>
  <c r="AM30" i="10"/>
  <c r="AL30" i="10"/>
  <c r="AK30" i="10"/>
  <c r="AJ30" i="10"/>
  <c r="AI30" i="10"/>
  <c r="AH30" i="10"/>
  <c r="AG30" i="10"/>
  <c r="AF30" i="10"/>
  <c r="AE30" i="10"/>
  <c r="AD30" i="10"/>
  <c r="AC30" i="10"/>
  <c r="AB30" i="10"/>
  <c r="AZ29" i="10"/>
  <c r="AY29" i="10"/>
  <c r="AX29" i="10"/>
  <c r="AW29" i="10"/>
  <c r="AV29" i="10"/>
  <c r="AU29" i="10"/>
  <c r="AT29" i="10"/>
  <c r="AS29" i="10"/>
  <c r="AR29" i="10"/>
  <c r="AQ29" i="10"/>
  <c r="AP29" i="10"/>
  <c r="AO29" i="10"/>
  <c r="AN29" i="10"/>
  <c r="AM29" i="10"/>
  <c r="AL29" i="10"/>
  <c r="AK29" i="10"/>
  <c r="AJ29" i="10"/>
  <c r="AI29" i="10"/>
  <c r="AH29" i="10"/>
  <c r="AG29" i="10"/>
  <c r="AF29" i="10"/>
  <c r="AE29" i="10"/>
  <c r="AD29" i="10"/>
  <c r="AC29" i="10"/>
  <c r="AB29" i="10"/>
  <c r="AZ28" i="10"/>
  <c r="AY28" i="10"/>
  <c r="AX28" i="10"/>
  <c r="AW28" i="10"/>
  <c r="AV28" i="10"/>
  <c r="AU28" i="10"/>
  <c r="AT28" i="10"/>
  <c r="AS28" i="10"/>
  <c r="AR28" i="10"/>
  <c r="AQ28" i="10"/>
  <c r="AP28" i="10"/>
  <c r="AO28" i="10"/>
  <c r="AN28" i="10"/>
  <c r="AM28" i="10"/>
  <c r="AL28" i="10"/>
  <c r="AK28" i="10"/>
  <c r="AJ28" i="10"/>
  <c r="AI28" i="10"/>
  <c r="AH28" i="10"/>
  <c r="AG28" i="10"/>
  <c r="AF28" i="10"/>
  <c r="AE28" i="10"/>
  <c r="AD28" i="10"/>
  <c r="AC28" i="10"/>
  <c r="AB28" i="10"/>
  <c r="AZ27" i="10"/>
  <c r="AY27" i="10"/>
  <c r="AX27" i="10"/>
  <c r="AW27" i="10"/>
  <c r="AV27" i="10"/>
  <c r="AU27" i="10"/>
  <c r="AT27" i="10"/>
  <c r="AS27" i="10"/>
  <c r="AR27" i="10"/>
  <c r="AQ27" i="10"/>
  <c r="AP27" i="10"/>
  <c r="AO27" i="10"/>
  <c r="AN27" i="10"/>
  <c r="AM27" i="10"/>
  <c r="AL27" i="10"/>
  <c r="AK27" i="10"/>
  <c r="AJ27" i="10"/>
  <c r="AI27" i="10"/>
  <c r="AH27" i="10"/>
  <c r="AG27" i="10"/>
  <c r="AF27" i="10"/>
  <c r="AE27" i="10"/>
  <c r="AD27" i="10"/>
  <c r="AC27" i="10"/>
  <c r="AB27" i="10"/>
  <c r="AZ26" i="10"/>
  <c r="AY26" i="10"/>
  <c r="AX26" i="10"/>
  <c r="AW26" i="10"/>
  <c r="AV26" i="10"/>
  <c r="AU26" i="10"/>
  <c r="AT26" i="10"/>
  <c r="AS26" i="10"/>
  <c r="AR26" i="10"/>
  <c r="AQ26" i="10"/>
  <c r="AP26" i="10"/>
  <c r="AO26" i="10"/>
  <c r="AN26" i="10"/>
  <c r="AM26" i="10"/>
  <c r="AL26" i="10"/>
  <c r="AK26" i="10"/>
  <c r="AJ26" i="10"/>
  <c r="AI26" i="10"/>
  <c r="AH26" i="10"/>
  <c r="AG26" i="10"/>
  <c r="AF26" i="10"/>
  <c r="AE26" i="10"/>
  <c r="AD26" i="10"/>
  <c r="AC26" i="10"/>
  <c r="AB26" i="10"/>
  <c r="AZ25" i="10"/>
  <c r="AY25" i="10"/>
  <c r="AX25" i="10"/>
  <c r="AW25" i="10"/>
  <c r="AV25" i="10"/>
  <c r="AU25" i="10"/>
  <c r="AT25" i="10"/>
  <c r="AS25" i="10"/>
  <c r="AR25" i="10"/>
  <c r="AQ25" i="10"/>
  <c r="AP25" i="10"/>
  <c r="AO25" i="10"/>
  <c r="AN25" i="10"/>
  <c r="AM25" i="10"/>
  <c r="AL25" i="10"/>
  <c r="AK25" i="10"/>
  <c r="AJ25" i="10"/>
  <c r="AI25" i="10"/>
  <c r="AH25" i="10"/>
  <c r="AG25" i="10"/>
  <c r="AF25" i="10"/>
  <c r="AE25" i="10"/>
  <c r="AD25" i="10"/>
  <c r="AC25" i="10"/>
  <c r="AB25" i="10"/>
  <c r="AZ24" i="10"/>
  <c r="AY24" i="10"/>
  <c r="AX24" i="10"/>
  <c r="AW24" i="10"/>
  <c r="AV24" i="10"/>
  <c r="AU24" i="10"/>
  <c r="AT24" i="10"/>
  <c r="AS24" i="10"/>
  <c r="AR24" i="10"/>
  <c r="AQ24" i="10"/>
  <c r="AP24" i="10"/>
  <c r="AO24" i="10"/>
  <c r="AN24" i="10"/>
  <c r="AM24" i="10"/>
  <c r="AL24" i="10"/>
  <c r="AK24" i="10"/>
  <c r="AJ24" i="10"/>
  <c r="AI24" i="10"/>
  <c r="AH24" i="10"/>
  <c r="AG24" i="10"/>
  <c r="AF24" i="10"/>
  <c r="AE24" i="10"/>
  <c r="AD24" i="10"/>
  <c r="AC24" i="10"/>
  <c r="AB24" i="10"/>
  <c r="AZ23" i="10"/>
  <c r="AY23" i="10"/>
  <c r="AX23" i="10"/>
  <c r="AW23" i="10"/>
  <c r="AV23" i="10"/>
  <c r="AU23" i="10"/>
  <c r="AT23" i="10"/>
  <c r="AS23" i="10"/>
  <c r="AR23" i="10"/>
  <c r="AQ23" i="10"/>
  <c r="AP23" i="10"/>
  <c r="AO23" i="10"/>
  <c r="AN23" i="10"/>
  <c r="AM23" i="10"/>
  <c r="AL23" i="10"/>
  <c r="AK23" i="10"/>
  <c r="AJ23" i="10"/>
  <c r="AI23" i="10"/>
  <c r="AH23" i="10"/>
  <c r="AG23" i="10"/>
  <c r="AF23" i="10"/>
  <c r="AE23" i="10"/>
  <c r="AD23" i="10"/>
  <c r="AC23" i="10"/>
  <c r="AB23" i="10"/>
  <c r="AZ22" i="10"/>
  <c r="AY22" i="10"/>
  <c r="AX22" i="10"/>
  <c r="AW22" i="10"/>
  <c r="AV22" i="10"/>
  <c r="AU22" i="10"/>
  <c r="AT22" i="10"/>
  <c r="AS22" i="10"/>
  <c r="AR22" i="10"/>
  <c r="AQ22" i="10"/>
  <c r="AP22" i="10"/>
  <c r="AO22" i="10"/>
  <c r="AN22" i="10"/>
  <c r="AM22" i="10"/>
  <c r="AL22" i="10"/>
  <c r="AK22" i="10"/>
  <c r="AJ22" i="10"/>
  <c r="AI22" i="10"/>
  <c r="AH22" i="10"/>
  <c r="AG22" i="10"/>
  <c r="AF22" i="10"/>
  <c r="AE22" i="10"/>
  <c r="AD22" i="10"/>
  <c r="AC22" i="10"/>
  <c r="AB22" i="10"/>
  <c r="AZ21" i="10"/>
  <c r="AY21" i="10"/>
  <c r="AX21" i="10"/>
  <c r="AW21" i="10"/>
  <c r="AV21" i="10"/>
  <c r="AU21" i="10"/>
  <c r="AT21" i="10"/>
  <c r="AS21" i="10"/>
  <c r="AR21" i="10"/>
  <c r="AQ21" i="10"/>
  <c r="AP21" i="10"/>
  <c r="AO21" i="10"/>
  <c r="AN21" i="10"/>
  <c r="AM21" i="10"/>
  <c r="AL21" i="10"/>
  <c r="AK21" i="10"/>
  <c r="AJ21" i="10"/>
  <c r="AI21" i="10"/>
  <c r="AH21" i="10"/>
  <c r="AG21" i="10"/>
  <c r="AF21" i="10"/>
  <c r="AE21" i="10"/>
  <c r="AD21" i="10"/>
  <c r="AC21" i="10"/>
  <c r="AB21" i="10"/>
  <c r="AZ20" i="10"/>
  <c r="AY20" i="10"/>
  <c r="AX20" i="10"/>
  <c r="AW20" i="10"/>
  <c r="AV20" i="10"/>
  <c r="AU20" i="10"/>
  <c r="AT20" i="10"/>
  <c r="AS20" i="10"/>
  <c r="AR20" i="10"/>
  <c r="AQ20" i="10"/>
  <c r="AP20" i="10"/>
  <c r="AO20" i="10"/>
  <c r="AN20" i="10"/>
  <c r="AM20" i="10"/>
  <c r="AL20" i="10"/>
  <c r="AK20" i="10"/>
  <c r="AJ20" i="10"/>
  <c r="AI20" i="10"/>
  <c r="AH20" i="10"/>
  <c r="AG20" i="10"/>
  <c r="AF20" i="10"/>
  <c r="AE20" i="10"/>
  <c r="AD20" i="10"/>
  <c r="AC20" i="10"/>
  <c r="AB20" i="10"/>
  <c r="AZ19" i="10"/>
  <c r="AY19" i="10"/>
  <c r="AX19" i="10"/>
  <c r="AW19" i="10"/>
  <c r="AV19" i="10"/>
  <c r="AU19" i="10"/>
  <c r="AT19" i="10"/>
  <c r="AS19" i="10"/>
  <c r="AR19" i="10"/>
  <c r="AQ19" i="10"/>
  <c r="AP19" i="10"/>
  <c r="AO19" i="10"/>
  <c r="AN19" i="10"/>
  <c r="AM19" i="10"/>
  <c r="AL19" i="10"/>
  <c r="AK19" i="10"/>
  <c r="AJ19" i="10"/>
  <c r="AI19" i="10"/>
  <c r="AH19" i="10"/>
  <c r="AG19" i="10"/>
  <c r="AF19" i="10"/>
  <c r="AE19" i="10"/>
  <c r="AD19" i="10"/>
  <c r="AC19" i="10"/>
  <c r="AB19" i="10"/>
  <c r="AZ18" i="10"/>
  <c r="AY18" i="10"/>
  <c r="AX18" i="10"/>
  <c r="AW18" i="10"/>
  <c r="AV18" i="10"/>
  <c r="AU18" i="10"/>
  <c r="AT18" i="10"/>
  <c r="AS18" i="10"/>
  <c r="AR18" i="10"/>
  <c r="AQ18" i="10"/>
  <c r="AP18" i="10"/>
  <c r="AO18" i="10"/>
  <c r="AN18" i="10"/>
  <c r="AM18" i="10"/>
  <c r="AL18" i="10"/>
  <c r="AK18" i="10"/>
  <c r="AJ18" i="10"/>
  <c r="AI18" i="10"/>
  <c r="AH18" i="10"/>
  <c r="AG18" i="10"/>
  <c r="AF18" i="10"/>
  <c r="AE18" i="10"/>
  <c r="AD18" i="10"/>
  <c r="AC18" i="10"/>
  <c r="AB18" i="10"/>
  <c r="AZ17" i="10"/>
  <c r="AY17" i="10"/>
  <c r="AX17" i="10"/>
  <c r="AW17" i="10"/>
  <c r="AV17" i="10"/>
  <c r="AU17" i="10"/>
  <c r="AT17" i="10"/>
  <c r="AS17" i="10"/>
  <c r="AR17" i="10"/>
  <c r="AQ17" i="10"/>
  <c r="AP17" i="10"/>
  <c r="AO17" i="10"/>
  <c r="AN17" i="10"/>
  <c r="AM17" i="10"/>
  <c r="AL17" i="10"/>
  <c r="AK17" i="10"/>
  <c r="AJ17" i="10"/>
  <c r="AI17" i="10"/>
  <c r="AH17" i="10"/>
  <c r="AG17" i="10"/>
  <c r="AF17" i="10"/>
  <c r="AE17" i="10"/>
  <c r="AD17" i="10"/>
  <c r="AC17" i="10"/>
  <c r="AB17" i="10"/>
  <c r="AZ16" i="10"/>
  <c r="AY16" i="10"/>
  <c r="AX16" i="10"/>
  <c r="AW16" i="10"/>
  <c r="AV16" i="10"/>
  <c r="AU16" i="10"/>
  <c r="AT16" i="10"/>
  <c r="AS16" i="10"/>
  <c r="AR16" i="10"/>
  <c r="AQ16" i="10"/>
  <c r="AP16" i="10"/>
  <c r="AO16" i="10"/>
  <c r="AN16" i="10"/>
  <c r="AM16" i="10"/>
  <c r="AL16" i="10"/>
  <c r="AK16" i="10"/>
  <c r="AJ16" i="10"/>
  <c r="AI16" i="10"/>
  <c r="AH16" i="10"/>
  <c r="AG16" i="10"/>
  <c r="AF16" i="10"/>
  <c r="AE16" i="10"/>
  <c r="AD16" i="10"/>
  <c r="AC16" i="10"/>
  <c r="AB16" i="10"/>
  <c r="AZ15" i="10"/>
  <c r="AY15" i="10"/>
  <c r="AX15" i="10"/>
  <c r="AW15" i="10"/>
  <c r="AV15" i="10"/>
  <c r="AU15" i="10"/>
  <c r="AT15" i="10"/>
  <c r="AS15" i="10"/>
  <c r="AR15" i="10"/>
  <c r="AQ15" i="10"/>
  <c r="AP15" i="10"/>
  <c r="AO15" i="10"/>
  <c r="AN15" i="10"/>
  <c r="AM15" i="10"/>
  <c r="AL15" i="10"/>
  <c r="AK15" i="10"/>
  <c r="AJ15" i="10"/>
  <c r="AI15" i="10"/>
  <c r="AH15" i="10"/>
  <c r="AG15" i="10"/>
  <c r="AF15" i="10"/>
  <c r="AE15" i="10"/>
  <c r="AD15" i="10"/>
  <c r="AC15" i="10"/>
  <c r="AB15" i="10"/>
  <c r="AZ14" i="10"/>
  <c r="AY14" i="10"/>
  <c r="AX14" i="10"/>
  <c r="AW14" i="10"/>
  <c r="AV14" i="10"/>
  <c r="AU14" i="10"/>
  <c r="AT14" i="10"/>
  <c r="AS14" i="10"/>
  <c r="AR14" i="10"/>
  <c r="AQ14" i="10"/>
  <c r="AP14" i="10"/>
  <c r="AO14" i="10"/>
  <c r="AN14" i="10"/>
  <c r="AM14" i="10"/>
  <c r="AL14" i="10"/>
  <c r="AK14" i="10"/>
  <c r="AJ14" i="10"/>
  <c r="AI14" i="10"/>
  <c r="AH14" i="10"/>
  <c r="AG14" i="10"/>
  <c r="AF14" i="10"/>
  <c r="AE14" i="10"/>
  <c r="AD14" i="10"/>
  <c r="AC14" i="10"/>
  <c r="AB14" i="10"/>
  <c r="AZ13" i="10"/>
  <c r="AY13" i="10"/>
  <c r="AX13" i="10"/>
  <c r="AW13" i="10"/>
  <c r="AV13" i="10"/>
  <c r="AU13" i="10"/>
  <c r="AT13" i="10"/>
  <c r="AS13" i="10"/>
  <c r="AR13" i="10"/>
  <c r="AQ13" i="10"/>
  <c r="AP13" i="10"/>
  <c r="AO13" i="10"/>
  <c r="AN13" i="10"/>
  <c r="AM13" i="10"/>
  <c r="AL13" i="10"/>
  <c r="AK13" i="10"/>
  <c r="AJ13" i="10"/>
  <c r="AI13" i="10"/>
  <c r="AH13" i="10"/>
  <c r="AG13" i="10"/>
  <c r="AF13" i="10"/>
  <c r="AE13" i="10"/>
  <c r="AD13" i="10"/>
  <c r="AC13" i="10"/>
  <c r="AB13" i="10"/>
  <c r="AZ12" i="10"/>
  <c r="AY12" i="10"/>
  <c r="AX12" i="10"/>
  <c r="AW12" i="10"/>
  <c r="AV12" i="10"/>
  <c r="AU12" i="10"/>
  <c r="AT12" i="10"/>
  <c r="AS12" i="10"/>
  <c r="AR12" i="10"/>
  <c r="AQ12" i="10"/>
  <c r="AP12" i="10"/>
  <c r="AO12" i="10"/>
  <c r="AN12" i="10"/>
  <c r="AM12" i="10"/>
  <c r="AL12" i="10"/>
  <c r="AK12" i="10"/>
  <c r="AJ12" i="10"/>
  <c r="AI12" i="10"/>
  <c r="AH12" i="10"/>
  <c r="AG12" i="10"/>
  <c r="AF12" i="10"/>
  <c r="AE12" i="10"/>
  <c r="AD12" i="10"/>
  <c r="AC12" i="10"/>
  <c r="AB12" i="10"/>
  <c r="AZ11" i="10"/>
  <c r="AY11" i="10"/>
  <c r="AX11" i="10"/>
  <c r="AW11" i="10"/>
  <c r="AV11" i="10"/>
  <c r="AU11" i="10"/>
  <c r="AT11" i="10"/>
  <c r="AS11" i="10"/>
  <c r="AR11" i="10"/>
  <c r="AQ11" i="10"/>
  <c r="AP11" i="10"/>
  <c r="AO11" i="10"/>
  <c r="AN11" i="10"/>
  <c r="AM11" i="10"/>
  <c r="AL11" i="10"/>
  <c r="AK11" i="10"/>
  <c r="AJ11" i="10"/>
  <c r="AI11" i="10"/>
  <c r="AH11" i="10"/>
  <c r="AG11" i="10"/>
  <c r="AF11" i="10"/>
  <c r="AE11" i="10"/>
  <c r="AD11" i="10"/>
  <c r="AC11" i="10"/>
  <c r="AB11" i="10"/>
  <c r="AZ10" i="10"/>
  <c r="AY10" i="10"/>
  <c r="AX10" i="10"/>
  <c r="AW10" i="10"/>
  <c r="AV10" i="10"/>
  <c r="AU10" i="10"/>
  <c r="AT10" i="10"/>
  <c r="AS10" i="10"/>
  <c r="AR10" i="10"/>
  <c r="AQ10" i="10"/>
  <c r="AP10" i="10"/>
  <c r="AO10" i="10"/>
  <c r="AN10" i="10"/>
  <c r="AM10" i="10"/>
  <c r="AL10" i="10"/>
  <c r="AK10" i="10"/>
  <c r="AJ10" i="10"/>
  <c r="AI10" i="10"/>
  <c r="AH10" i="10"/>
  <c r="AG10" i="10"/>
  <c r="AF10" i="10"/>
  <c r="AE10" i="10"/>
  <c r="AD10" i="10"/>
  <c r="AC10" i="10"/>
  <c r="AB10" i="10"/>
  <c r="AZ9" i="10"/>
  <c r="AY9" i="10"/>
  <c r="AX9" i="10"/>
  <c r="AW9" i="10"/>
  <c r="AV9" i="10"/>
  <c r="AU9" i="10"/>
  <c r="AT9" i="10"/>
  <c r="AS9" i="10"/>
  <c r="AR9" i="10"/>
  <c r="AQ9" i="10"/>
  <c r="AP9" i="10"/>
  <c r="AO9" i="10"/>
  <c r="AN9" i="10"/>
  <c r="AM9" i="10"/>
  <c r="AL9" i="10"/>
  <c r="AK9" i="10"/>
  <c r="AJ9" i="10"/>
  <c r="AI9" i="10"/>
  <c r="AH9" i="10"/>
  <c r="AG9" i="10"/>
  <c r="AF9" i="10"/>
  <c r="AE9" i="10"/>
  <c r="AD9" i="10"/>
  <c r="AC9" i="10"/>
  <c r="AB9" i="10"/>
  <c r="AZ8" i="10"/>
  <c r="AY8" i="10"/>
  <c r="AX8" i="10"/>
  <c r="AW8" i="10"/>
  <c r="AV8" i="10"/>
  <c r="AU8" i="10"/>
  <c r="AT8" i="10"/>
  <c r="AS8" i="10"/>
  <c r="AR8" i="10"/>
  <c r="AQ8" i="10"/>
  <c r="AP8" i="10"/>
  <c r="AO8" i="10"/>
  <c r="AN8" i="10"/>
  <c r="AM8" i="10"/>
  <c r="AL8" i="10"/>
  <c r="AK8" i="10"/>
  <c r="AJ8" i="10"/>
  <c r="AI8" i="10"/>
  <c r="AH8" i="10"/>
  <c r="AG8" i="10"/>
  <c r="AF8" i="10"/>
  <c r="AE8" i="10"/>
  <c r="AD8" i="10"/>
  <c r="AC8" i="10"/>
  <c r="AB8" i="10"/>
  <c r="AZ36" i="4"/>
  <c r="AY36" i="4"/>
  <c r="AX36" i="4"/>
  <c r="AW36" i="4"/>
  <c r="AV36" i="4"/>
  <c r="AU36" i="4"/>
  <c r="AT36" i="4"/>
  <c r="AS36" i="4"/>
  <c r="AR36" i="4"/>
  <c r="AQ36" i="4"/>
  <c r="AP36" i="4"/>
  <c r="AO36" i="4"/>
  <c r="AN36" i="4"/>
  <c r="AM36" i="4"/>
  <c r="AL36" i="4"/>
  <c r="AK36" i="4"/>
  <c r="AJ36" i="4"/>
  <c r="AI36" i="4"/>
  <c r="AH36" i="4"/>
  <c r="AG36" i="4"/>
  <c r="AF36" i="4"/>
  <c r="AE36" i="4"/>
  <c r="AD36" i="4"/>
  <c r="AC36" i="4"/>
  <c r="AB36" i="4"/>
  <c r="AZ35" i="4"/>
  <c r="AY35" i="4"/>
  <c r="AX35" i="4"/>
  <c r="AW35" i="4"/>
  <c r="AV35" i="4"/>
  <c r="AU35" i="4"/>
  <c r="AT35" i="4"/>
  <c r="AS35" i="4"/>
  <c r="AR35" i="4"/>
  <c r="AQ35" i="4"/>
  <c r="AP35" i="4"/>
  <c r="AO35" i="4"/>
  <c r="AN35" i="4"/>
  <c r="AM35" i="4"/>
  <c r="AL35" i="4"/>
  <c r="AK35" i="4"/>
  <c r="AJ35" i="4"/>
  <c r="AI35" i="4"/>
  <c r="AH35" i="4"/>
  <c r="AG35" i="4"/>
  <c r="AF35" i="4"/>
  <c r="AE35" i="4"/>
  <c r="AD35" i="4"/>
  <c r="AC35" i="4"/>
  <c r="AB35" i="4"/>
  <c r="AZ34" i="4"/>
  <c r="AY34" i="4"/>
  <c r="AX34" i="4"/>
  <c r="AW34" i="4"/>
  <c r="AV34" i="4"/>
  <c r="AU34" i="4"/>
  <c r="AT34" i="4"/>
  <c r="AS34" i="4"/>
  <c r="AR34" i="4"/>
  <c r="AQ34" i="4"/>
  <c r="AP34" i="4"/>
  <c r="AO34" i="4"/>
  <c r="AN34" i="4"/>
  <c r="AM34" i="4"/>
  <c r="AL34" i="4"/>
  <c r="AK34" i="4"/>
  <c r="AJ34" i="4"/>
  <c r="AI34" i="4"/>
  <c r="AH34" i="4"/>
  <c r="AG34" i="4"/>
  <c r="AF34" i="4"/>
  <c r="AE34" i="4"/>
  <c r="AD34" i="4"/>
  <c r="AC34" i="4"/>
  <c r="AB34" i="4"/>
  <c r="AZ33" i="4"/>
  <c r="AY33" i="4"/>
  <c r="AX33" i="4"/>
  <c r="AW33" i="4"/>
  <c r="AV33" i="4"/>
  <c r="AU33" i="4"/>
  <c r="AT33" i="4"/>
  <c r="AS33" i="4"/>
  <c r="AR33" i="4"/>
  <c r="AQ33" i="4"/>
  <c r="AP33" i="4"/>
  <c r="AO33" i="4"/>
  <c r="AN33" i="4"/>
  <c r="AM33" i="4"/>
  <c r="AL33" i="4"/>
  <c r="AK33" i="4"/>
  <c r="AJ33" i="4"/>
  <c r="AI33" i="4"/>
  <c r="AH33" i="4"/>
  <c r="AG33" i="4"/>
  <c r="AF33" i="4"/>
  <c r="AE33" i="4"/>
  <c r="AD33" i="4"/>
  <c r="AC33" i="4"/>
  <c r="AB33" i="4"/>
  <c r="AZ32" i="4"/>
  <c r="AY32" i="4"/>
  <c r="AX32" i="4"/>
  <c r="AW32" i="4"/>
  <c r="AV32" i="4"/>
  <c r="AU32" i="4"/>
  <c r="AT32" i="4"/>
  <c r="AS32" i="4"/>
  <c r="AR32" i="4"/>
  <c r="AQ32" i="4"/>
  <c r="AP32" i="4"/>
  <c r="AO32" i="4"/>
  <c r="AN32" i="4"/>
  <c r="AM32" i="4"/>
  <c r="AL32" i="4"/>
  <c r="AK32" i="4"/>
  <c r="AJ32" i="4"/>
  <c r="AI32" i="4"/>
  <c r="AH32" i="4"/>
  <c r="AG32" i="4"/>
  <c r="AF32" i="4"/>
  <c r="AE32" i="4"/>
  <c r="AD32" i="4"/>
  <c r="AC32" i="4"/>
  <c r="AB32" i="4"/>
  <c r="AZ31" i="4"/>
  <c r="AY31" i="4"/>
  <c r="AX31" i="4"/>
  <c r="AW31" i="4"/>
  <c r="AV31" i="4"/>
  <c r="AU31" i="4"/>
  <c r="AT31" i="4"/>
  <c r="AS31" i="4"/>
  <c r="AR31" i="4"/>
  <c r="AQ31" i="4"/>
  <c r="AP31" i="4"/>
  <c r="AO31" i="4"/>
  <c r="AN31" i="4"/>
  <c r="AM31" i="4"/>
  <c r="AL31" i="4"/>
  <c r="AK31" i="4"/>
  <c r="AJ31" i="4"/>
  <c r="AI31" i="4"/>
  <c r="AH31" i="4"/>
  <c r="AG31" i="4"/>
  <c r="AF31" i="4"/>
  <c r="AE31" i="4"/>
  <c r="AD31" i="4"/>
  <c r="AC31" i="4"/>
  <c r="AB31" i="4"/>
  <c r="AZ30" i="4"/>
  <c r="AY30" i="4"/>
  <c r="AX30" i="4"/>
  <c r="AW30" i="4"/>
  <c r="AV30" i="4"/>
  <c r="AU30" i="4"/>
  <c r="AT30" i="4"/>
  <c r="AS30" i="4"/>
  <c r="AR30" i="4"/>
  <c r="AQ30" i="4"/>
  <c r="AP30" i="4"/>
  <c r="AO30" i="4"/>
  <c r="AN30" i="4"/>
  <c r="AM30" i="4"/>
  <c r="AL30" i="4"/>
  <c r="AK30" i="4"/>
  <c r="AJ30" i="4"/>
  <c r="AI30" i="4"/>
  <c r="AH30" i="4"/>
  <c r="AG30" i="4"/>
  <c r="AF30" i="4"/>
  <c r="AE30" i="4"/>
  <c r="AD30" i="4"/>
  <c r="AC30" i="4"/>
  <c r="AB30" i="4"/>
  <c r="AZ29" i="4"/>
  <c r="AY29" i="4"/>
  <c r="AX29" i="4"/>
  <c r="AW29" i="4"/>
  <c r="AV29" i="4"/>
  <c r="AU29" i="4"/>
  <c r="AT29" i="4"/>
  <c r="AS29" i="4"/>
  <c r="AR29" i="4"/>
  <c r="AQ29" i="4"/>
  <c r="AP29" i="4"/>
  <c r="AO29" i="4"/>
  <c r="AN29" i="4"/>
  <c r="AM29" i="4"/>
  <c r="AL29" i="4"/>
  <c r="AK29" i="4"/>
  <c r="AJ29" i="4"/>
  <c r="AI29" i="4"/>
  <c r="AH29" i="4"/>
  <c r="AG29" i="4"/>
  <c r="AF29" i="4"/>
  <c r="AE29" i="4"/>
  <c r="AD29" i="4"/>
  <c r="AC29" i="4"/>
  <c r="AB29" i="4"/>
  <c r="AZ28" i="4"/>
  <c r="AY28" i="4"/>
  <c r="AX28" i="4"/>
  <c r="AW28" i="4"/>
  <c r="AV28" i="4"/>
  <c r="AU28" i="4"/>
  <c r="AT28" i="4"/>
  <c r="AS28" i="4"/>
  <c r="AR28" i="4"/>
  <c r="AQ28" i="4"/>
  <c r="AP28" i="4"/>
  <c r="AO28" i="4"/>
  <c r="AN28" i="4"/>
  <c r="AM28" i="4"/>
  <c r="AL28" i="4"/>
  <c r="AK28" i="4"/>
  <c r="AJ28" i="4"/>
  <c r="AI28" i="4"/>
  <c r="AH28" i="4"/>
  <c r="AG28" i="4"/>
  <c r="AF28" i="4"/>
  <c r="AE28" i="4"/>
  <c r="AD28" i="4"/>
  <c r="AC28" i="4"/>
  <c r="AB28" i="4"/>
  <c r="AZ27" i="4"/>
  <c r="AY27" i="4"/>
  <c r="AX27" i="4"/>
  <c r="AW27" i="4"/>
  <c r="AV27" i="4"/>
  <c r="AU27" i="4"/>
  <c r="AT27" i="4"/>
  <c r="AS27" i="4"/>
  <c r="AR27" i="4"/>
  <c r="AQ27" i="4"/>
  <c r="AP27" i="4"/>
  <c r="AO27" i="4"/>
  <c r="AN27" i="4"/>
  <c r="AM27" i="4"/>
  <c r="AL27" i="4"/>
  <c r="AK27" i="4"/>
  <c r="AJ27" i="4"/>
  <c r="AI27" i="4"/>
  <c r="AH27" i="4"/>
  <c r="AG27" i="4"/>
  <c r="AF27" i="4"/>
  <c r="AE27" i="4"/>
  <c r="AD27" i="4"/>
  <c r="AC27" i="4"/>
  <c r="AB27" i="4"/>
  <c r="AZ26" i="4"/>
  <c r="AY26" i="4"/>
  <c r="AX26" i="4"/>
  <c r="AW26" i="4"/>
  <c r="AV26" i="4"/>
  <c r="AU26" i="4"/>
  <c r="AT26" i="4"/>
  <c r="AS26" i="4"/>
  <c r="AR26" i="4"/>
  <c r="AQ26" i="4"/>
  <c r="AP26" i="4"/>
  <c r="AO26" i="4"/>
  <c r="AN26" i="4"/>
  <c r="AM26" i="4"/>
  <c r="AL26" i="4"/>
  <c r="AK26" i="4"/>
  <c r="AJ26" i="4"/>
  <c r="AI26" i="4"/>
  <c r="AH26" i="4"/>
  <c r="AG26" i="4"/>
  <c r="AF26" i="4"/>
  <c r="AE26" i="4"/>
  <c r="AD26" i="4"/>
  <c r="AC26" i="4"/>
  <c r="AB26" i="4"/>
  <c r="AZ25" i="4"/>
  <c r="AY25" i="4"/>
  <c r="AX25" i="4"/>
  <c r="AW25" i="4"/>
  <c r="AV25" i="4"/>
  <c r="AU25" i="4"/>
  <c r="AT25" i="4"/>
  <c r="AS25" i="4"/>
  <c r="AR25" i="4"/>
  <c r="AQ25" i="4"/>
  <c r="AP25" i="4"/>
  <c r="AO25" i="4"/>
  <c r="AN25" i="4"/>
  <c r="AM25" i="4"/>
  <c r="AL25" i="4"/>
  <c r="AK25" i="4"/>
  <c r="AJ25" i="4"/>
  <c r="AI25" i="4"/>
  <c r="AH25" i="4"/>
  <c r="AG25" i="4"/>
  <c r="AF25" i="4"/>
  <c r="AE25" i="4"/>
  <c r="AD25" i="4"/>
  <c r="AC25" i="4"/>
  <c r="AB25" i="4"/>
  <c r="AZ24" i="4"/>
  <c r="AY24" i="4"/>
  <c r="AX24" i="4"/>
  <c r="AW24" i="4"/>
  <c r="AV24" i="4"/>
  <c r="AU24" i="4"/>
  <c r="AT24" i="4"/>
  <c r="AS24" i="4"/>
  <c r="AR24" i="4"/>
  <c r="AQ24" i="4"/>
  <c r="AP24" i="4"/>
  <c r="AO24" i="4"/>
  <c r="AN24" i="4"/>
  <c r="AM24" i="4"/>
  <c r="AL24" i="4"/>
  <c r="AK24" i="4"/>
  <c r="AJ24" i="4"/>
  <c r="AI24" i="4"/>
  <c r="AH24" i="4"/>
  <c r="AG24" i="4"/>
  <c r="AF24" i="4"/>
  <c r="AE24" i="4"/>
  <c r="AD24" i="4"/>
  <c r="AC24" i="4"/>
  <c r="AB24" i="4"/>
  <c r="AZ23" i="4"/>
  <c r="AY23" i="4"/>
  <c r="AX23" i="4"/>
  <c r="AW23" i="4"/>
  <c r="AV23" i="4"/>
  <c r="AU23" i="4"/>
  <c r="AT23" i="4"/>
  <c r="AS23" i="4"/>
  <c r="AR23" i="4"/>
  <c r="AQ23" i="4"/>
  <c r="AP23" i="4"/>
  <c r="AO23" i="4"/>
  <c r="AN23" i="4"/>
  <c r="AM23" i="4"/>
  <c r="AL23" i="4"/>
  <c r="AK23" i="4"/>
  <c r="AJ23" i="4"/>
  <c r="AI23" i="4"/>
  <c r="AH23" i="4"/>
  <c r="AG23" i="4"/>
  <c r="AF23" i="4"/>
  <c r="AE23" i="4"/>
  <c r="AD23" i="4"/>
  <c r="AC23" i="4"/>
  <c r="AB23" i="4"/>
  <c r="AZ22" i="4"/>
  <c r="AY22" i="4"/>
  <c r="AX22" i="4"/>
  <c r="AW22" i="4"/>
  <c r="AV22" i="4"/>
  <c r="AU22" i="4"/>
  <c r="AT22" i="4"/>
  <c r="AS22" i="4"/>
  <c r="AR22" i="4"/>
  <c r="AQ22" i="4"/>
  <c r="AP22" i="4"/>
  <c r="AO22" i="4"/>
  <c r="AN22" i="4"/>
  <c r="AM22" i="4"/>
  <c r="AL22" i="4"/>
  <c r="AK22" i="4"/>
  <c r="AJ22" i="4"/>
  <c r="AI22" i="4"/>
  <c r="AH22" i="4"/>
  <c r="AG22" i="4"/>
  <c r="AF22" i="4"/>
  <c r="AE22" i="4"/>
  <c r="AD22" i="4"/>
  <c r="AC22" i="4"/>
  <c r="AB22" i="4"/>
  <c r="AZ21" i="4"/>
  <c r="AY21" i="4"/>
  <c r="AX21" i="4"/>
  <c r="AW21" i="4"/>
  <c r="AV21" i="4"/>
  <c r="AU21" i="4"/>
  <c r="AT21" i="4"/>
  <c r="AS21" i="4"/>
  <c r="AR21" i="4"/>
  <c r="AQ21" i="4"/>
  <c r="AP21" i="4"/>
  <c r="AO21" i="4"/>
  <c r="AN21" i="4"/>
  <c r="AM21" i="4"/>
  <c r="AL21" i="4"/>
  <c r="AK21" i="4"/>
  <c r="AJ21" i="4"/>
  <c r="AI21" i="4"/>
  <c r="AH21" i="4"/>
  <c r="AG21" i="4"/>
  <c r="AF21" i="4"/>
  <c r="AE21" i="4"/>
  <c r="AD21" i="4"/>
  <c r="AC21" i="4"/>
  <c r="AB21" i="4"/>
  <c r="AZ20" i="4"/>
  <c r="AY20" i="4"/>
  <c r="AX20" i="4"/>
  <c r="AW20" i="4"/>
  <c r="AV20" i="4"/>
  <c r="AU20" i="4"/>
  <c r="AT20" i="4"/>
  <c r="AS20" i="4"/>
  <c r="AR20" i="4"/>
  <c r="AQ20" i="4"/>
  <c r="AP20" i="4"/>
  <c r="AO20" i="4"/>
  <c r="AN20" i="4"/>
  <c r="AM20" i="4"/>
  <c r="AL20" i="4"/>
  <c r="AK20" i="4"/>
  <c r="AJ20" i="4"/>
  <c r="AI20" i="4"/>
  <c r="AH20" i="4"/>
  <c r="AG20" i="4"/>
  <c r="AF20" i="4"/>
  <c r="AE20" i="4"/>
  <c r="AD20" i="4"/>
  <c r="AC20" i="4"/>
  <c r="AB20" i="4"/>
  <c r="AZ19" i="4"/>
  <c r="AY19" i="4"/>
  <c r="AX19" i="4"/>
  <c r="AW19" i="4"/>
  <c r="AV19" i="4"/>
  <c r="AU19" i="4"/>
  <c r="AT19" i="4"/>
  <c r="AS19" i="4"/>
  <c r="AR19" i="4"/>
  <c r="AQ19" i="4"/>
  <c r="AP19" i="4"/>
  <c r="AO19" i="4"/>
  <c r="AN19" i="4"/>
  <c r="AM19" i="4"/>
  <c r="AL19" i="4"/>
  <c r="AK19" i="4"/>
  <c r="AJ19" i="4"/>
  <c r="AI19" i="4"/>
  <c r="AH19" i="4"/>
  <c r="AG19" i="4"/>
  <c r="AF19" i="4"/>
  <c r="AE19" i="4"/>
  <c r="AD19" i="4"/>
  <c r="AC19" i="4"/>
  <c r="AB19" i="4"/>
  <c r="AZ18" i="4"/>
  <c r="AY18" i="4"/>
  <c r="AX18" i="4"/>
  <c r="AW18" i="4"/>
  <c r="AV18" i="4"/>
  <c r="AU18" i="4"/>
  <c r="AT18" i="4"/>
  <c r="AS18" i="4"/>
  <c r="AR18" i="4"/>
  <c r="AQ18" i="4"/>
  <c r="AP18" i="4"/>
  <c r="AO18" i="4"/>
  <c r="AN18" i="4"/>
  <c r="AM18" i="4"/>
  <c r="AL18" i="4"/>
  <c r="AK18" i="4"/>
  <c r="AJ18" i="4"/>
  <c r="AI18" i="4"/>
  <c r="AH18" i="4"/>
  <c r="AG18" i="4"/>
  <c r="AF18" i="4"/>
  <c r="AE18" i="4"/>
  <c r="AD18" i="4"/>
  <c r="AC18" i="4"/>
  <c r="AB18" i="4"/>
  <c r="AZ17" i="4"/>
  <c r="AY17" i="4"/>
  <c r="AX17" i="4"/>
  <c r="AW17" i="4"/>
  <c r="AV17" i="4"/>
  <c r="AU17" i="4"/>
  <c r="AT17" i="4"/>
  <c r="AS17" i="4"/>
  <c r="AR17" i="4"/>
  <c r="AQ17" i="4"/>
  <c r="AP17" i="4"/>
  <c r="AO17" i="4"/>
  <c r="AN17" i="4"/>
  <c r="AM17" i="4"/>
  <c r="AL17" i="4"/>
  <c r="AK17" i="4"/>
  <c r="AJ17" i="4"/>
  <c r="AI17" i="4"/>
  <c r="AH17" i="4"/>
  <c r="AG17" i="4"/>
  <c r="AF17" i="4"/>
  <c r="AE17" i="4"/>
  <c r="AD17" i="4"/>
  <c r="AC17" i="4"/>
  <c r="AB17" i="4"/>
  <c r="AZ16" i="4"/>
  <c r="AY16" i="4"/>
  <c r="AX16" i="4"/>
  <c r="AW16" i="4"/>
  <c r="AV16" i="4"/>
  <c r="AU16" i="4"/>
  <c r="AT16" i="4"/>
  <c r="AS16" i="4"/>
  <c r="AR16" i="4"/>
  <c r="AQ16" i="4"/>
  <c r="AP16" i="4"/>
  <c r="AO16" i="4"/>
  <c r="AN16" i="4"/>
  <c r="AM16" i="4"/>
  <c r="AL16" i="4"/>
  <c r="AK16" i="4"/>
  <c r="AJ16" i="4"/>
  <c r="AI16" i="4"/>
  <c r="AH16" i="4"/>
  <c r="AG16" i="4"/>
  <c r="AF16" i="4"/>
  <c r="AE16" i="4"/>
  <c r="AD16" i="4"/>
  <c r="AC16" i="4"/>
  <c r="AB16" i="4"/>
  <c r="AZ15" i="4"/>
  <c r="AY15" i="4"/>
  <c r="AX15" i="4"/>
  <c r="AW15" i="4"/>
  <c r="AV15" i="4"/>
  <c r="AU15" i="4"/>
  <c r="AT15" i="4"/>
  <c r="AS15" i="4"/>
  <c r="AR15" i="4"/>
  <c r="AQ15" i="4"/>
  <c r="AP15" i="4"/>
  <c r="AO15" i="4"/>
  <c r="AN15" i="4"/>
  <c r="AM15" i="4"/>
  <c r="AL15" i="4"/>
  <c r="AK15" i="4"/>
  <c r="AJ15" i="4"/>
  <c r="AI15" i="4"/>
  <c r="AH15" i="4"/>
  <c r="AG15" i="4"/>
  <c r="AF15" i="4"/>
  <c r="AE15" i="4"/>
  <c r="AD15" i="4"/>
  <c r="AC15" i="4"/>
  <c r="AB15" i="4"/>
  <c r="AZ14" i="4"/>
  <c r="AY14" i="4"/>
  <c r="AX14" i="4"/>
  <c r="AW14" i="4"/>
  <c r="AV14" i="4"/>
  <c r="AU14" i="4"/>
  <c r="AT14" i="4"/>
  <c r="AS14" i="4"/>
  <c r="AR14" i="4"/>
  <c r="AQ14" i="4"/>
  <c r="AP14" i="4"/>
  <c r="AO14" i="4"/>
  <c r="AN14" i="4"/>
  <c r="AM14" i="4"/>
  <c r="AL14" i="4"/>
  <c r="AK14" i="4"/>
  <c r="AJ14" i="4"/>
  <c r="AI14" i="4"/>
  <c r="AH14" i="4"/>
  <c r="AG14" i="4"/>
  <c r="AF14" i="4"/>
  <c r="AE14" i="4"/>
  <c r="AD14" i="4"/>
  <c r="AC14" i="4"/>
  <c r="AB14" i="4"/>
  <c r="AZ13" i="4"/>
  <c r="AY13" i="4"/>
  <c r="AX13" i="4"/>
  <c r="AW13" i="4"/>
  <c r="AV13" i="4"/>
  <c r="AU13" i="4"/>
  <c r="AT13" i="4"/>
  <c r="AS13" i="4"/>
  <c r="AR13" i="4"/>
  <c r="AQ13" i="4"/>
  <c r="AP13" i="4"/>
  <c r="AO13" i="4"/>
  <c r="AN13" i="4"/>
  <c r="AM13" i="4"/>
  <c r="AL13" i="4"/>
  <c r="AK13" i="4"/>
  <c r="AJ13" i="4"/>
  <c r="AI13" i="4"/>
  <c r="AH13" i="4"/>
  <c r="AG13" i="4"/>
  <c r="AF13" i="4"/>
  <c r="AE13" i="4"/>
  <c r="AD13" i="4"/>
  <c r="AC13" i="4"/>
  <c r="AB13" i="4"/>
  <c r="AZ12" i="4"/>
  <c r="AY12" i="4"/>
  <c r="AX12" i="4"/>
  <c r="AW12" i="4"/>
  <c r="AV12" i="4"/>
  <c r="AU12" i="4"/>
  <c r="AT12" i="4"/>
  <c r="AS12" i="4"/>
  <c r="AR12" i="4"/>
  <c r="AQ12" i="4"/>
  <c r="AP12" i="4"/>
  <c r="AO12" i="4"/>
  <c r="AN12" i="4"/>
  <c r="AM12" i="4"/>
  <c r="AL12" i="4"/>
  <c r="AK12" i="4"/>
  <c r="AJ12" i="4"/>
  <c r="AI12" i="4"/>
  <c r="AH12" i="4"/>
  <c r="AG12" i="4"/>
  <c r="AF12" i="4"/>
  <c r="AE12" i="4"/>
  <c r="AD12" i="4"/>
  <c r="AC12" i="4"/>
  <c r="AB12" i="4"/>
  <c r="AZ11" i="4"/>
  <c r="AY11" i="4"/>
  <c r="AX11" i="4"/>
  <c r="AW11" i="4"/>
  <c r="AV11" i="4"/>
  <c r="AU11" i="4"/>
  <c r="AT11" i="4"/>
  <c r="AS11" i="4"/>
  <c r="AR11" i="4"/>
  <c r="AQ11" i="4"/>
  <c r="AP11" i="4"/>
  <c r="AO11" i="4"/>
  <c r="AN11" i="4"/>
  <c r="AM11" i="4"/>
  <c r="AL11" i="4"/>
  <c r="AK11" i="4"/>
  <c r="AJ11" i="4"/>
  <c r="AI11" i="4"/>
  <c r="AH11" i="4"/>
  <c r="AG11" i="4"/>
  <c r="AF11" i="4"/>
  <c r="AE11" i="4"/>
  <c r="AD11" i="4"/>
  <c r="AC11" i="4"/>
  <c r="AB11" i="4"/>
  <c r="AZ10" i="4"/>
  <c r="AY10" i="4"/>
  <c r="AX10" i="4"/>
  <c r="AW10" i="4"/>
  <c r="AV10" i="4"/>
  <c r="AU10" i="4"/>
  <c r="AT10" i="4"/>
  <c r="AS10" i="4"/>
  <c r="AR10" i="4"/>
  <c r="AQ10" i="4"/>
  <c r="AP10" i="4"/>
  <c r="AO10" i="4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Z9" i="4"/>
  <c r="AY9" i="4"/>
  <c r="AX9" i="4"/>
  <c r="AW9" i="4"/>
  <c r="AV9" i="4"/>
  <c r="AU9" i="4"/>
  <c r="AT9" i="4"/>
  <c r="AS9" i="4"/>
  <c r="AR9" i="4"/>
  <c r="AQ9" i="4"/>
  <c r="AP9" i="4"/>
  <c r="AO9" i="4"/>
  <c r="AN9" i="4"/>
  <c r="AM9" i="4"/>
  <c r="AL9" i="4"/>
  <c r="AK9" i="4"/>
  <c r="AJ9" i="4"/>
  <c r="AI9" i="4"/>
  <c r="AH9" i="4"/>
  <c r="AG9" i="4"/>
  <c r="AF9" i="4"/>
  <c r="AE9" i="4"/>
  <c r="AD9" i="4"/>
  <c r="AC9" i="4"/>
  <c r="AB9" i="4"/>
  <c r="AZ8" i="4"/>
  <c r="AY8" i="4"/>
  <c r="AX8" i="4"/>
  <c r="AW8" i="4"/>
  <c r="AV8" i="4"/>
  <c r="AU8" i="4"/>
  <c r="AT8" i="4"/>
  <c r="AS8" i="4"/>
  <c r="AR8" i="4"/>
  <c r="AQ8" i="4"/>
  <c r="AP8" i="4"/>
  <c r="AO8" i="4"/>
  <c r="AN8" i="4"/>
  <c r="AM8" i="4"/>
  <c r="AL8" i="4"/>
  <c r="AK8" i="4"/>
  <c r="AJ8" i="4"/>
  <c r="AI8" i="4"/>
  <c r="AH8" i="4"/>
  <c r="AG8" i="4"/>
  <c r="AF8" i="4"/>
  <c r="AE8" i="4"/>
  <c r="AD8" i="4"/>
  <c r="AC8" i="4"/>
  <c r="AB8" i="4"/>
  <c r="AZ36" i="9"/>
  <c r="AY36" i="9"/>
  <c r="AX36" i="9"/>
  <c r="AW36" i="9"/>
  <c r="AV36" i="9"/>
  <c r="AU36" i="9"/>
  <c r="AT36" i="9"/>
  <c r="AS36" i="9"/>
  <c r="AR36" i="9"/>
  <c r="AQ36" i="9"/>
  <c r="AP36" i="9"/>
  <c r="AO36" i="9"/>
  <c r="AN36" i="9"/>
  <c r="AM36" i="9"/>
  <c r="AL36" i="9"/>
  <c r="AK36" i="9"/>
  <c r="AJ36" i="9"/>
  <c r="AI36" i="9"/>
  <c r="AH36" i="9"/>
  <c r="AG36" i="9"/>
  <c r="AF36" i="9"/>
  <c r="AE36" i="9"/>
  <c r="AD36" i="9"/>
  <c r="AC36" i="9"/>
  <c r="AB36" i="9"/>
  <c r="AZ35" i="9"/>
  <c r="AY35" i="9"/>
  <c r="AX35" i="9"/>
  <c r="AW35" i="9"/>
  <c r="AV35" i="9"/>
  <c r="AU35" i="9"/>
  <c r="AT35" i="9"/>
  <c r="AS35" i="9"/>
  <c r="AR35" i="9"/>
  <c r="AQ35" i="9"/>
  <c r="AP35" i="9"/>
  <c r="AO35" i="9"/>
  <c r="AN35" i="9"/>
  <c r="AM35" i="9"/>
  <c r="AL35" i="9"/>
  <c r="AK35" i="9"/>
  <c r="AJ35" i="9"/>
  <c r="AI35" i="9"/>
  <c r="AH35" i="9"/>
  <c r="AG35" i="9"/>
  <c r="AF35" i="9"/>
  <c r="AE35" i="9"/>
  <c r="AD35" i="9"/>
  <c r="AC35" i="9"/>
  <c r="AB35" i="9"/>
  <c r="AZ34" i="9"/>
  <c r="AY34" i="9"/>
  <c r="AX34" i="9"/>
  <c r="AW34" i="9"/>
  <c r="AV34" i="9"/>
  <c r="AU34" i="9"/>
  <c r="AT34" i="9"/>
  <c r="AS34" i="9"/>
  <c r="AR34" i="9"/>
  <c r="AQ34" i="9"/>
  <c r="AP34" i="9"/>
  <c r="AO34" i="9"/>
  <c r="AN34" i="9"/>
  <c r="AM34" i="9"/>
  <c r="AL34" i="9"/>
  <c r="AK34" i="9"/>
  <c r="AJ34" i="9"/>
  <c r="AI34" i="9"/>
  <c r="AH34" i="9"/>
  <c r="AG34" i="9"/>
  <c r="AF34" i="9"/>
  <c r="AE34" i="9"/>
  <c r="AD34" i="9"/>
  <c r="AC34" i="9"/>
  <c r="AB34" i="9"/>
  <c r="AZ33" i="9"/>
  <c r="AY33" i="9"/>
  <c r="AX33" i="9"/>
  <c r="AW33" i="9"/>
  <c r="AV33" i="9"/>
  <c r="AU33" i="9"/>
  <c r="AT33" i="9"/>
  <c r="AS33" i="9"/>
  <c r="AR33" i="9"/>
  <c r="AQ33" i="9"/>
  <c r="AP33" i="9"/>
  <c r="AO33" i="9"/>
  <c r="AN33" i="9"/>
  <c r="AM33" i="9"/>
  <c r="AL33" i="9"/>
  <c r="AK33" i="9"/>
  <c r="AJ33" i="9"/>
  <c r="AI33" i="9"/>
  <c r="AH33" i="9"/>
  <c r="AG33" i="9"/>
  <c r="AF33" i="9"/>
  <c r="AE33" i="9"/>
  <c r="AD33" i="9"/>
  <c r="AC33" i="9"/>
  <c r="AB33" i="9"/>
  <c r="AZ32" i="9"/>
  <c r="AY32" i="9"/>
  <c r="AX32" i="9"/>
  <c r="AW32" i="9"/>
  <c r="AV32" i="9"/>
  <c r="AU32" i="9"/>
  <c r="AT32" i="9"/>
  <c r="AS32" i="9"/>
  <c r="AR32" i="9"/>
  <c r="AQ32" i="9"/>
  <c r="AP32" i="9"/>
  <c r="AO32" i="9"/>
  <c r="AN32" i="9"/>
  <c r="AM32" i="9"/>
  <c r="AL32" i="9"/>
  <c r="AK32" i="9"/>
  <c r="AJ32" i="9"/>
  <c r="AI32" i="9"/>
  <c r="AH32" i="9"/>
  <c r="AG32" i="9"/>
  <c r="AF32" i="9"/>
  <c r="AE32" i="9"/>
  <c r="AD32" i="9"/>
  <c r="AC32" i="9"/>
  <c r="AB32" i="9"/>
  <c r="AZ31" i="9"/>
  <c r="AY31" i="9"/>
  <c r="AX31" i="9"/>
  <c r="AW31" i="9"/>
  <c r="AV31" i="9"/>
  <c r="AU31" i="9"/>
  <c r="AT31" i="9"/>
  <c r="AS31" i="9"/>
  <c r="AR31" i="9"/>
  <c r="AQ31" i="9"/>
  <c r="AP31" i="9"/>
  <c r="AO31" i="9"/>
  <c r="AN31" i="9"/>
  <c r="AM31" i="9"/>
  <c r="AL31" i="9"/>
  <c r="AK31" i="9"/>
  <c r="AJ31" i="9"/>
  <c r="AI31" i="9"/>
  <c r="AH31" i="9"/>
  <c r="AG31" i="9"/>
  <c r="AF31" i="9"/>
  <c r="AE31" i="9"/>
  <c r="AD31" i="9"/>
  <c r="AC31" i="9"/>
  <c r="AB31" i="9"/>
  <c r="AZ30" i="9"/>
  <c r="AY30" i="9"/>
  <c r="AX30" i="9"/>
  <c r="AW30" i="9"/>
  <c r="AV30" i="9"/>
  <c r="AU30" i="9"/>
  <c r="AT30" i="9"/>
  <c r="AS30" i="9"/>
  <c r="AR30" i="9"/>
  <c r="AQ30" i="9"/>
  <c r="AP30" i="9"/>
  <c r="AO30" i="9"/>
  <c r="AN30" i="9"/>
  <c r="AM30" i="9"/>
  <c r="AL30" i="9"/>
  <c r="AK30" i="9"/>
  <c r="AJ30" i="9"/>
  <c r="AI30" i="9"/>
  <c r="AH30" i="9"/>
  <c r="AG30" i="9"/>
  <c r="AF30" i="9"/>
  <c r="AE30" i="9"/>
  <c r="AD30" i="9"/>
  <c r="AC30" i="9"/>
  <c r="AB30" i="9"/>
  <c r="AZ29" i="9"/>
  <c r="AY29" i="9"/>
  <c r="AX29" i="9"/>
  <c r="AW29" i="9"/>
  <c r="AV29" i="9"/>
  <c r="AU29" i="9"/>
  <c r="AT29" i="9"/>
  <c r="AS29" i="9"/>
  <c r="AR29" i="9"/>
  <c r="AQ29" i="9"/>
  <c r="AP29" i="9"/>
  <c r="AO29" i="9"/>
  <c r="AN29" i="9"/>
  <c r="AM29" i="9"/>
  <c r="AL29" i="9"/>
  <c r="AK29" i="9"/>
  <c r="AJ29" i="9"/>
  <c r="AI29" i="9"/>
  <c r="AH29" i="9"/>
  <c r="AG29" i="9"/>
  <c r="AF29" i="9"/>
  <c r="AE29" i="9"/>
  <c r="AD29" i="9"/>
  <c r="AC29" i="9"/>
  <c r="AB29" i="9"/>
  <c r="AZ28" i="9"/>
  <c r="AY28" i="9"/>
  <c r="AX28" i="9"/>
  <c r="AW28" i="9"/>
  <c r="AV28" i="9"/>
  <c r="AU28" i="9"/>
  <c r="AT28" i="9"/>
  <c r="AS28" i="9"/>
  <c r="AR28" i="9"/>
  <c r="AQ28" i="9"/>
  <c r="AP28" i="9"/>
  <c r="AO28" i="9"/>
  <c r="AN28" i="9"/>
  <c r="AM28" i="9"/>
  <c r="AL28" i="9"/>
  <c r="AK28" i="9"/>
  <c r="AJ28" i="9"/>
  <c r="AI28" i="9"/>
  <c r="AH28" i="9"/>
  <c r="AG28" i="9"/>
  <c r="AF28" i="9"/>
  <c r="AE28" i="9"/>
  <c r="AD28" i="9"/>
  <c r="AC28" i="9"/>
  <c r="AB28" i="9"/>
  <c r="AZ27" i="9"/>
  <c r="AY27" i="9"/>
  <c r="AX27" i="9"/>
  <c r="AW27" i="9"/>
  <c r="AV27" i="9"/>
  <c r="AU27" i="9"/>
  <c r="AT27" i="9"/>
  <c r="AS27" i="9"/>
  <c r="AR27" i="9"/>
  <c r="AQ27" i="9"/>
  <c r="AP27" i="9"/>
  <c r="AO27" i="9"/>
  <c r="AN27" i="9"/>
  <c r="AM27" i="9"/>
  <c r="AL27" i="9"/>
  <c r="AK27" i="9"/>
  <c r="AJ27" i="9"/>
  <c r="AI27" i="9"/>
  <c r="AH27" i="9"/>
  <c r="AG27" i="9"/>
  <c r="AF27" i="9"/>
  <c r="AE27" i="9"/>
  <c r="AD27" i="9"/>
  <c r="AC27" i="9"/>
  <c r="AB27" i="9"/>
  <c r="AZ26" i="9"/>
  <c r="AY26" i="9"/>
  <c r="AX26" i="9"/>
  <c r="AW26" i="9"/>
  <c r="AV26" i="9"/>
  <c r="AU26" i="9"/>
  <c r="AT26" i="9"/>
  <c r="AS26" i="9"/>
  <c r="AR26" i="9"/>
  <c r="AQ26" i="9"/>
  <c r="AP26" i="9"/>
  <c r="AO26" i="9"/>
  <c r="AN26" i="9"/>
  <c r="AM26" i="9"/>
  <c r="AL26" i="9"/>
  <c r="AK26" i="9"/>
  <c r="AJ26" i="9"/>
  <c r="AI26" i="9"/>
  <c r="AH26" i="9"/>
  <c r="AG26" i="9"/>
  <c r="AF26" i="9"/>
  <c r="AE26" i="9"/>
  <c r="AD26" i="9"/>
  <c r="AC26" i="9"/>
  <c r="AB26" i="9"/>
  <c r="AZ25" i="9"/>
  <c r="AY25" i="9"/>
  <c r="AX25" i="9"/>
  <c r="AW25" i="9"/>
  <c r="AV25" i="9"/>
  <c r="AU25" i="9"/>
  <c r="AT25" i="9"/>
  <c r="AS25" i="9"/>
  <c r="AR25" i="9"/>
  <c r="AQ25" i="9"/>
  <c r="AP25" i="9"/>
  <c r="AO25" i="9"/>
  <c r="AN25" i="9"/>
  <c r="AM25" i="9"/>
  <c r="AL25" i="9"/>
  <c r="AK25" i="9"/>
  <c r="AJ25" i="9"/>
  <c r="AI25" i="9"/>
  <c r="AH25" i="9"/>
  <c r="AG25" i="9"/>
  <c r="AF25" i="9"/>
  <c r="AE25" i="9"/>
  <c r="AD25" i="9"/>
  <c r="AC25" i="9"/>
  <c r="AB25" i="9"/>
  <c r="AZ24" i="9"/>
  <c r="AY24" i="9"/>
  <c r="AX24" i="9"/>
  <c r="AW24" i="9"/>
  <c r="AV24" i="9"/>
  <c r="AU24" i="9"/>
  <c r="AT24" i="9"/>
  <c r="AS24" i="9"/>
  <c r="AR24" i="9"/>
  <c r="AQ24" i="9"/>
  <c r="AP24" i="9"/>
  <c r="AO24" i="9"/>
  <c r="AN24" i="9"/>
  <c r="AM24" i="9"/>
  <c r="AL24" i="9"/>
  <c r="AK24" i="9"/>
  <c r="AJ24" i="9"/>
  <c r="AI24" i="9"/>
  <c r="AH24" i="9"/>
  <c r="AG24" i="9"/>
  <c r="AF24" i="9"/>
  <c r="AE24" i="9"/>
  <c r="AD24" i="9"/>
  <c r="AC24" i="9"/>
  <c r="AB24" i="9"/>
  <c r="AZ23" i="9"/>
  <c r="AY23" i="9"/>
  <c r="AX23" i="9"/>
  <c r="AW23" i="9"/>
  <c r="AV23" i="9"/>
  <c r="AU23" i="9"/>
  <c r="AT23" i="9"/>
  <c r="AS23" i="9"/>
  <c r="AR23" i="9"/>
  <c r="AQ23" i="9"/>
  <c r="AP23" i="9"/>
  <c r="AO23" i="9"/>
  <c r="AN23" i="9"/>
  <c r="AM23" i="9"/>
  <c r="AL23" i="9"/>
  <c r="AK23" i="9"/>
  <c r="AJ23" i="9"/>
  <c r="AI23" i="9"/>
  <c r="AH23" i="9"/>
  <c r="AG23" i="9"/>
  <c r="AF23" i="9"/>
  <c r="AE23" i="9"/>
  <c r="AD23" i="9"/>
  <c r="AC23" i="9"/>
  <c r="AB23" i="9"/>
  <c r="AZ22" i="9"/>
  <c r="AY22" i="9"/>
  <c r="AX22" i="9"/>
  <c r="AW22" i="9"/>
  <c r="AV22" i="9"/>
  <c r="AU22" i="9"/>
  <c r="AT22" i="9"/>
  <c r="AS22" i="9"/>
  <c r="AR22" i="9"/>
  <c r="AQ22" i="9"/>
  <c r="AP22" i="9"/>
  <c r="AO22" i="9"/>
  <c r="AN22" i="9"/>
  <c r="AM22" i="9"/>
  <c r="AL22" i="9"/>
  <c r="AK22" i="9"/>
  <c r="AJ22" i="9"/>
  <c r="AI22" i="9"/>
  <c r="AH22" i="9"/>
  <c r="AG22" i="9"/>
  <c r="AF22" i="9"/>
  <c r="AE22" i="9"/>
  <c r="AD22" i="9"/>
  <c r="AC22" i="9"/>
  <c r="AB22" i="9"/>
  <c r="AZ21" i="9"/>
  <c r="AY21" i="9"/>
  <c r="AX21" i="9"/>
  <c r="AW21" i="9"/>
  <c r="AV21" i="9"/>
  <c r="AU21" i="9"/>
  <c r="AT21" i="9"/>
  <c r="AS21" i="9"/>
  <c r="AR21" i="9"/>
  <c r="AQ21" i="9"/>
  <c r="AP21" i="9"/>
  <c r="AO21" i="9"/>
  <c r="AN21" i="9"/>
  <c r="AM21" i="9"/>
  <c r="AL21" i="9"/>
  <c r="AK21" i="9"/>
  <c r="AJ21" i="9"/>
  <c r="AI21" i="9"/>
  <c r="AH21" i="9"/>
  <c r="AG21" i="9"/>
  <c r="AF21" i="9"/>
  <c r="AE21" i="9"/>
  <c r="AD21" i="9"/>
  <c r="AC21" i="9"/>
  <c r="AB21" i="9"/>
  <c r="AZ20" i="9"/>
  <c r="AY20" i="9"/>
  <c r="AX20" i="9"/>
  <c r="AW20" i="9"/>
  <c r="AV20" i="9"/>
  <c r="AU20" i="9"/>
  <c r="AT20" i="9"/>
  <c r="AS20" i="9"/>
  <c r="AR20" i="9"/>
  <c r="AQ20" i="9"/>
  <c r="AP20" i="9"/>
  <c r="AO20" i="9"/>
  <c r="AN20" i="9"/>
  <c r="AM20" i="9"/>
  <c r="AL20" i="9"/>
  <c r="AK20" i="9"/>
  <c r="AJ20" i="9"/>
  <c r="AI20" i="9"/>
  <c r="AH20" i="9"/>
  <c r="AG20" i="9"/>
  <c r="AF20" i="9"/>
  <c r="AE20" i="9"/>
  <c r="AD20" i="9"/>
  <c r="AC20" i="9"/>
  <c r="AB20" i="9"/>
  <c r="AZ19" i="9"/>
  <c r="AY19" i="9"/>
  <c r="AX19" i="9"/>
  <c r="AW19" i="9"/>
  <c r="AV19" i="9"/>
  <c r="AU19" i="9"/>
  <c r="AT19" i="9"/>
  <c r="AS19" i="9"/>
  <c r="AR19" i="9"/>
  <c r="AQ19" i="9"/>
  <c r="AP19" i="9"/>
  <c r="AO19" i="9"/>
  <c r="AN19" i="9"/>
  <c r="AM19" i="9"/>
  <c r="AL19" i="9"/>
  <c r="AK19" i="9"/>
  <c r="AJ19" i="9"/>
  <c r="AI19" i="9"/>
  <c r="AH19" i="9"/>
  <c r="AG19" i="9"/>
  <c r="AF19" i="9"/>
  <c r="AE19" i="9"/>
  <c r="AD19" i="9"/>
  <c r="AC19" i="9"/>
  <c r="AB19" i="9"/>
  <c r="AZ18" i="9"/>
  <c r="AY18" i="9"/>
  <c r="AX18" i="9"/>
  <c r="AW18" i="9"/>
  <c r="AV18" i="9"/>
  <c r="AU18" i="9"/>
  <c r="AT18" i="9"/>
  <c r="AS18" i="9"/>
  <c r="AR18" i="9"/>
  <c r="AQ18" i="9"/>
  <c r="AP18" i="9"/>
  <c r="AO18" i="9"/>
  <c r="AN18" i="9"/>
  <c r="AM18" i="9"/>
  <c r="AL18" i="9"/>
  <c r="AK18" i="9"/>
  <c r="AJ18" i="9"/>
  <c r="AI18" i="9"/>
  <c r="AH18" i="9"/>
  <c r="AG18" i="9"/>
  <c r="AF18" i="9"/>
  <c r="AE18" i="9"/>
  <c r="AD18" i="9"/>
  <c r="AC18" i="9"/>
  <c r="AB18" i="9"/>
  <c r="AZ17" i="9"/>
  <c r="AY17" i="9"/>
  <c r="AX17" i="9"/>
  <c r="AW17" i="9"/>
  <c r="AV17" i="9"/>
  <c r="AU17" i="9"/>
  <c r="AT17" i="9"/>
  <c r="AS17" i="9"/>
  <c r="AR17" i="9"/>
  <c r="AQ17" i="9"/>
  <c r="AP17" i="9"/>
  <c r="AO17" i="9"/>
  <c r="AN17" i="9"/>
  <c r="AM17" i="9"/>
  <c r="AL17" i="9"/>
  <c r="AK17" i="9"/>
  <c r="AJ17" i="9"/>
  <c r="AI17" i="9"/>
  <c r="AH17" i="9"/>
  <c r="AG17" i="9"/>
  <c r="AF17" i="9"/>
  <c r="AE17" i="9"/>
  <c r="AD17" i="9"/>
  <c r="AC17" i="9"/>
  <c r="AB17" i="9"/>
  <c r="AZ16" i="9"/>
  <c r="AY16" i="9"/>
  <c r="AX16" i="9"/>
  <c r="AW16" i="9"/>
  <c r="AV16" i="9"/>
  <c r="AU16" i="9"/>
  <c r="AT16" i="9"/>
  <c r="AS16" i="9"/>
  <c r="AR16" i="9"/>
  <c r="AQ16" i="9"/>
  <c r="AP16" i="9"/>
  <c r="AO16" i="9"/>
  <c r="AN16" i="9"/>
  <c r="AM16" i="9"/>
  <c r="AL16" i="9"/>
  <c r="AK16" i="9"/>
  <c r="AJ16" i="9"/>
  <c r="AI16" i="9"/>
  <c r="AH16" i="9"/>
  <c r="AG16" i="9"/>
  <c r="AF16" i="9"/>
  <c r="AE16" i="9"/>
  <c r="AD16" i="9"/>
  <c r="AC16" i="9"/>
  <c r="AB16" i="9"/>
  <c r="AZ15" i="9"/>
  <c r="AY15" i="9"/>
  <c r="AX15" i="9"/>
  <c r="AW15" i="9"/>
  <c r="AV15" i="9"/>
  <c r="AU15" i="9"/>
  <c r="AT15" i="9"/>
  <c r="AS15" i="9"/>
  <c r="AR15" i="9"/>
  <c r="AQ15" i="9"/>
  <c r="AP15" i="9"/>
  <c r="AO15" i="9"/>
  <c r="AN15" i="9"/>
  <c r="AM15" i="9"/>
  <c r="AL15" i="9"/>
  <c r="AK15" i="9"/>
  <c r="AJ15" i="9"/>
  <c r="AI15" i="9"/>
  <c r="AH15" i="9"/>
  <c r="AG15" i="9"/>
  <c r="AF15" i="9"/>
  <c r="AE15" i="9"/>
  <c r="AD15" i="9"/>
  <c r="AC15" i="9"/>
  <c r="AB15" i="9"/>
  <c r="AZ14" i="9"/>
  <c r="AY14" i="9"/>
  <c r="AX14" i="9"/>
  <c r="AW14" i="9"/>
  <c r="AV14" i="9"/>
  <c r="AU14" i="9"/>
  <c r="AT14" i="9"/>
  <c r="AS14" i="9"/>
  <c r="AR14" i="9"/>
  <c r="AQ14" i="9"/>
  <c r="AP14" i="9"/>
  <c r="AO14" i="9"/>
  <c r="AN14" i="9"/>
  <c r="AM14" i="9"/>
  <c r="AL14" i="9"/>
  <c r="AK14" i="9"/>
  <c r="AJ14" i="9"/>
  <c r="AI14" i="9"/>
  <c r="AH14" i="9"/>
  <c r="AG14" i="9"/>
  <c r="AF14" i="9"/>
  <c r="AE14" i="9"/>
  <c r="AD14" i="9"/>
  <c r="AC14" i="9"/>
  <c r="AB14" i="9"/>
  <c r="AZ13" i="9"/>
  <c r="AY13" i="9"/>
  <c r="AX13" i="9"/>
  <c r="AW13" i="9"/>
  <c r="AV13" i="9"/>
  <c r="AU13" i="9"/>
  <c r="AT13" i="9"/>
  <c r="AS13" i="9"/>
  <c r="AR13" i="9"/>
  <c r="AQ13" i="9"/>
  <c r="AP13" i="9"/>
  <c r="AO13" i="9"/>
  <c r="AN13" i="9"/>
  <c r="AM13" i="9"/>
  <c r="AL13" i="9"/>
  <c r="AK13" i="9"/>
  <c r="AJ13" i="9"/>
  <c r="AI13" i="9"/>
  <c r="AH13" i="9"/>
  <c r="AG13" i="9"/>
  <c r="AF13" i="9"/>
  <c r="AE13" i="9"/>
  <c r="AD13" i="9"/>
  <c r="AC13" i="9"/>
  <c r="AB13" i="9"/>
  <c r="AZ12" i="9"/>
  <c r="AY12" i="9"/>
  <c r="AX12" i="9"/>
  <c r="AW12" i="9"/>
  <c r="AV12" i="9"/>
  <c r="AU12" i="9"/>
  <c r="AT12" i="9"/>
  <c r="AS12" i="9"/>
  <c r="AR12" i="9"/>
  <c r="AQ12" i="9"/>
  <c r="AP12" i="9"/>
  <c r="AO12" i="9"/>
  <c r="AN12" i="9"/>
  <c r="AM12" i="9"/>
  <c r="AL12" i="9"/>
  <c r="AK12" i="9"/>
  <c r="AJ12" i="9"/>
  <c r="AI12" i="9"/>
  <c r="AH12" i="9"/>
  <c r="AG12" i="9"/>
  <c r="AF12" i="9"/>
  <c r="AE12" i="9"/>
  <c r="AD12" i="9"/>
  <c r="AC12" i="9"/>
  <c r="AB12" i="9"/>
  <c r="AZ11" i="9"/>
  <c r="AY11" i="9"/>
  <c r="AX11" i="9"/>
  <c r="AW11" i="9"/>
  <c r="AV11" i="9"/>
  <c r="AU11" i="9"/>
  <c r="AT11" i="9"/>
  <c r="AS11" i="9"/>
  <c r="AR11" i="9"/>
  <c r="AQ11" i="9"/>
  <c r="AP11" i="9"/>
  <c r="AO11" i="9"/>
  <c r="AN11" i="9"/>
  <c r="AM11" i="9"/>
  <c r="AL11" i="9"/>
  <c r="AK11" i="9"/>
  <c r="AJ11" i="9"/>
  <c r="AI11" i="9"/>
  <c r="AH11" i="9"/>
  <c r="AG11" i="9"/>
  <c r="AF11" i="9"/>
  <c r="AE11" i="9"/>
  <c r="AD11" i="9"/>
  <c r="AC11" i="9"/>
  <c r="AB11" i="9"/>
  <c r="AZ10" i="9"/>
  <c r="AY10" i="9"/>
  <c r="AX10" i="9"/>
  <c r="AW10" i="9"/>
  <c r="AV10" i="9"/>
  <c r="AU10" i="9"/>
  <c r="AT10" i="9"/>
  <c r="AS10" i="9"/>
  <c r="AR10" i="9"/>
  <c r="AQ10" i="9"/>
  <c r="AP10" i="9"/>
  <c r="AO10" i="9"/>
  <c r="AN10" i="9"/>
  <c r="AM10" i="9"/>
  <c r="AL10" i="9"/>
  <c r="AK10" i="9"/>
  <c r="AJ10" i="9"/>
  <c r="AI10" i="9"/>
  <c r="AH10" i="9"/>
  <c r="AG10" i="9"/>
  <c r="AF10" i="9"/>
  <c r="AE10" i="9"/>
  <c r="AD10" i="9"/>
  <c r="AC10" i="9"/>
  <c r="AB10" i="9"/>
  <c r="AZ9" i="9"/>
  <c r="AY9" i="9"/>
  <c r="AX9" i="9"/>
  <c r="AW9" i="9"/>
  <c r="AV9" i="9"/>
  <c r="AU9" i="9"/>
  <c r="AT9" i="9"/>
  <c r="AS9" i="9"/>
  <c r="AR9" i="9"/>
  <c r="AQ9" i="9"/>
  <c r="AP9" i="9"/>
  <c r="AO9" i="9"/>
  <c r="AN9" i="9"/>
  <c r="AM9" i="9"/>
  <c r="AL9" i="9"/>
  <c r="AK9" i="9"/>
  <c r="AJ9" i="9"/>
  <c r="AI9" i="9"/>
  <c r="AH9" i="9"/>
  <c r="AG9" i="9"/>
  <c r="AF9" i="9"/>
  <c r="AE9" i="9"/>
  <c r="AD9" i="9"/>
  <c r="AC9" i="9"/>
  <c r="AB9" i="9"/>
  <c r="AZ8" i="9"/>
  <c r="AY8" i="9"/>
  <c r="AX8" i="9"/>
  <c r="AW8" i="9"/>
  <c r="AV8" i="9"/>
  <c r="AU8" i="9"/>
  <c r="AT8" i="9"/>
  <c r="AS8" i="9"/>
  <c r="AR8" i="9"/>
  <c r="AQ8" i="9"/>
  <c r="AP8" i="9"/>
  <c r="AO8" i="9"/>
  <c r="AN8" i="9"/>
  <c r="AM8" i="9"/>
  <c r="AL8" i="9"/>
  <c r="AK8" i="9"/>
  <c r="AJ8" i="9"/>
  <c r="AI8" i="9"/>
  <c r="AH8" i="9"/>
  <c r="AG8" i="9"/>
  <c r="AF8" i="9"/>
  <c r="AE8" i="9"/>
  <c r="AD8" i="9"/>
  <c r="AC8" i="9"/>
  <c r="AB8" i="9"/>
  <c r="AZ36" i="3"/>
  <c r="AY36" i="3"/>
  <c r="AX36" i="3"/>
  <c r="AW36" i="3"/>
  <c r="AV36" i="3"/>
  <c r="AU36" i="3"/>
  <c r="AT36" i="3"/>
  <c r="AS36" i="3"/>
  <c r="AR36" i="3"/>
  <c r="AQ36" i="3"/>
  <c r="AP36" i="3"/>
  <c r="AO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B36" i="3"/>
  <c r="AZ35" i="3"/>
  <c r="AY35" i="3"/>
  <c r="AX35" i="3"/>
  <c r="AW35" i="3"/>
  <c r="AV35" i="3"/>
  <c r="AU35" i="3"/>
  <c r="AT35" i="3"/>
  <c r="AS35" i="3"/>
  <c r="AR35" i="3"/>
  <c r="AQ35" i="3"/>
  <c r="AP35" i="3"/>
  <c r="AO35" i="3"/>
  <c r="AN35" i="3"/>
  <c r="AM35" i="3"/>
  <c r="AL35" i="3"/>
  <c r="AK35" i="3"/>
  <c r="AJ35" i="3"/>
  <c r="AI35" i="3"/>
  <c r="AH35" i="3"/>
  <c r="AG35" i="3"/>
  <c r="AF35" i="3"/>
  <c r="AE35" i="3"/>
  <c r="AD35" i="3"/>
  <c r="AC35" i="3"/>
  <c r="AB35" i="3"/>
  <c r="AZ34" i="3"/>
  <c r="AY34" i="3"/>
  <c r="AX34" i="3"/>
  <c r="AW34" i="3"/>
  <c r="AV34" i="3"/>
  <c r="AU34" i="3"/>
  <c r="AT34" i="3"/>
  <c r="AS34" i="3"/>
  <c r="AR34" i="3"/>
  <c r="AQ34" i="3"/>
  <c r="AP34" i="3"/>
  <c r="AO34" i="3"/>
  <c r="AN34" i="3"/>
  <c r="AM34" i="3"/>
  <c r="AL34" i="3"/>
  <c r="AK34" i="3"/>
  <c r="AJ34" i="3"/>
  <c r="AI34" i="3"/>
  <c r="AH34" i="3"/>
  <c r="AG34" i="3"/>
  <c r="AF34" i="3"/>
  <c r="AE34" i="3"/>
  <c r="AD34" i="3"/>
  <c r="AC34" i="3"/>
  <c r="AB34" i="3"/>
  <c r="AZ33" i="3"/>
  <c r="AY33" i="3"/>
  <c r="AX33" i="3"/>
  <c r="AW33" i="3"/>
  <c r="AV33" i="3"/>
  <c r="AU33" i="3"/>
  <c r="AT33" i="3"/>
  <c r="AS33" i="3"/>
  <c r="AR33" i="3"/>
  <c r="AQ33" i="3"/>
  <c r="AP33" i="3"/>
  <c r="AO33" i="3"/>
  <c r="AN33" i="3"/>
  <c r="AM33" i="3"/>
  <c r="AL33" i="3"/>
  <c r="AK33" i="3"/>
  <c r="AJ33" i="3"/>
  <c r="AI33" i="3"/>
  <c r="AH33" i="3"/>
  <c r="AG33" i="3"/>
  <c r="AF33" i="3"/>
  <c r="AE33" i="3"/>
  <c r="AD33" i="3"/>
  <c r="AC33" i="3"/>
  <c r="AB33" i="3"/>
  <c r="AZ32" i="3"/>
  <c r="AY32" i="3"/>
  <c r="AX32" i="3"/>
  <c r="AW32" i="3"/>
  <c r="AV32" i="3"/>
  <c r="AU32" i="3"/>
  <c r="AT32" i="3"/>
  <c r="AS32" i="3"/>
  <c r="AR32" i="3"/>
  <c r="AQ32" i="3"/>
  <c r="AP32" i="3"/>
  <c r="AO32" i="3"/>
  <c r="AN32" i="3"/>
  <c r="AM32" i="3"/>
  <c r="AL32" i="3"/>
  <c r="AK32" i="3"/>
  <c r="AJ32" i="3"/>
  <c r="AI32" i="3"/>
  <c r="AH32" i="3"/>
  <c r="AG32" i="3"/>
  <c r="AF32" i="3"/>
  <c r="AE32" i="3"/>
  <c r="AD32" i="3"/>
  <c r="AC32" i="3"/>
  <c r="AB32" i="3"/>
  <c r="AZ31" i="3"/>
  <c r="AY31" i="3"/>
  <c r="AX31" i="3"/>
  <c r="AW31" i="3"/>
  <c r="AV31" i="3"/>
  <c r="AU31" i="3"/>
  <c r="AT31" i="3"/>
  <c r="AS31" i="3"/>
  <c r="AR31" i="3"/>
  <c r="AQ31" i="3"/>
  <c r="AP31" i="3"/>
  <c r="AO31" i="3"/>
  <c r="AN31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AZ30" i="3"/>
  <c r="AY30" i="3"/>
  <c r="AX30" i="3"/>
  <c r="AW30" i="3"/>
  <c r="AV30" i="3"/>
  <c r="AU30" i="3"/>
  <c r="AT30" i="3"/>
  <c r="AS30" i="3"/>
  <c r="AR30" i="3"/>
  <c r="AQ30" i="3"/>
  <c r="AP30" i="3"/>
  <c r="AO30" i="3"/>
  <c r="AN30" i="3"/>
  <c r="AM30" i="3"/>
  <c r="AL30" i="3"/>
  <c r="AK30" i="3"/>
  <c r="AJ30" i="3"/>
  <c r="AI30" i="3"/>
  <c r="AH30" i="3"/>
  <c r="AG30" i="3"/>
  <c r="AF30" i="3"/>
  <c r="AE30" i="3"/>
  <c r="AD30" i="3"/>
  <c r="AC30" i="3"/>
  <c r="AB30" i="3"/>
  <c r="AZ29" i="3"/>
  <c r="AY29" i="3"/>
  <c r="AX29" i="3"/>
  <c r="AW29" i="3"/>
  <c r="AV29" i="3"/>
  <c r="AU29" i="3"/>
  <c r="AT29" i="3"/>
  <c r="AS29" i="3"/>
  <c r="AR29" i="3"/>
  <c r="AQ29" i="3"/>
  <c r="AP29" i="3"/>
  <c r="AO29" i="3"/>
  <c r="AN29" i="3"/>
  <c r="AM29" i="3"/>
  <c r="AL29" i="3"/>
  <c r="AK29" i="3"/>
  <c r="AJ29" i="3"/>
  <c r="AI29" i="3"/>
  <c r="AH29" i="3"/>
  <c r="AG29" i="3"/>
  <c r="AF29" i="3"/>
  <c r="AE29" i="3"/>
  <c r="AD29" i="3"/>
  <c r="AC29" i="3"/>
  <c r="AB29" i="3"/>
  <c r="AZ28" i="3"/>
  <c r="AY28" i="3"/>
  <c r="AX28" i="3"/>
  <c r="AW28" i="3"/>
  <c r="AV28" i="3"/>
  <c r="AU28" i="3"/>
  <c r="AT28" i="3"/>
  <c r="AS28" i="3"/>
  <c r="AR28" i="3"/>
  <c r="AQ28" i="3"/>
  <c r="AP28" i="3"/>
  <c r="AO28" i="3"/>
  <c r="AN28" i="3"/>
  <c r="AM28" i="3"/>
  <c r="AL28" i="3"/>
  <c r="AK28" i="3"/>
  <c r="AJ28" i="3"/>
  <c r="AI28" i="3"/>
  <c r="AH28" i="3"/>
  <c r="AG28" i="3"/>
  <c r="AF28" i="3"/>
  <c r="AE28" i="3"/>
  <c r="AD28" i="3"/>
  <c r="AC28" i="3"/>
  <c r="AB28" i="3"/>
  <c r="AZ27" i="3"/>
  <c r="AY27" i="3"/>
  <c r="AX27" i="3"/>
  <c r="AW27" i="3"/>
  <c r="AV27" i="3"/>
  <c r="AU27" i="3"/>
  <c r="AT27" i="3"/>
  <c r="AS27" i="3"/>
  <c r="AR27" i="3"/>
  <c r="AQ27" i="3"/>
  <c r="AP27" i="3"/>
  <c r="AO27" i="3"/>
  <c r="AN27" i="3"/>
  <c r="AM27" i="3"/>
  <c r="AL27" i="3"/>
  <c r="AK27" i="3"/>
  <c r="AJ27" i="3"/>
  <c r="AI27" i="3"/>
  <c r="AH27" i="3"/>
  <c r="AG27" i="3"/>
  <c r="AF27" i="3"/>
  <c r="AE27" i="3"/>
  <c r="AD27" i="3"/>
  <c r="AC27" i="3"/>
  <c r="AB27" i="3"/>
  <c r="AZ26" i="3"/>
  <c r="AY26" i="3"/>
  <c r="AX26" i="3"/>
  <c r="AW26" i="3"/>
  <c r="AV26" i="3"/>
  <c r="AU26" i="3"/>
  <c r="AT26" i="3"/>
  <c r="AS26" i="3"/>
  <c r="AR26" i="3"/>
  <c r="AQ26" i="3"/>
  <c r="AP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Z25" i="3"/>
  <c r="AY25" i="3"/>
  <c r="AX25" i="3"/>
  <c r="AW25" i="3"/>
  <c r="AV25" i="3"/>
  <c r="AU25" i="3"/>
  <c r="AT25" i="3"/>
  <c r="AS25" i="3"/>
  <c r="AR25" i="3"/>
  <c r="AQ25" i="3"/>
  <c r="AP25" i="3"/>
  <c r="AO25" i="3"/>
  <c r="AN25" i="3"/>
  <c r="AM25" i="3"/>
  <c r="AL25" i="3"/>
  <c r="AK25" i="3"/>
  <c r="AJ25" i="3"/>
  <c r="AI25" i="3"/>
  <c r="AH25" i="3"/>
  <c r="AG25" i="3"/>
  <c r="AF25" i="3"/>
  <c r="AE25" i="3"/>
  <c r="AD25" i="3"/>
  <c r="AC25" i="3"/>
  <c r="AB25" i="3"/>
  <c r="AZ24" i="3"/>
  <c r="AY24" i="3"/>
  <c r="AX24" i="3"/>
  <c r="AW24" i="3"/>
  <c r="AV24" i="3"/>
  <c r="AU24" i="3"/>
  <c r="AT24" i="3"/>
  <c r="AS24" i="3"/>
  <c r="AR24" i="3"/>
  <c r="AQ24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Z23" i="3"/>
  <c r="AY23" i="3"/>
  <c r="AX23" i="3"/>
  <c r="AW23" i="3"/>
  <c r="AV23" i="3"/>
  <c r="AU23" i="3"/>
  <c r="AT23" i="3"/>
  <c r="AS23" i="3"/>
  <c r="AR23" i="3"/>
  <c r="AQ23" i="3"/>
  <c r="AP23" i="3"/>
  <c r="AO23" i="3"/>
  <c r="AN23" i="3"/>
  <c r="AM23" i="3"/>
  <c r="AL23" i="3"/>
  <c r="AK23" i="3"/>
  <c r="AJ23" i="3"/>
  <c r="AI23" i="3"/>
  <c r="AH23" i="3"/>
  <c r="AG23" i="3"/>
  <c r="AF23" i="3"/>
  <c r="AE23" i="3"/>
  <c r="AD23" i="3"/>
  <c r="AC23" i="3"/>
  <c r="AB23" i="3"/>
  <c r="AZ22" i="3"/>
  <c r="AY22" i="3"/>
  <c r="AX22" i="3"/>
  <c r="AW22" i="3"/>
  <c r="AV22" i="3"/>
  <c r="AU22" i="3"/>
  <c r="AT22" i="3"/>
  <c r="AS22" i="3"/>
  <c r="AR22" i="3"/>
  <c r="AQ22" i="3"/>
  <c r="AP22" i="3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Z21" i="3"/>
  <c r="AY21" i="3"/>
  <c r="AX21" i="3"/>
  <c r="AW21" i="3"/>
  <c r="AV21" i="3"/>
  <c r="AU21" i="3"/>
  <c r="AT21" i="3"/>
  <c r="AS21" i="3"/>
  <c r="AR21" i="3"/>
  <c r="AQ21" i="3"/>
  <c r="AP21" i="3"/>
  <c r="AO21" i="3"/>
  <c r="AN21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Z20" i="3"/>
  <c r="AY20" i="3"/>
  <c r="AX20" i="3"/>
  <c r="AW20" i="3"/>
  <c r="AV20" i="3"/>
  <c r="AU20" i="3"/>
  <c r="AT20" i="3"/>
  <c r="AS20" i="3"/>
  <c r="AR20" i="3"/>
  <c r="AQ20" i="3"/>
  <c r="AP20" i="3"/>
  <c r="AO20" i="3"/>
  <c r="AN20" i="3"/>
  <c r="AM20" i="3"/>
  <c r="AL20" i="3"/>
  <c r="AK20" i="3"/>
  <c r="AJ20" i="3"/>
  <c r="AI20" i="3"/>
  <c r="AH20" i="3"/>
  <c r="AG20" i="3"/>
  <c r="AF20" i="3"/>
  <c r="AE20" i="3"/>
  <c r="AD20" i="3"/>
  <c r="AC20" i="3"/>
  <c r="AB20" i="3"/>
  <c r="AZ19" i="3"/>
  <c r="AY19" i="3"/>
  <c r="AX19" i="3"/>
  <c r="AW19" i="3"/>
  <c r="AV19" i="3"/>
  <c r="AU19" i="3"/>
  <c r="AT19" i="3"/>
  <c r="AS19" i="3"/>
  <c r="AR19" i="3"/>
  <c r="AQ19" i="3"/>
  <c r="AP19" i="3"/>
  <c r="AO19" i="3"/>
  <c r="AN19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Z18" i="3"/>
  <c r="AY18" i="3"/>
  <c r="AX18" i="3"/>
  <c r="AW18" i="3"/>
  <c r="AV18" i="3"/>
  <c r="AU18" i="3"/>
  <c r="AT18" i="3"/>
  <c r="AS18" i="3"/>
  <c r="AR18" i="3"/>
  <c r="AQ18" i="3"/>
  <c r="AP18" i="3"/>
  <c r="AO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Z17" i="3"/>
  <c r="AY17" i="3"/>
  <c r="AX17" i="3"/>
  <c r="AW17" i="3"/>
  <c r="AV17" i="3"/>
  <c r="AU17" i="3"/>
  <c r="AT17" i="3"/>
  <c r="AS17" i="3"/>
  <c r="AR17" i="3"/>
  <c r="AQ17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Z16" i="3"/>
  <c r="AY16" i="3"/>
  <c r="AX16" i="3"/>
  <c r="AW16" i="3"/>
  <c r="AV16" i="3"/>
  <c r="AU16" i="3"/>
  <c r="AT16" i="3"/>
  <c r="AS16" i="3"/>
  <c r="AR16" i="3"/>
  <c r="AQ16" i="3"/>
  <c r="AP16" i="3"/>
  <c r="AO16" i="3"/>
  <c r="AN16" i="3"/>
  <c r="AM16" i="3"/>
  <c r="AL16" i="3"/>
  <c r="AK16" i="3"/>
  <c r="AJ16" i="3"/>
  <c r="AI16" i="3"/>
  <c r="AH16" i="3"/>
  <c r="AG16" i="3"/>
  <c r="AF16" i="3"/>
  <c r="AE16" i="3"/>
  <c r="AD16" i="3"/>
  <c r="AC16" i="3"/>
  <c r="AB16" i="3"/>
  <c r="AZ15" i="3"/>
  <c r="AY15" i="3"/>
  <c r="AX15" i="3"/>
  <c r="AW15" i="3"/>
  <c r="AV15" i="3"/>
  <c r="AU15" i="3"/>
  <c r="AT15" i="3"/>
  <c r="AS15" i="3"/>
  <c r="AR15" i="3"/>
  <c r="AQ15" i="3"/>
  <c r="AP15" i="3"/>
  <c r="AO15" i="3"/>
  <c r="AN15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Z14" i="3"/>
  <c r="AY14" i="3"/>
  <c r="AX14" i="3"/>
  <c r="AW14" i="3"/>
  <c r="AV14" i="3"/>
  <c r="AU14" i="3"/>
  <c r="AT14" i="3"/>
  <c r="AS14" i="3"/>
  <c r="AR14" i="3"/>
  <c r="AQ14" i="3"/>
  <c r="AP14" i="3"/>
  <c r="AO14" i="3"/>
  <c r="AN14" i="3"/>
  <c r="AM14" i="3"/>
  <c r="AL14" i="3"/>
  <c r="AK14" i="3"/>
  <c r="AJ14" i="3"/>
  <c r="AI14" i="3"/>
  <c r="AH14" i="3"/>
  <c r="AG14" i="3"/>
  <c r="AF14" i="3"/>
  <c r="AE14" i="3"/>
  <c r="AD14" i="3"/>
  <c r="AC14" i="3"/>
  <c r="AB14" i="3"/>
  <c r="AZ13" i="3"/>
  <c r="AY13" i="3"/>
  <c r="AX13" i="3"/>
  <c r="AW13" i="3"/>
  <c r="AV13" i="3"/>
  <c r="AU13" i="3"/>
  <c r="AT13" i="3"/>
  <c r="AS13" i="3"/>
  <c r="AR13" i="3"/>
  <c r="AQ13" i="3"/>
  <c r="AP13" i="3"/>
  <c r="AO13" i="3"/>
  <c r="AN13" i="3"/>
  <c r="AM13" i="3"/>
  <c r="AL13" i="3"/>
  <c r="AK13" i="3"/>
  <c r="AJ13" i="3"/>
  <c r="AI13" i="3"/>
  <c r="AH13" i="3"/>
  <c r="AG13" i="3"/>
  <c r="AF13" i="3"/>
  <c r="AE13" i="3"/>
  <c r="AD13" i="3"/>
  <c r="AC13" i="3"/>
  <c r="AB13" i="3"/>
  <c r="AZ12" i="3"/>
  <c r="AY12" i="3"/>
  <c r="AX12" i="3"/>
  <c r="AW12" i="3"/>
  <c r="AV12" i="3"/>
  <c r="AU12" i="3"/>
  <c r="AT12" i="3"/>
  <c r="AS12" i="3"/>
  <c r="AR12" i="3"/>
  <c r="AQ12" i="3"/>
  <c r="AP12" i="3"/>
  <c r="AO12" i="3"/>
  <c r="AN12" i="3"/>
  <c r="AM12" i="3"/>
  <c r="AL12" i="3"/>
  <c r="AK12" i="3"/>
  <c r="AJ12" i="3"/>
  <c r="AI12" i="3"/>
  <c r="AH12" i="3"/>
  <c r="AG12" i="3"/>
  <c r="AF12" i="3"/>
  <c r="AE12" i="3"/>
  <c r="AD12" i="3"/>
  <c r="AC12" i="3"/>
  <c r="AB12" i="3"/>
  <c r="AZ11" i="3"/>
  <c r="AY11" i="3"/>
  <c r="AX11" i="3"/>
  <c r="AW11" i="3"/>
  <c r="AV11" i="3"/>
  <c r="AU11" i="3"/>
  <c r="AT11" i="3"/>
  <c r="AS11" i="3"/>
  <c r="AR11" i="3"/>
  <c r="AQ11" i="3"/>
  <c r="AP11" i="3"/>
  <c r="AO11" i="3"/>
  <c r="AN11" i="3"/>
  <c r="AM11" i="3"/>
  <c r="AL11" i="3"/>
  <c r="AK11" i="3"/>
  <c r="AJ11" i="3"/>
  <c r="AI11" i="3"/>
  <c r="AH11" i="3"/>
  <c r="AG11" i="3"/>
  <c r="AF11" i="3"/>
  <c r="AE11" i="3"/>
  <c r="AD11" i="3"/>
  <c r="AC11" i="3"/>
  <c r="AB11" i="3"/>
  <c r="AZ10" i="3"/>
  <c r="AY10" i="3"/>
  <c r="AX10" i="3"/>
  <c r="AW10" i="3"/>
  <c r="AV10" i="3"/>
  <c r="AU10" i="3"/>
  <c r="AT10" i="3"/>
  <c r="AS10" i="3"/>
  <c r="AR10" i="3"/>
  <c r="AQ10" i="3"/>
  <c r="AP10" i="3"/>
  <c r="AO10" i="3"/>
  <c r="AN10" i="3"/>
  <c r="AM10" i="3"/>
  <c r="AL10" i="3"/>
  <c r="AK10" i="3"/>
  <c r="AJ10" i="3"/>
  <c r="AI10" i="3"/>
  <c r="AH10" i="3"/>
  <c r="AG10" i="3"/>
  <c r="AF10" i="3"/>
  <c r="AE10" i="3"/>
  <c r="AD10" i="3"/>
  <c r="AC10" i="3"/>
  <c r="AB10" i="3"/>
  <c r="AZ9" i="3"/>
  <c r="AY9" i="3"/>
  <c r="AX9" i="3"/>
  <c r="AW9" i="3"/>
  <c r="AV9" i="3"/>
  <c r="AU9" i="3"/>
  <c r="AT9" i="3"/>
  <c r="AS9" i="3"/>
  <c r="AR9" i="3"/>
  <c r="AQ9" i="3"/>
  <c r="AP9" i="3"/>
  <c r="AO9" i="3"/>
  <c r="AN9" i="3"/>
  <c r="AM9" i="3"/>
  <c r="AL9" i="3"/>
  <c r="AK9" i="3"/>
  <c r="AJ9" i="3"/>
  <c r="AI9" i="3"/>
  <c r="AH9" i="3"/>
  <c r="AG9" i="3"/>
  <c r="AF9" i="3"/>
  <c r="AE9" i="3"/>
  <c r="AD9" i="3"/>
  <c r="AC9" i="3"/>
  <c r="AB9" i="3"/>
  <c r="AZ8" i="3"/>
  <c r="AY8" i="3"/>
  <c r="AX8" i="3"/>
  <c r="AW8" i="3"/>
  <c r="AV8" i="3"/>
  <c r="AU8" i="3"/>
  <c r="AT8" i="3"/>
  <c r="AS8" i="3"/>
  <c r="AR8" i="3"/>
  <c r="AQ8" i="3"/>
  <c r="AP8" i="3"/>
  <c r="AO8" i="3"/>
  <c r="AN8" i="3"/>
  <c r="AM8" i="3"/>
  <c r="AL8" i="3"/>
  <c r="AK8" i="3"/>
  <c r="AJ8" i="3"/>
  <c r="AI8" i="3"/>
  <c r="AH8" i="3"/>
  <c r="AG8" i="3"/>
  <c r="AF8" i="3"/>
  <c r="AE8" i="3"/>
  <c r="AD8" i="3"/>
  <c r="AC8" i="3"/>
  <c r="AB8" i="3"/>
  <c r="AZ36" i="8"/>
  <c r="AY36" i="8"/>
  <c r="AX36" i="8"/>
  <c r="AW36" i="8"/>
  <c r="AV36" i="8"/>
  <c r="AU36" i="8"/>
  <c r="AT36" i="8"/>
  <c r="AS36" i="8"/>
  <c r="AR36" i="8"/>
  <c r="AQ36" i="8"/>
  <c r="AP36" i="8"/>
  <c r="AO36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Z35" i="8"/>
  <c r="AY35" i="8"/>
  <c r="AX35" i="8"/>
  <c r="AW35" i="8"/>
  <c r="AV35" i="8"/>
  <c r="AU35" i="8"/>
  <c r="AT35" i="8"/>
  <c r="AS35" i="8"/>
  <c r="AR35" i="8"/>
  <c r="AQ35" i="8"/>
  <c r="AP35" i="8"/>
  <c r="AO35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Z34" i="8"/>
  <c r="AY34" i="8"/>
  <c r="AX34" i="8"/>
  <c r="AW34" i="8"/>
  <c r="AV34" i="8"/>
  <c r="AU34" i="8"/>
  <c r="AT34" i="8"/>
  <c r="AS34" i="8"/>
  <c r="AR34" i="8"/>
  <c r="AQ34" i="8"/>
  <c r="AP34" i="8"/>
  <c r="AO34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Z33" i="8"/>
  <c r="AY33" i="8"/>
  <c r="AX33" i="8"/>
  <c r="AW33" i="8"/>
  <c r="AV33" i="8"/>
  <c r="AU33" i="8"/>
  <c r="AT33" i="8"/>
  <c r="AS33" i="8"/>
  <c r="AR33" i="8"/>
  <c r="AQ33" i="8"/>
  <c r="AP33" i="8"/>
  <c r="AO33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Z32" i="8"/>
  <c r="AY32" i="8"/>
  <c r="AX32" i="8"/>
  <c r="AW32" i="8"/>
  <c r="AV32" i="8"/>
  <c r="AU32" i="8"/>
  <c r="AT32" i="8"/>
  <c r="AS32" i="8"/>
  <c r="AR32" i="8"/>
  <c r="AQ32" i="8"/>
  <c r="AP32" i="8"/>
  <c r="AO32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Z31" i="8"/>
  <c r="AY31" i="8"/>
  <c r="AX31" i="8"/>
  <c r="AW31" i="8"/>
  <c r="AV31" i="8"/>
  <c r="AU31" i="8"/>
  <c r="AT31" i="8"/>
  <c r="AS31" i="8"/>
  <c r="AR31" i="8"/>
  <c r="AQ31" i="8"/>
  <c r="AP31" i="8"/>
  <c r="AO31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Z30" i="8"/>
  <c r="AY30" i="8"/>
  <c r="AX30" i="8"/>
  <c r="AW30" i="8"/>
  <c r="AV30" i="8"/>
  <c r="AU30" i="8"/>
  <c r="AT30" i="8"/>
  <c r="AS30" i="8"/>
  <c r="AR30" i="8"/>
  <c r="AQ30" i="8"/>
  <c r="AP30" i="8"/>
  <c r="AO30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Z29" i="8"/>
  <c r="AY29" i="8"/>
  <c r="AX29" i="8"/>
  <c r="AW29" i="8"/>
  <c r="AV29" i="8"/>
  <c r="AU29" i="8"/>
  <c r="AT29" i="8"/>
  <c r="AS29" i="8"/>
  <c r="AR29" i="8"/>
  <c r="AQ29" i="8"/>
  <c r="AP29" i="8"/>
  <c r="AO29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Z28" i="8"/>
  <c r="AY28" i="8"/>
  <c r="AX28" i="8"/>
  <c r="AW28" i="8"/>
  <c r="AV28" i="8"/>
  <c r="AU28" i="8"/>
  <c r="AT28" i="8"/>
  <c r="AS28" i="8"/>
  <c r="AR28" i="8"/>
  <c r="AQ28" i="8"/>
  <c r="AP28" i="8"/>
  <c r="AO28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Z27" i="8"/>
  <c r="AY27" i="8"/>
  <c r="AX27" i="8"/>
  <c r="AW27" i="8"/>
  <c r="AV27" i="8"/>
  <c r="AU27" i="8"/>
  <c r="AT27" i="8"/>
  <c r="AS27" i="8"/>
  <c r="AR27" i="8"/>
  <c r="AQ27" i="8"/>
  <c r="AP27" i="8"/>
  <c r="AO27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Z26" i="8"/>
  <c r="AY26" i="8"/>
  <c r="AX26" i="8"/>
  <c r="AW26" i="8"/>
  <c r="AV26" i="8"/>
  <c r="AU26" i="8"/>
  <c r="AT26" i="8"/>
  <c r="AS26" i="8"/>
  <c r="AR26" i="8"/>
  <c r="AQ26" i="8"/>
  <c r="AP26" i="8"/>
  <c r="AO26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Z25" i="8"/>
  <c r="AY25" i="8"/>
  <c r="AX25" i="8"/>
  <c r="AW25" i="8"/>
  <c r="AV25" i="8"/>
  <c r="AU25" i="8"/>
  <c r="AT25" i="8"/>
  <c r="AS25" i="8"/>
  <c r="AR25" i="8"/>
  <c r="AQ25" i="8"/>
  <c r="AP25" i="8"/>
  <c r="AO25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Z24" i="8"/>
  <c r="AY24" i="8"/>
  <c r="AX24" i="8"/>
  <c r="AW24" i="8"/>
  <c r="AV24" i="8"/>
  <c r="AU24" i="8"/>
  <c r="AT24" i="8"/>
  <c r="AS24" i="8"/>
  <c r="AR24" i="8"/>
  <c r="AQ24" i="8"/>
  <c r="AP24" i="8"/>
  <c r="AO24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Z23" i="8"/>
  <c r="AY23" i="8"/>
  <c r="AX23" i="8"/>
  <c r="AW23" i="8"/>
  <c r="AV23" i="8"/>
  <c r="AU23" i="8"/>
  <c r="AT23" i="8"/>
  <c r="AS23" i="8"/>
  <c r="AR23" i="8"/>
  <c r="AQ23" i="8"/>
  <c r="AP23" i="8"/>
  <c r="AO23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Z22" i="8"/>
  <c r="AY22" i="8"/>
  <c r="AX22" i="8"/>
  <c r="AW22" i="8"/>
  <c r="AV22" i="8"/>
  <c r="AU22" i="8"/>
  <c r="AT22" i="8"/>
  <c r="AS22" i="8"/>
  <c r="AR22" i="8"/>
  <c r="AQ22" i="8"/>
  <c r="AP22" i="8"/>
  <c r="AO22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Z21" i="8"/>
  <c r="AY21" i="8"/>
  <c r="AX21" i="8"/>
  <c r="AW21" i="8"/>
  <c r="AV21" i="8"/>
  <c r="AU21" i="8"/>
  <c r="AT21" i="8"/>
  <c r="AS21" i="8"/>
  <c r="AR21" i="8"/>
  <c r="AQ21" i="8"/>
  <c r="AP21" i="8"/>
  <c r="AO21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Z20" i="8"/>
  <c r="AY20" i="8"/>
  <c r="AX20" i="8"/>
  <c r="AW20" i="8"/>
  <c r="AV20" i="8"/>
  <c r="AU20" i="8"/>
  <c r="AT20" i="8"/>
  <c r="AS20" i="8"/>
  <c r="AR20" i="8"/>
  <c r="AQ20" i="8"/>
  <c r="AP20" i="8"/>
  <c r="AO20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Z19" i="8"/>
  <c r="AY19" i="8"/>
  <c r="AX19" i="8"/>
  <c r="AW19" i="8"/>
  <c r="AV19" i="8"/>
  <c r="AU19" i="8"/>
  <c r="AT19" i="8"/>
  <c r="AS19" i="8"/>
  <c r="AR19" i="8"/>
  <c r="AQ19" i="8"/>
  <c r="AP19" i="8"/>
  <c r="AO19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Z18" i="8"/>
  <c r="AY18" i="8"/>
  <c r="AX18" i="8"/>
  <c r="AW18" i="8"/>
  <c r="AV18" i="8"/>
  <c r="AU18" i="8"/>
  <c r="AT18" i="8"/>
  <c r="AS18" i="8"/>
  <c r="AR18" i="8"/>
  <c r="AQ18" i="8"/>
  <c r="AP18" i="8"/>
  <c r="AO18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Z17" i="8"/>
  <c r="AY17" i="8"/>
  <c r="AX17" i="8"/>
  <c r="AW17" i="8"/>
  <c r="AV17" i="8"/>
  <c r="AU17" i="8"/>
  <c r="AT17" i="8"/>
  <c r="AS17" i="8"/>
  <c r="AR17" i="8"/>
  <c r="AQ17" i="8"/>
  <c r="AP17" i="8"/>
  <c r="AO17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Z16" i="8"/>
  <c r="AY16" i="8"/>
  <c r="AX16" i="8"/>
  <c r="AW16" i="8"/>
  <c r="AV16" i="8"/>
  <c r="AU16" i="8"/>
  <c r="AT16" i="8"/>
  <c r="AS16" i="8"/>
  <c r="AR16" i="8"/>
  <c r="AQ16" i="8"/>
  <c r="AP16" i="8"/>
  <c r="AO16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Z15" i="8"/>
  <c r="AY15" i="8"/>
  <c r="AX15" i="8"/>
  <c r="AW15" i="8"/>
  <c r="AV15" i="8"/>
  <c r="AU15" i="8"/>
  <c r="AT15" i="8"/>
  <c r="AS15" i="8"/>
  <c r="AR15" i="8"/>
  <c r="AQ15" i="8"/>
  <c r="AP15" i="8"/>
  <c r="AO15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Z14" i="8"/>
  <c r="AY14" i="8"/>
  <c r="AX14" i="8"/>
  <c r="AW14" i="8"/>
  <c r="AV14" i="8"/>
  <c r="AU14" i="8"/>
  <c r="AT14" i="8"/>
  <c r="AS14" i="8"/>
  <c r="AR14" i="8"/>
  <c r="AQ14" i="8"/>
  <c r="AP14" i="8"/>
  <c r="AO14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Z13" i="8"/>
  <c r="AY13" i="8"/>
  <c r="AX13" i="8"/>
  <c r="AW13" i="8"/>
  <c r="AV13" i="8"/>
  <c r="AU13" i="8"/>
  <c r="AT13" i="8"/>
  <c r="AS13" i="8"/>
  <c r="AR13" i="8"/>
  <c r="AQ13" i="8"/>
  <c r="AP13" i="8"/>
  <c r="AO13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Z12" i="8"/>
  <c r="AY12" i="8"/>
  <c r="AX12" i="8"/>
  <c r="AW12" i="8"/>
  <c r="AV12" i="8"/>
  <c r="AU12" i="8"/>
  <c r="AT12" i="8"/>
  <c r="AS12" i="8"/>
  <c r="AR12" i="8"/>
  <c r="AQ12" i="8"/>
  <c r="AP12" i="8"/>
  <c r="AO12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Z11" i="8"/>
  <c r="AY11" i="8"/>
  <c r="AX11" i="8"/>
  <c r="AW11" i="8"/>
  <c r="AV11" i="8"/>
  <c r="AU11" i="8"/>
  <c r="AT11" i="8"/>
  <c r="AS11" i="8"/>
  <c r="AR11" i="8"/>
  <c r="AQ11" i="8"/>
  <c r="AP11" i="8"/>
  <c r="AO11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Z10" i="8"/>
  <c r="AY10" i="8"/>
  <c r="AX10" i="8"/>
  <c r="AW10" i="8"/>
  <c r="AV10" i="8"/>
  <c r="AU10" i="8"/>
  <c r="AT10" i="8"/>
  <c r="AS10" i="8"/>
  <c r="AR10" i="8"/>
  <c r="AQ10" i="8"/>
  <c r="AP10" i="8"/>
  <c r="AO10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Z9" i="8"/>
  <c r="AY9" i="8"/>
  <c r="AX9" i="8"/>
  <c r="AW9" i="8"/>
  <c r="AV9" i="8"/>
  <c r="AU9" i="8"/>
  <c r="AT9" i="8"/>
  <c r="AS9" i="8"/>
  <c r="AR9" i="8"/>
  <c r="AQ9" i="8"/>
  <c r="AP9" i="8"/>
  <c r="AO9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Z8" i="8"/>
  <c r="AY8" i="8"/>
  <c r="AX8" i="8"/>
  <c r="AW8" i="8"/>
  <c r="AV8" i="8"/>
  <c r="AU8" i="8"/>
  <c r="AT8" i="8"/>
  <c r="AS8" i="8"/>
  <c r="AR8" i="8"/>
  <c r="AQ8" i="8"/>
  <c r="AP8" i="8"/>
  <c r="AO8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Z36" i="2"/>
  <c r="AY36" i="2"/>
  <c r="AX36" i="2"/>
  <c r="AW36" i="2"/>
  <c r="AV36" i="2"/>
  <c r="AU36" i="2"/>
  <c r="AT36" i="2"/>
  <c r="AS36" i="2"/>
  <c r="AR36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Z35" i="2"/>
  <c r="AY35" i="2"/>
  <c r="AX35" i="2"/>
  <c r="AW35" i="2"/>
  <c r="AV35" i="2"/>
  <c r="AU35" i="2"/>
  <c r="AT35" i="2"/>
  <c r="AS35" i="2"/>
  <c r="AR35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Z34" i="2"/>
  <c r="AY34" i="2"/>
  <c r="AX34" i="2"/>
  <c r="AW34" i="2"/>
  <c r="AV34" i="2"/>
  <c r="AU34" i="2"/>
  <c r="AT34" i="2"/>
  <c r="AS34" i="2"/>
  <c r="AR34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Z33" i="2"/>
  <c r="AY33" i="2"/>
  <c r="AX33" i="2"/>
  <c r="AW33" i="2"/>
  <c r="AV33" i="2"/>
  <c r="AU33" i="2"/>
  <c r="AT33" i="2"/>
  <c r="AS33" i="2"/>
  <c r="AR33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Z32" i="2"/>
  <c r="AY32" i="2"/>
  <c r="AX32" i="2"/>
  <c r="AW32" i="2"/>
  <c r="AV32" i="2"/>
  <c r="AU32" i="2"/>
  <c r="AT32" i="2"/>
  <c r="AS32" i="2"/>
  <c r="AR32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Z31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Z30" i="2"/>
  <c r="AY30" i="2"/>
  <c r="AX30" i="2"/>
  <c r="AW30" i="2"/>
  <c r="AV30" i="2"/>
  <c r="AU30" i="2"/>
  <c r="AT30" i="2"/>
  <c r="AS30" i="2"/>
  <c r="AR30" i="2"/>
  <c r="AQ30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Z29" i="2"/>
  <c r="AY29" i="2"/>
  <c r="AX29" i="2"/>
  <c r="AW29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Z28" i="2"/>
  <c r="AY28" i="2"/>
  <c r="AX28" i="2"/>
  <c r="AW28" i="2"/>
  <c r="AV28" i="2"/>
  <c r="AU28" i="2"/>
  <c r="AT28" i="2"/>
  <c r="AS28" i="2"/>
  <c r="AR28" i="2"/>
  <c r="AQ28" i="2"/>
  <c r="AP28" i="2"/>
  <c r="AO28" i="2"/>
  <c r="AN28" i="2"/>
  <c r="AM28" i="2"/>
  <c r="AL28" i="2"/>
  <c r="AK28" i="2"/>
  <c r="AJ28" i="2"/>
  <c r="AI28" i="2"/>
  <c r="AH28" i="2"/>
  <c r="AG28" i="2"/>
  <c r="AF28" i="2"/>
  <c r="AE28" i="2"/>
  <c r="AD28" i="2"/>
  <c r="AC28" i="2"/>
  <c r="AB28" i="2"/>
  <c r="AZ27" i="2"/>
  <c r="AY27" i="2"/>
  <c r="AX27" i="2"/>
  <c r="AW27" i="2"/>
  <c r="AV27" i="2"/>
  <c r="AU27" i="2"/>
  <c r="AT27" i="2"/>
  <c r="AS27" i="2"/>
  <c r="AR27" i="2"/>
  <c r="AQ27" i="2"/>
  <c r="AP27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Z26" i="2"/>
  <c r="AY26" i="2"/>
  <c r="AX26" i="2"/>
  <c r="AW26" i="2"/>
  <c r="AV26" i="2"/>
  <c r="AU26" i="2"/>
  <c r="AT26" i="2"/>
  <c r="AS26" i="2"/>
  <c r="AR26" i="2"/>
  <c r="AQ26" i="2"/>
  <c r="AP26" i="2"/>
  <c r="AO26" i="2"/>
  <c r="AN26" i="2"/>
  <c r="AM26" i="2"/>
  <c r="AL26" i="2"/>
  <c r="AK26" i="2"/>
  <c r="AJ26" i="2"/>
  <c r="AI26" i="2"/>
  <c r="AH26" i="2"/>
  <c r="AG26" i="2"/>
  <c r="AF26" i="2"/>
  <c r="AE26" i="2"/>
  <c r="AD26" i="2"/>
  <c r="AC26" i="2"/>
  <c r="AB26" i="2"/>
  <c r="AZ25" i="2"/>
  <c r="AY25" i="2"/>
  <c r="AX25" i="2"/>
  <c r="AW25" i="2"/>
  <c r="AV25" i="2"/>
  <c r="AU25" i="2"/>
  <c r="AT25" i="2"/>
  <c r="AS25" i="2"/>
  <c r="AR25" i="2"/>
  <c r="AQ25" i="2"/>
  <c r="AP25" i="2"/>
  <c r="AO25" i="2"/>
  <c r="AN25" i="2"/>
  <c r="AM25" i="2"/>
  <c r="AL25" i="2"/>
  <c r="AK25" i="2"/>
  <c r="AJ25" i="2"/>
  <c r="AI25" i="2"/>
  <c r="AH25" i="2"/>
  <c r="AG25" i="2"/>
  <c r="AF25" i="2"/>
  <c r="AE25" i="2"/>
  <c r="AD25" i="2"/>
  <c r="AC25" i="2"/>
  <c r="AB25" i="2"/>
  <c r="AZ24" i="2"/>
  <c r="AY24" i="2"/>
  <c r="AX24" i="2"/>
  <c r="AW24" i="2"/>
  <c r="AV24" i="2"/>
  <c r="AU24" i="2"/>
  <c r="AT24" i="2"/>
  <c r="AS24" i="2"/>
  <c r="AR24" i="2"/>
  <c r="AQ24" i="2"/>
  <c r="AP24" i="2"/>
  <c r="AO24" i="2"/>
  <c r="AN24" i="2"/>
  <c r="AM24" i="2"/>
  <c r="AL24" i="2"/>
  <c r="AK24" i="2"/>
  <c r="AJ24" i="2"/>
  <c r="AI24" i="2"/>
  <c r="AH24" i="2"/>
  <c r="AG24" i="2"/>
  <c r="AF24" i="2"/>
  <c r="AE24" i="2"/>
  <c r="AD24" i="2"/>
  <c r="AC24" i="2"/>
  <c r="AB24" i="2"/>
  <c r="AZ23" i="2"/>
  <c r="AY23" i="2"/>
  <c r="AX23" i="2"/>
  <c r="AW23" i="2"/>
  <c r="AV23" i="2"/>
  <c r="AU23" i="2"/>
  <c r="AT23" i="2"/>
  <c r="AS23" i="2"/>
  <c r="AR23" i="2"/>
  <c r="AQ23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Z22" i="2"/>
  <c r="AY22" i="2"/>
  <c r="AX22" i="2"/>
  <c r="AW22" i="2"/>
  <c r="AV22" i="2"/>
  <c r="AU22" i="2"/>
  <c r="AT22" i="2"/>
  <c r="AS22" i="2"/>
  <c r="AR22" i="2"/>
  <c r="AQ22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Z21" i="2"/>
  <c r="AY21" i="2"/>
  <c r="AX21" i="2"/>
  <c r="AW21" i="2"/>
  <c r="AV21" i="2"/>
  <c r="AU21" i="2"/>
  <c r="AT21" i="2"/>
  <c r="AS21" i="2"/>
  <c r="AR21" i="2"/>
  <c r="AQ21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Z20" i="2"/>
  <c r="AY20" i="2"/>
  <c r="AX20" i="2"/>
  <c r="AW20" i="2"/>
  <c r="AV20" i="2"/>
  <c r="AU20" i="2"/>
  <c r="AT20" i="2"/>
  <c r="AS20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Z19" i="2"/>
  <c r="AY19" i="2"/>
  <c r="AX19" i="2"/>
  <c r="AW19" i="2"/>
  <c r="AV19" i="2"/>
  <c r="AU19" i="2"/>
  <c r="AT19" i="2"/>
  <c r="AS19" i="2"/>
  <c r="AR19" i="2"/>
  <c r="AQ19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Z18" i="2"/>
  <c r="AY18" i="2"/>
  <c r="AX18" i="2"/>
  <c r="AW18" i="2"/>
  <c r="AV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Z17" i="2"/>
  <c r="AY17" i="2"/>
  <c r="AX17" i="2"/>
  <c r="AW17" i="2"/>
  <c r="AV17" i="2"/>
  <c r="AU17" i="2"/>
  <c r="AT17" i="2"/>
  <c r="AS17" i="2"/>
  <c r="AR17" i="2"/>
  <c r="AQ17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Z16" i="2"/>
  <c r="AY16" i="2"/>
  <c r="AX16" i="2"/>
  <c r="AW16" i="2"/>
  <c r="AV16" i="2"/>
  <c r="AU16" i="2"/>
  <c r="AT16" i="2"/>
  <c r="AS16" i="2"/>
  <c r="AR16" i="2"/>
  <c r="AQ16" i="2"/>
  <c r="AP16" i="2"/>
  <c r="AO16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AZ15" i="2"/>
  <c r="AY15" i="2"/>
  <c r="AX15" i="2"/>
  <c r="AW15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Z14" i="2"/>
  <c r="AY14" i="2"/>
  <c r="AX14" i="2"/>
  <c r="AW14" i="2"/>
  <c r="AV14" i="2"/>
  <c r="AU14" i="2"/>
  <c r="AT14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Z13" i="2"/>
  <c r="AY13" i="2"/>
  <c r="AX13" i="2"/>
  <c r="AW13" i="2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Z12" i="2"/>
  <c r="AY12" i="2"/>
  <c r="AX12" i="2"/>
  <c r="AW12" i="2"/>
  <c r="AV12" i="2"/>
  <c r="AU12" i="2"/>
  <c r="AT12" i="2"/>
  <c r="AS12" i="2"/>
  <c r="AR12" i="2"/>
  <c r="AQ12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Z11" i="2"/>
  <c r="AY11" i="2"/>
  <c r="AX11" i="2"/>
  <c r="AW11" i="2"/>
  <c r="AV11" i="2"/>
  <c r="AU11" i="2"/>
  <c r="AT11" i="2"/>
  <c r="AS11" i="2"/>
  <c r="AR11" i="2"/>
  <c r="AQ11" i="2"/>
  <c r="AP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Z10" i="2"/>
  <c r="AY10" i="2"/>
  <c r="AX10" i="2"/>
  <c r="AW10" i="2"/>
  <c r="AV10" i="2"/>
  <c r="AU10" i="2"/>
  <c r="AT10" i="2"/>
  <c r="AS10" i="2"/>
  <c r="AR10" i="2"/>
  <c r="AQ10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Z9" i="2"/>
  <c r="AY9" i="2"/>
  <c r="AX9" i="2"/>
  <c r="AW9" i="2"/>
  <c r="AV9" i="2"/>
  <c r="AU9" i="2"/>
  <c r="AT9" i="2"/>
  <c r="AS9" i="2"/>
  <c r="AR9" i="2"/>
  <c r="AQ9" i="2"/>
  <c r="AP9" i="2"/>
  <c r="AO9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AZ8" i="2"/>
  <c r="AY8" i="2"/>
  <c r="AX8" i="2"/>
  <c r="AW8" i="2"/>
  <c r="AV8" i="2"/>
  <c r="AU8" i="2"/>
  <c r="AT8" i="2"/>
  <c r="AS8" i="2"/>
  <c r="AR8" i="2"/>
  <c r="AQ8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Z36" i="7"/>
  <c r="AY36" i="7"/>
  <c r="AX36" i="7"/>
  <c r="AW36" i="7"/>
  <c r="AV36" i="7"/>
  <c r="AU36" i="7"/>
  <c r="AT36" i="7"/>
  <c r="AS36" i="7"/>
  <c r="AR36" i="7"/>
  <c r="AQ36" i="7"/>
  <c r="AP36" i="7"/>
  <c r="AO36" i="7"/>
  <c r="AN36" i="7"/>
  <c r="AM36" i="7"/>
  <c r="AL36" i="7"/>
  <c r="AK36" i="7"/>
  <c r="AJ36" i="7"/>
  <c r="AI36" i="7"/>
  <c r="AH36" i="7"/>
  <c r="AG36" i="7"/>
  <c r="AF36" i="7"/>
  <c r="AE36" i="7"/>
  <c r="AD36" i="7"/>
  <c r="AC36" i="7"/>
  <c r="AB36" i="7"/>
  <c r="AZ35" i="7"/>
  <c r="AY35" i="7"/>
  <c r="AX35" i="7"/>
  <c r="AW35" i="7"/>
  <c r="AV35" i="7"/>
  <c r="AU35" i="7"/>
  <c r="AT35" i="7"/>
  <c r="AS35" i="7"/>
  <c r="AR35" i="7"/>
  <c r="AQ35" i="7"/>
  <c r="AP35" i="7"/>
  <c r="AO35" i="7"/>
  <c r="AN35" i="7"/>
  <c r="AM35" i="7"/>
  <c r="AL35" i="7"/>
  <c r="AK35" i="7"/>
  <c r="AJ35" i="7"/>
  <c r="AI35" i="7"/>
  <c r="AH35" i="7"/>
  <c r="AG35" i="7"/>
  <c r="AF35" i="7"/>
  <c r="AE35" i="7"/>
  <c r="AD35" i="7"/>
  <c r="AC35" i="7"/>
  <c r="AB35" i="7"/>
  <c r="AZ34" i="7"/>
  <c r="AY34" i="7"/>
  <c r="AX34" i="7"/>
  <c r="AW34" i="7"/>
  <c r="AV34" i="7"/>
  <c r="AU34" i="7"/>
  <c r="AT34" i="7"/>
  <c r="AS34" i="7"/>
  <c r="AR34" i="7"/>
  <c r="AQ34" i="7"/>
  <c r="AP34" i="7"/>
  <c r="AO34" i="7"/>
  <c r="AN34" i="7"/>
  <c r="AM34" i="7"/>
  <c r="AL34" i="7"/>
  <c r="AK34" i="7"/>
  <c r="AJ34" i="7"/>
  <c r="AI34" i="7"/>
  <c r="AH34" i="7"/>
  <c r="AG34" i="7"/>
  <c r="AF34" i="7"/>
  <c r="AE34" i="7"/>
  <c r="AD34" i="7"/>
  <c r="AC34" i="7"/>
  <c r="AB34" i="7"/>
  <c r="AZ33" i="7"/>
  <c r="AY33" i="7"/>
  <c r="AX33" i="7"/>
  <c r="AW33" i="7"/>
  <c r="AV33" i="7"/>
  <c r="AU33" i="7"/>
  <c r="AT33" i="7"/>
  <c r="AS33" i="7"/>
  <c r="AR33" i="7"/>
  <c r="AQ33" i="7"/>
  <c r="AP33" i="7"/>
  <c r="AO33" i="7"/>
  <c r="AN33" i="7"/>
  <c r="AM33" i="7"/>
  <c r="AL33" i="7"/>
  <c r="AK33" i="7"/>
  <c r="AJ33" i="7"/>
  <c r="AI33" i="7"/>
  <c r="AH33" i="7"/>
  <c r="AG33" i="7"/>
  <c r="AF33" i="7"/>
  <c r="AE33" i="7"/>
  <c r="AD33" i="7"/>
  <c r="AC33" i="7"/>
  <c r="AB33" i="7"/>
  <c r="AZ32" i="7"/>
  <c r="AY32" i="7"/>
  <c r="AX32" i="7"/>
  <c r="AW32" i="7"/>
  <c r="AV32" i="7"/>
  <c r="AU32" i="7"/>
  <c r="AT32" i="7"/>
  <c r="AS32" i="7"/>
  <c r="AR32" i="7"/>
  <c r="AQ32" i="7"/>
  <c r="AP32" i="7"/>
  <c r="AO32" i="7"/>
  <c r="AN32" i="7"/>
  <c r="AM32" i="7"/>
  <c r="AL32" i="7"/>
  <c r="AK32" i="7"/>
  <c r="AJ32" i="7"/>
  <c r="AI32" i="7"/>
  <c r="AH32" i="7"/>
  <c r="AG32" i="7"/>
  <c r="AF32" i="7"/>
  <c r="AE32" i="7"/>
  <c r="AD32" i="7"/>
  <c r="AC32" i="7"/>
  <c r="AB32" i="7"/>
  <c r="AZ31" i="7"/>
  <c r="AY31" i="7"/>
  <c r="AX31" i="7"/>
  <c r="AW31" i="7"/>
  <c r="AV31" i="7"/>
  <c r="AU31" i="7"/>
  <c r="AT31" i="7"/>
  <c r="AS31" i="7"/>
  <c r="AR31" i="7"/>
  <c r="AQ31" i="7"/>
  <c r="AP31" i="7"/>
  <c r="AO31" i="7"/>
  <c r="AN31" i="7"/>
  <c r="AM31" i="7"/>
  <c r="AL31" i="7"/>
  <c r="AK31" i="7"/>
  <c r="AJ31" i="7"/>
  <c r="AI31" i="7"/>
  <c r="AH31" i="7"/>
  <c r="AG31" i="7"/>
  <c r="AF31" i="7"/>
  <c r="AE31" i="7"/>
  <c r="AD31" i="7"/>
  <c r="AC31" i="7"/>
  <c r="AB31" i="7"/>
  <c r="AZ30" i="7"/>
  <c r="AY30" i="7"/>
  <c r="AX30" i="7"/>
  <c r="AW30" i="7"/>
  <c r="AV30" i="7"/>
  <c r="AU30" i="7"/>
  <c r="AT30" i="7"/>
  <c r="AS30" i="7"/>
  <c r="AR30" i="7"/>
  <c r="AQ30" i="7"/>
  <c r="AP30" i="7"/>
  <c r="AO30" i="7"/>
  <c r="AN30" i="7"/>
  <c r="AM30" i="7"/>
  <c r="AL30" i="7"/>
  <c r="AK30" i="7"/>
  <c r="AJ30" i="7"/>
  <c r="AI30" i="7"/>
  <c r="AH30" i="7"/>
  <c r="AG30" i="7"/>
  <c r="AF30" i="7"/>
  <c r="AE30" i="7"/>
  <c r="AD30" i="7"/>
  <c r="AC30" i="7"/>
  <c r="AB30" i="7"/>
  <c r="AZ29" i="7"/>
  <c r="AY29" i="7"/>
  <c r="AX29" i="7"/>
  <c r="AW29" i="7"/>
  <c r="AV29" i="7"/>
  <c r="AU29" i="7"/>
  <c r="AT29" i="7"/>
  <c r="AS29" i="7"/>
  <c r="AR29" i="7"/>
  <c r="AQ29" i="7"/>
  <c r="AP29" i="7"/>
  <c r="AO29" i="7"/>
  <c r="AN29" i="7"/>
  <c r="AM29" i="7"/>
  <c r="AL29" i="7"/>
  <c r="AK29" i="7"/>
  <c r="AJ29" i="7"/>
  <c r="AI29" i="7"/>
  <c r="AH29" i="7"/>
  <c r="AG29" i="7"/>
  <c r="AF29" i="7"/>
  <c r="AE29" i="7"/>
  <c r="AD29" i="7"/>
  <c r="AC29" i="7"/>
  <c r="AB29" i="7"/>
  <c r="AZ28" i="7"/>
  <c r="AY28" i="7"/>
  <c r="AX28" i="7"/>
  <c r="AW28" i="7"/>
  <c r="AV28" i="7"/>
  <c r="AU28" i="7"/>
  <c r="AT28" i="7"/>
  <c r="AS28" i="7"/>
  <c r="AR28" i="7"/>
  <c r="AQ28" i="7"/>
  <c r="AP28" i="7"/>
  <c r="AO28" i="7"/>
  <c r="AN28" i="7"/>
  <c r="AM28" i="7"/>
  <c r="AL28" i="7"/>
  <c r="AK28" i="7"/>
  <c r="AJ28" i="7"/>
  <c r="AI28" i="7"/>
  <c r="AH28" i="7"/>
  <c r="AG28" i="7"/>
  <c r="AF28" i="7"/>
  <c r="AE28" i="7"/>
  <c r="AD28" i="7"/>
  <c r="AC28" i="7"/>
  <c r="AB28" i="7"/>
  <c r="AZ27" i="7"/>
  <c r="AY27" i="7"/>
  <c r="AX27" i="7"/>
  <c r="AW27" i="7"/>
  <c r="AV27" i="7"/>
  <c r="AU27" i="7"/>
  <c r="AT27" i="7"/>
  <c r="AS27" i="7"/>
  <c r="AR27" i="7"/>
  <c r="AQ27" i="7"/>
  <c r="AP27" i="7"/>
  <c r="AO27" i="7"/>
  <c r="AN27" i="7"/>
  <c r="AM27" i="7"/>
  <c r="AL27" i="7"/>
  <c r="AK27" i="7"/>
  <c r="AJ27" i="7"/>
  <c r="AI27" i="7"/>
  <c r="AH27" i="7"/>
  <c r="AG27" i="7"/>
  <c r="AF27" i="7"/>
  <c r="AE27" i="7"/>
  <c r="AD27" i="7"/>
  <c r="AC27" i="7"/>
  <c r="AB27" i="7"/>
  <c r="AZ26" i="7"/>
  <c r="AY26" i="7"/>
  <c r="AX26" i="7"/>
  <c r="AW26" i="7"/>
  <c r="AV26" i="7"/>
  <c r="AU26" i="7"/>
  <c r="AT26" i="7"/>
  <c r="AS26" i="7"/>
  <c r="AR26" i="7"/>
  <c r="AQ26" i="7"/>
  <c r="AP26" i="7"/>
  <c r="AO26" i="7"/>
  <c r="AN26" i="7"/>
  <c r="AM26" i="7"/>
  <c r="AL26" i="7"/>
  <c r="AK26" i="7"/>
  <c r="AJ26" i="7"/>
  <c r="AI26" i="7"/>
  <c r="AH26" i="7"/>
  <c r="AG26" i="7"/>
  <c r="AF26" i="7"/>
  <c r="AE26" i="7"/>
  <c r="AD26" i="7"/>
  <c r="AC26" i="7"/>
  <c r="AB26" i="7"/>
  <c r="AZ25" i="7"/>
  <c r="AY25" i="7"/>
  <c r="AX25" i="7"/>
  <c r="AW25" i="7"/>
  <c r="AV25" i="7"/>
  <c r="AU25" i="7"/>
  <c r="AT25" i="7"/>
  <c r="AS25" i="7"/>
  <c r="AR25" i="7"/>
  <c r="AQ25" i="7"/>
  <c r="AP25" i="7"/>
  <c r="AO25" i="7"/>
  <c r="AN25" i="7"/>
  <c r="AM25" i="7"/>
  <c r="AL25" i="7"/>
  <c r="AK25" i="7"/>
  <c r="AJ25" i="7"/>
  <c r="AI25" i="7"/>
  <c r="AH25" i="7"/>
  <c r="AG25" i="7"/>
  <c r="AF25" i="7"/>
  <c r="AE25" i="7"/>
  <c r="AD25" i="7"/>
  <c r="AC25" i="7"/>
  <c r="AB25" i="7"/>
  <c r="AZ24" i="7"/>
  <c r="AY24" i="7"/>
  <c r="AX24" i="7"/>
  <c r="AW24" i="7"/>
  <c r="AV24" i="7"/>
  <c r="AU24" i="7"/>
  <c r="AT24" i="7"/>
  <c r="AS24" i="7"/>
  <c r="AR24" i="7"/>
  <c r="AQ24" i="7"/>
  <c r="AP24" i="7"/>
  <c r="AO24" i="7"/>
  <c r="AN24" i="7"/>
  <c r="AM24" i="7"/>
  <c r="AL24" i="7"/>
  <c r="AK24" i="7"/>
  <c r="AJ24" i="7"/>
  <c r="AI24" i="7"/>
  <c r="AH24" i="7"/>
  <c r="AG24" i="7"/>
  <c r="AF24" i="7"/>
  <c r="AE24" i="7"/>
  <c r="AD24" i="7"/>
  <c r="AC24" i="7"/>
  <c r="AB24" i="7"/>
  <c r="AZ23" i="7"/>
  <c r="AY23" i="7"/>
  <c r="AX23" i="7"/>
  <c r="AW23" i="7"/>
  <c r="AV23" i="7"/>
  <c r="AU23" i="7"/>
  <c r="AT23" i="7"/>
  <c r="AS23" i="7"/>
  <c r="AR23" i="7"/>
  <c r="AQ23" i="7"/>
  <c r="AP23" i="7"/>
  <c r="AO23" i="7"/>
  <c r="AN23" i="7"/>
  <c r="AM23" i="7"/>
  <c r="AL23" i="7"/>
  <c r="AK23" i="7"/>
  <c r="AJ23" i="7"/>
  <c r="AI23" i="7"/>
  <c r="AH23" i="7"/>
  <c r="AG23" i="7"/>
  <c r="AF23" i="7"/>
  <c r="AE23" i="7"/>
  <c r="AD23" i="7"/>
  <c r="AC23" i="7"/>
  <c r="AB23" i="7"/>
  <c r="AZ22" i="7"/>
  <c r="AY22" i="7"/>
  <c r="AX22" i="7"/>
  <c r="AW22" i="7"/>
  <c r="AV22" i="7"/>
  <c r="AU22" i="7"/>
  <c r="AT22" i="7"/>
  <c r="AS22" i="7"/>
  <c r="AR22" i="7"/>
  <c r="AQ22" i="7"/>
  <c r="AP22" i="7"/>
  <c r="AO22" i="7"/>
  <c r="AN22" i="7"/>
  <c r="AM22" i="7"/>
  <c r="AL22" i="7"/>
  <c r="AK22" i="7"/>
  <c r="AJ22" i="7"/>
  <c r="AI22" i="7"/>
  <c r="AH22" i="7"/>
  <c r="AG22" i="7"/>
  <c r="AF22" i="7"/>
  <c r="AE22" i="7"/>
  <c r="AD22" i="7"/>
  <c r="AC22" i="7"/>
  <c r="AB22" i="7"/>
  <c r="AZ21" i="7"/>
  <c r="AY21" i="7"/>
  <c r="AX21" i="7"/>
  <c r="AW21" i="7"/>
  <c r="AV21" i="7"/>
  <c r="AU21" i="7"/>
  <c r="AT21" i="7"/>
  <c r="AS21" i="7"/>
  <c r="AR21" i="7"/>
  <c r="AQ21" i="7"/>
  <c r="AP21" i="7"/>
  <c r="AO21" i="7"/>
  <c r="AN21" i="7"/>
  <c r="AM21" i="7"/>
  <c r="AL21" i="7"/>
  <c r="AK21" i="7"/>
  <c r="AJ21" i="7"/>
  <c r="AI21" i="7"/>
  <c r="AH21" i="7"/>
  <c r="AG21" i="7"/>
  <c r="AF21" i="7"/>
  <c r="AE21" i="7"/>
  <c r="AD21" i="7"/>
  <c r="AC21" i="7"/>
  <c r="AB21" i="7"/>
  <c r="AZ20" i="7"/>
  <c r="AY20" i="7"/>
  <c r="AX20" i="7"/>
  <c r="AW20" i="7"/>
  <c r="AV20" i="7"/>
  <c r="AU20" i="7"/>
  <c r="AT20" i="7"/>
  <c r="AS20" i="7"/>
  <c r="AR20" i="7"/>
  <c r="AQ20" i="7"/>
  <c r="AP20" i="7"/>
  <c r="AO20" i="7"/>
  <c r="AN20" i="7"/>
  <c r="AM20" i="7"/>
  <c r="AL20" i="7"/>
  <c r="AK20" i="7"/>
  <c r="AJ20" i="7"/>
  <c r="AI20" i="7"/>
  <c r="AH20" i="7"/>
  <c r="AG20" i="7"/>
  <c r="AF20" i="7"/>
  <c r="AE20" i="7"/>
  <c r="AD20" i="7"/>
  <c r="AC20" i="7"/>
  <c r="AB20" i="7"/>
  <c r="AZ19" i="7"/>
  <c r="AY19" i="7"/>
  <c r="AX19" i="7"/>
  <c r="AW19" i="7"/>
  <c r="AV19" i="7"/>
  <c r="AU19" i="7"/>
  <c r="AT19" i="7"/>
  <c r="AS19" i="7"/>
  <c r="AR19" i="7"/>
  <c r="AQ19" i="7"/>
  <c r="AP19" i="7"/>
  <c r="AO19" i="7"/>
  <c r="AN19" i="7"/>
  <c r="AM19" i="7"/>
  <c r="AL19" i="7"/>
  <c r="AK19" i="7"/>
  <c r="AJ19" i="7"/>
  <c r="AI19" i="7"/>
  <c r="AH19" i="7"/>
  <c r="AG19" i="7"/>
  <c r="AF19" i="7"/>
  <c r="AE19" i="7"/>
  <c r="AD19" i="7"/>
  <c r="AC19" i="7"/>
  <c r="AB19" i="7"/>
  <c r="AZ18" i="7"/>
  <c r="AY18" i="7"/>
  <c r="AX18" i="7"/>
  <c r="AW18" i="7"/>
  <c r="AV18" i="7"/>
  <c r="AU18" i="7"/>
  <c r="AT18" i="7"/>
  <c r="AS18" i="7"/>
  <c r="AR18" i="7"/>
  <c r="AQ18" i="7"/>
  <c r="AP18" i="7"/>
  <c r="AO18" i="7"/>
  <c r="AN18" i="7"/>
  <c r="AM18" i="7"/>
  <c r="AL18" i="7"/>
  <c r="AK18" i="7"/>
  <c r="AJ18" i="7"/>
  <c r="AI18" i="7"/>
  <c r="AH18" i="7"/>
  <c r="AG18" i="7"/>
  <c r="AF18" i="7"/>
  <c r="AE18" i="7"/>
  <c r="AD18" i="7"/>
  <c r="AC18" i="7"/>
  <c r="AB18" i="7"/>
  <c r="AZ17" i="7"/>
  <c r="AY17" i="7"/>
  <c r="AX17" i="7"/>
  <c r="AW17" i="7"/>
  <c r="AV17" i="7"/>
  <c r="AU17" i="7"/>
  <c r="AT17" i="7"/>
  <c r="AS17" i="7"/>
  <c r="AR17" i="7"/>
  <c r="AQ17" i="7"/>
  <c r="AP17" i="7"/>
  <c r="AO17" i="7"/>
  <c r="AN17" i="7"/>
  <c r="AM17" i="7"/>
  <c r="AL17" i="7"/>
  <c r="AK17" i="7"/>
  <c r="AJ17" i="7"/>
  <c r="AI17" i="7"/>
  <c r="AH17" i="7"/>
  <c r="AG17" i="7"/>
  <c r="AF17" i="7"/>
  <c r="AE17" i="7"/>
  <c r="AD17" i="7"/>
  <c r="AC17" i="7"/>
  <c r="AB17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Z15" i="7"/>
  <c r="AY15" i="7"/>
  <c r="AX15" i="7"/>
  <c r="AW15" i="7"/>
  <c r="AV15" i="7"/>
  <c r="AU15" i="7"/>
  <c r="AT15" i="7"/>
  <c r="AS15" i="7"/>
  <c r="AR15" i="7"/>
  <c r="AQ15" i="7"/>
  <c r="AP15" i="7"/>
  <c r="AO15" i="7"/>
  <c r="AN15" i="7"/>
  <c r="AM15" i="7"/>
  <c r="AL15" i="7"/>
  <c r="AK15" i="7"/>
  <c r="AJ15" i="7"/>
  <c r="AI15" i="7"/>
  <c r="AH15" i="7"/>
  <c r="AG15" i="7"/>
  <c r="AF15" i="7"/>
  <c r="AE15" i="7"/>
  <c r="AD15" i="7"/>
  <c r="AC15" i="7"/>
  <c r="AB15" i="7"/>
  <c r="AZ14" i="7"/>
  <c r="AY14" i="7"/>
  <c r="AX14" i="7"/>
  <c r="AW14" i="7"/>
  <c r="AV14" i="7"/>
  <c r="AU14" i="7"/>
  <c r="AT14" i="7"/>
  <c r="AS14" i="7"/>
  <c r="AR14" i="7"/>
  <c r="AQ14" i="7"/>
  <c r="AP14" i="7"/>
  <c r="AO14" i="7"/>
  <c r="AN14" i="7"/>
  <c r="AM14" i="7"/>
  <c r="AL14" i="7"/>
  <c r="AK14" i="7"/>
  <c r="AJ14" i="7"/>
  <c r="AI14" i="7"/>
  <c r="AH14" i="7"/>
  <c r="AG14" i="7"/>
  <c r="AF14" i="7"/>
  <c r="AE14" i="7"/>
  <c r="AD14" i="7"/>
  <c r="AC14" i="7"/>
  <c r="AB14" i="7"/>
  <c r="AZ13" i="7"/>
  <c r="AY13" i="7"/>
  <c r="AX13" i="7"/>
  <c r="AW13" i="7"/>
  <c r="AV13" i="7"/>
  <c r="AU13" i="7"/>
  <c r="AT13" i="7"/>
  <c r="AS13" i="7"/>
  <c r="AR13" i="7"/>
  <c r="AQ13" i="7"/>
  <c r="AP13" i="7"/>
  <c r="AO13" i="7"/>
  <c r="AN13" i="7"/>
  <c r="AM13" i="7"/>
  <c r="AL13" i="7"/>
  <c r="AK13" i="7"/>
  <c r="AJ13" i="7"/>
  <c r="AI13" i="7"/>
  <c r="AH13" i="7"/>
  <c r="AG13" i="7"/>
  <c r="AF13" i="7"/>
  <c r="AE13" i="7"/>
  <c r="AD13" i="7"/>
  <c r="AC13" i="7"/>
  <c r="AB13" i="7"/>
  <c r="AZ12" i="7"/>
  <c r="AY12" i="7"/>
  <c r="AX12" i="7"/>
  <c r="AW12" i="7"/>
  <c r="AV12" i="7"/>
  <c r="AU12" i="7"/>
  <c r="AT12" i="7"/>
  <c r="AS12" i="7"/>
  <c r="AR12" i="7"/>
  <c r="AQ12" i="7"/>
  <c r="AP12" i="7"/>
  <c r="AO12" i="7"/>
  <c r="AN12" i="7"/>
  <c r="AM12" i="7"/>
  <c r="AL12" i="7"/>
  <c r="AK12" i="7"/>
  <c r="AJ12" i="7"/>
  <c r="AI12" i="7"/>
  <c r="AH12" i="7"/>
  <c r="AG12" i="7"/>
  <c r="AF12" i="7"/>
  <c r="AE12" i="7"/>
  <c r="AD12" i="7"/>
  <c r="AC12" i="7"/>
  <c r="AB12" i="7"/>
  <c r="AZ11" i="7"/>
  <c r="AY11" i="7"/>
  <c r="AX11" i="7"/>
  <c r="AW11" i="7"/>
  <c r="AV11" i="7"/>
  <c r="AU11" i="7"/>
  <c r="AT11" i="7"/>
  <c r="AS11" i="7"/>
  <c r="AR11" i="7"/>
  <c r="AQ11" i="7"/>
  <c r="AP11" i="7"/>
  <c r="AO11" i="7"/>
  <c r="AN11" i="7"/>
  <c r="AM11" i="7"/>
  <c r="AL11" i="7"/>
  <c r="AK11" i="7"/>
  <c r="AJ11" i="7"/>
  <c r="AI11" i="7"/>
  <c r="AH11" i="7"/>
  <c r="AG11" i="7"/>
  <c r="AF11" i="7"/>
  <c r="AE11" i="7"/>
  <c r="AD11" i="7"/>
  <c r="AC11" i="7"/>
  <c r="AB11" i="7"/>
  <c r="AZ10" i="7"/>
  <c r="AY10" i="7"/>
  <c r="AX10" i="7"/>
  <c r="AW10" i="7"/>
  <c r="AV10" i="7"/>
  <c r="AU10" i="7"/>
  <c r="AT10" i="7"/>
  <c r="AS10" i="7"/>
  <c r="AR10" i="7"/>
  <c r="AQ10" i="7"/>
  <c r="AP10" i="7"/>
  <c r="AO10" i="7"/>
  <c r="AN10" i="7"/>
  <c r="AM10" i="7"/>
  <c r="AL10" i="7"/>
  <c r="AK10" i="7"/>
  <c r="AJ10" i="7"/>
  <c r="AI10" i="7"/>
  <c r="AH10" i="7"/>
  <c r="AG10" i="7"/>
  <c r="AF10" i="7"/>
  <c r="AE10" i="7"/>
  <c r="AD10" i="7"/>
  <c r="AC10" i="7"/>
  <c r="AB10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Z8" i="7"/>
  <c r="AY8" i="7"/>
  <c r="AX8" i="7"/>
  <c r="AW8" i="7"/>
  <c r="AV8" i="7"/>
  <c r="AU8" i="7"/>
  <c r="AT8" i="7"/>
  <c r="AS8" i="7"/>
  <c r="AR8" i="7"/>
  <c r="AQ8" i="7"/>
  <c r="AP8" i="7"/>
  <c r="AO8" i="7"/>
  <c r="AN8" i="7"/>
  <c r="AM8" i="7"/>
  <c r="AL8" i="7"/>
  <c r="AK8" i="7"/>
  <c r="AJ8" i="7"/>
  <c r="AI8" i="7"/>
  <c r="AH8" i="7"/>
  <c r="AG8" i="7"/>
  <c r="AF8" i="7"/>
  <c r="AE8" i="7"/>
  <c r="AD8" i="7"/>
  <c r="AC8" i="7"/>
  <c r="AB8" i="7"/>
  <c r="AZ9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AZ35" i="1"/>
  <c r="AZ36" i="1"/>
  <c r="AZ8" i="1"/>
  <c r="AY36" i="1"/>
  <c r="AX36" i="1"/>
  <c r="AY35" i="1"/>
  <c r="AX35" i="1"/>
  <c r="AY34" i="1"/>
  <c r="AX34" i="1"/>
  <c r="AY33" i="1"/>
  <c r="AX33" i="1"/>
  <c r="AY32" i="1"/>
  <c r="AX32" i="1"/>
  <c r="AY31" i="1"/>
  <c r="AX31" i="1"/>
  <c r="AY30" i="1"/>
  <c r="AX30" i="1"/>
  <c r="AY29" i="1"/>
  <c r="AX29" i="1"/>
  <c r="AY28" i="1"/>
  <c r="AX28" i="1"/>
  <c r="AY27" i="1"/>
  <c r="AX27" i="1"/>
  <c r="AY26" i="1"/>
  <c r="AX26" i="1"/>
  <c r="AY25" i="1"/>
  <c r="AX25" i="1"/>
  <c r="AY24" i="1"/>
  <c r="AX24" i="1"/>
  <c r="AY23" i="1"/>
  <c r="AX23" i="1"/>
  <c r="AY22" i="1"/>
  <c r="AX22" i="1"/>
  <c r="AY21" i="1"/>
  <c r="AX21" i="1"/>
  <c r="AY20" i="1"/>
  <c r="AX20" i="1"/>
  <c r="AY19" i="1"/>
  <c r="AX19" i="1"/>
  <c r="AY18" i="1"/>
  <c r="AX18" i="1"/>
  <c r="AY17" i="1"/>
  <c r="AX17" i="1"/>
  <c r="AY16" i="1"/>
  <c r="AX16" i="1"/>
  <c r="AY15" i="1"/>
  <c r="AX15" i="1"/>
  <c r="AY14" i="1"/>
  <c r="AX14" i="1"/>
  <c r="AY13" i="1"/>
  <c r="AX13" i="1"/>
  <c r="AY12" i="1"/>
  <c r="AX12" i="1"/>
  <c r="AY11" i="1"/>
  <c r="AX11" i="1"/>
  <c r="AY10" i="1"/>
  <c r="AX10" i="1"/>
  <c r="AY9" i="1"/>
  <c r="AX9" i="1"/>
  <c r="AY8" i="1"/>
  <c r="AX8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G3" i="5"/>
  <c r="AF3" i="5"/>
  <c r="AE3" i="5"/>
  <c r="AD3" i="5"/>
  <c r="AC3" i="5"/>
  <c r="AG4" i="5"/>
  <c r="AC130" i="2"/>
  <c r="AF4" i="5"/>
  <c r="AE4" i="5"/>
  <c r="AD4" i="5"/>
  <c r="AC4" i="5"/>
  <c r="AG5" i="5"/>
  <c r="AF5" i="5"/>
  <c r="AE5" i="5"/>
  <c r="AD5" i="5"/>
  <c r="AC5" i="5"/>
  <c r="AF6" i="5"/>
  <c r="AG6" i="5"/>
  <c r="AE6" i="5"/>
  <c r="AD6" i="5"/>
  <c r="AC6" i="5"/>
  <c r="AG13" i="5"/>
  <c r="AF13" i="5"/>
  <c r="AE13" i="5"/>
  <c r="AD13" i="5"/>
  <c r="AC13" i="5"/>
  <c r="AG14" i="5"/>
  <c r="AC130" i="8"/>
  <c r="AF14" i="5"/>
  <c r="AE14" i="5"/>
  <c r="AD14" i="5"/>
  <c r="AC14" i="5"/>
  <c r="AF15" i="5"/>
  <c r="AG15" i="5"/>
  <c r="AE15" i="5"/>
  <c r="AD15" i="5"/>
  <c r="AC15" i="5"/>
  <c r="AG16" i="5"/>
  <c r="AF16" i="5"/>
  <c r="AE16" i="5"/>
  <c r="AD16" i="5"/>
  <c r="AC16" i="5"/>
  <c r="AA29" i="5"/>
  <c r="AA28" i="5"/>
  <c r="AA27" i="5"/>
  <c r="N28" i="5"/>
  <c r="M28" i="5"/>
  <c r="L28" i="5"/>
  <c r="K28" i="5"/>
  <c r="J28" i="5"/>
  <c r="I28" i="5"/>
  <c r="H28" i="5"/>
  <c r="G28" i="5"/>
  <c r="F28" i="5"/>
  <c r="E28" i="5"/>
  <c r="D28" i="5"/>
  <c r="C28" i="5"/>
  <c r="N27" i="5"/>
  <c r="M27" i="5"/>
  <c r="L27" i="5"/>
  <c r="K27" i="5"/>
  <c r="J27" i="5"/>
  <c r="I27" i="5"/>
  <c r="H27" i="5"/>
  <c r="G27" i="5"/>
  <c r="F27" i="5"/>
  <c r="E27" i="5"/>
  <c r="D27" i="5"/>
  <c r="C27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U19" i="5"/>
  <c r="S19" i="5"/>
  <c r="M19" i="5"/>
  <c r="K19" i="5"/>
  <c r="E19" i="5"/>
  <c r="C19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Z13" i="5"/>
  <c r="Z19" i="5" s="1"/>
  <c r="Y13" i="5"/>
  <c r="Y19" i="5" s="1"/>
  <c r="X13" i="5"/>
  <c r="X19" i="5" s="1"/>
  <c r="W13" i="5"/>
  <c r="W19" i="5" s="1"/>
  <c r="V13" i="5"/>
  <c r="V19" i="5" s="1"/>
  <c r="U13" i="5"/>
  <c r="T13" i="5"/>
  <c r="T19" i="5" s="1"/>
  <c r="S13" i="5"/>
  <c r="R13" i="5"/>
  <c r="R19" i="5" s="1"/>
  <c r="Q13" i="5"/>
  <c r="Q19" i="5" s="1"/>
  <c r="P13" i="5"/>
  <c r="P19" i="5" s="1"/>
  <c r="O13" i="5"/>
  <c r="O19" i="5" s="1"/>
  <c r="N13" i="5"/>
  <c r="N19" i="5" s="1"/>
  <c r="M13" i="5"/>
  <c r="L13" i="5"/>
  <c r="L19" i="5" s="1"/>
  <c r="K13" i="5"/>
  <c r="J13" i="5"/>
  <c r="J19" i="5" s="1"/>
  <c r="I13" i="5"/>
  <c r="I19" i="5" s="1"/>
  <c r="H13" i="5"/>
  <c r="H19" i="5" s="1"/>
  <c r="G13" i="5"/>
  <c r="G19" i="5" s="1"/>
  <c r="F13" i="5"/>
  <c r="F19" i="5" s="1"/>
  <c r="E13" i="5"/>
  <c r="D13" i="5"/>
  <c r="D19" i="5" s="1"/>
  <c r="C13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A12" i="5"/>
  <c r="C12" i="5"/>
  <c r="AA130" i="10"/>
  <c r="Z130" i="10"/>
  <c r="Y130" i="10"/>
  <c r="X130" i="10"/>
  <c r="W130" i="10"/>
  <c r="V130" i="10"/>
  <c r="U130" i="10"/>
  <c r="T130" i="10"/>
  <c r="S130" i="10"/>
  <c r="R130" i="10"/>
  <c r="Q130" i="10"/>
  <c r="P130" i="10"/>
  <c r="O130" i="10"/>
  <c r="N130" i="10"/>
  <c r="M130" i="10"/>
  <c r="L130" i="10"/>
  <c r="K130" i="10"/>
  <c r="J130" i="10"/>
  <c r="I130" i="10"/>
  <c r="H130" i="10"/>
  <c r="G130" i="10"/>
  <c r="F130" i="10"/>
  <c r="E130" i="10"/>
  <c r="D130" i="10"/>
  <c r="C130" i="10"/>
  <c r="B130" i="10"/>
  <c r="AC130" i="10" s="1"/>
  <c r="AB99" i="10"/>
  <c r="AA99" i="10"/>
  <c r="AB99" i="9"/>
  <c r="AA99" i="9"/>
  <c r="AA130" i="9"/>
  <c r="Z130" i="9"/>
  <c r="Y130" i="9"/>
  <c r="X130" i="9"/>
  <c r="W130" i="9"/>
  <c r="V130" i="9"/>
  <c r="U130" i="9"/>
  <c r="T130" i="9"/>
  <c r="S130" i="9"/>
  <c r="R130" i="9"/>
  <c r="Q130" i="9"/>
  <c r="P130" i="9"/>
  <c r="O130" i="9"/>
  <c r="N130" i="9"/>
  <c r="M130" i="9"/>
  <c r="L130" i="9"/>
  <c r="K130" i="9"/>
  <c r="J130" i="9"/>
  <c r="I130" i="9"/>
  <c r="H130" i="9"/>
  <c r="G130" i="9"/>
  <c r="F130" i="9"/>
  <c r="E130" i="9"/>
  <c r="D130" i="9"/>
  <c r="C130" i="9"/>
  <c r="B130" i="9"/>
  <c r="AC130" i="9" s="1"/>
  <c r="AA130" i="8"/>
  <c r="Z130" i="8"/>
  <c r="Y130" i="8"/>
  <c r="X130" i="8"/>
  <c r="W130" i="8"/>
  <c r="V130" i="8"/>
  <c r="U130" i="8"/>
  <c r="T130" i="8"/>
  <c r="S130" i="8"/>
  <c r="R130" i="8"/>
  <c r="Q130" i="8"/>
  <c r="P130" i="8"/>
  <c r="O130" i="8"/>
  <c r="N130" i="8"/>
  <c r="M130" i="8"/>
  <c r="L130" i="8"/>
  <c r="K130" i="8"/>
  <c r="J130" i="8"/>
  <c r="I130" i="8"/>
  <c r="H130" i="8"/>
  <c r="G130" i="8"/>
  <c r="F130" i="8"/>
  <c r="E130" i="8"/>
  <c r="D130" i="8"/>
  <c r="C130" i="8"/>
  <c r="B130" i="8"/>
  <c r="AB99" i="8"/>
  <c r="AA99" i="8"/>
  <c r="AC130" i="7"/>
  <c r="AA130" i="7"/>
  <c r="Z130" i="7"/>
  <c r="Y130" i="7"/>
  <c r="X130" i="7"/>
  <c r="W130" i="7"/>
  <c r="V130" i="7"/>
  <c r="U130" i="7"/>
  <c r="T130" i="7"/>
  <c r="S130" i="7"/>
  <c r="R130" i="7"/>
  <c r="Q130" i="7"/>
  <c r="P130" i="7"/>
  <c r="O130" i="7"/>
  <c r="N130" i="7"/>
  <c r="M130" i="7"/>
  <c r="L130" i="7"/>
  <c r="K130" i="7"/>
  <c r="J130" i="7"/>
  <c r="I130" i="7"/>
  <c r="H130" i="7"/>
  <c r="G130" i="7"/>
  <c r="F130" i="7"/>
  <c r="E130" i="7"/>
  <c r="D130" i="7"/>
  <c r="C130" i="7"/>
  <c r="B130" i="7"/>
  <c r="AB99" i="7"/>
  <c r="AA99" i="7"/>
  <c r="AZ96" i="6"/>
  <c r="AY96" i="6"/>
  <c r="AX96" i="6"/>
  <c r="AW96" i="6"/>
  <c r="AV96" i="6"/>
  <c r="AU96" i="6"/>
  <c r="AT96" i="6"/>
  <c r="AS96" i="6"/>
  <c r="AR96" i="6"/>
  <c r="AQ96" i="6"/>
  <c r="AP96" i="6"/>
  <c r="AO96" i="6"/>
  <c r="AN96" i="6"/>
  <c r="AM96" i="6"/>
  <c r="AL96" i="6"/>
  <c r="AK96" i="6"/>
  <c r="AJ96" i="6"/>
  <c r="AI96" i="6"/>
  <c r="AH96" i="6"/>
  <c r="AG96" i="6"/>
  <c r="AF96" i="6"/>
  <c r="AE96" i="6"/>
  <c r="AD96" i="6"/>
  <c r="AC96" i="6"/>
  <c r="AZ95" i="6"/>
  <c r="AY95" i="6"/>
  <c r="AX95" i="6"/>
  <c r="AW95" i="6"/>
  <c r="AV95" i="6"/>
  <c r="AU95" i="6"/>
  <c r="AT95" i="6"/>
  <c r="AS95" i="6"/>
  <c r="AR95" i="6"/>
  <c r="AQ95" i="6"/>
  <c r="AP95" i="6"/>
  <c r="AO95" i="6"/>
  <c r="AN95" i="6"/>
  <c r="AM95" i="6"/>
  <c r="AL95" i="6"/>
  <c r="AK95" i="6"/>
  <c r="AJ95" i="6"/>
  <c r="AI95" i="6"/>
  <c r="AH95" i="6"/>
  <c r="AG95" i="6"/>
  <c r="AF95" i="6"/>
  <c r="AE95" i="6"/>
  <c r="AD95" i="6"/>
  <c r="AC95" i="6"/>
  <c r="AZ94" i="6"/>
  <c r="AY94" i="6"/>
  <c r="AX94" i="6"/>
  <c r="AW94" i="6"/>
  <c r="AV94" i="6"/>
  <c r="AU94" i="6"/>
  <c r="AT94" i="6"/>
  <c r="AS94" i="6"/>
  <c r="AR94" i="6"/>
  <c r="AQ94" i="6"/>
  <c r="AP94" i="6"/>
  <c r="AO94" i="6"/>
  <c r="AN94" i="6"/>
  <c r="AM94" i="6"/>
  <c r="AL94" i="6"/>
  <c r="AK94" i="6"/>
  <c r="AJ94" i="6"/>
  <c r="AI94" i="6"/>
  <c r="AH94" i="6"/>
  <c r="AG94" i="6"/>
  <c r="AF94" i="6"/>
  <c r="AE94" i="6"/>
  <c r="AD94" i="6"/>
  <c r="AC94" i="6"/>
  <c r="AZ93" i="6"/>
  <c r="AY93" i="6"/>
  <c r="AX93" i="6"/>
  <c r="AW93" i="6"/>
  <c r="AV93" i="6"/>
  <c r="AU93" i="6"/>
  <c r="AT93" i="6"/>
  <c r="AS93" i="6"/>
  <c r="AR93" i="6"/>
  <c r="AQ93" i="6"/>
  <c r="AP93" i="6"/>
  <c r="AO93" i="6"/>
  <c r="AN93" i="6"/>
  <c r="AM93" i="6"/>
  <c r="AL93" i="6"/>
  <c r="AK93" i="6"/>
  <c r="AJ93" i="6"/>
  <c r="AI93" i="6"/>
  <c r="AH93" i="6"/>
  <c r="AG93" i="6"/>
  <c r="AF93" i="6"/>
  <c r="AE93" i="6"/>
  <c r="AD93" i="6"/>
  <c r="AC93" i="6"/>
  <c r="AZ92" i="6"/>
  <c r="AY92" i="6"/>
  <c r="AX92" i="6"/>
  <c r="AW92" i="6"/>
  <c r="AV92" i="6"/>
  <c r="AU92" i="6"/>
  <c r="AT92" i="6"/>
  <c r="AS92" i="6"/>
  <c r="AR92" i="6"/>
  <c r="AQ92" i="6"/>
  <c r="AP92" i="6"/>
  <c r="AO92" i="6"/>
  <c r="AN92" i="6"/>
  <c r="AM92" i="6"/>
  <c r="AL92" i="6"/>
  <c r="AK92" i="6"/>
  <c r="AJ92" i="6"/>
  <c r="AI92" i="6"/>
  <c r="AH92" i="6"/>
  <c r="AG92" i="6"/>
  <c r="AF92" i="6"/>
  <c r="AE92" i="6"/>
  <c r="AD92" i="6"/>
  <c r="AC92" i="6"/>
  <c r="AZ91" i="6"/>
  <c r="AY91" i="6"/>
  <c r="AX91" i="6"/>
  <c r="AW91" i="6"/>
  <c r="AV91" i="6"/>
  <c r="AU91" i="6"/>
  <c r="AT91" i="6"/>
  <c r="AS91" i="6"/>
  <c r="AR91" i="6"/>
  <c r="AQ91" i="6"/>
  <c r="AP91" i="6"/>
  <c r="AO91" i="6"/>
  <c r="AN91" i="6"/>
  <c r="AM91" i="6"/>
  <c r="AL91" i="6"/>
  <c r="AK91" i="6"/>
  <c r="AJ91" i="6"/>
  <c r="AI91" i="6"/>
  <c r="AH91" i="6"/>
  <c r="AG91" i="6"/>
  <c r="AF91" i="6"/>
  <c r="AE91" i="6"/>
  <c r="AD91" i="6"/>
  <c r="AC91" i="6"/>
  <c r="AZ90" i="6"/>
  <c r="AY90" i="6"/>
  <c r="AX90" i="6"/>
  <c r="AW90" i="6"/>
  <c r="AV90" i="6"/>
  <c r="AU90" i="6"/>
  <c r="AT90" i="6"/>
  <c r="AS90" i="6"/>
  <c r="AR90" i="6"/>
  <c r="AQ90" i="6"/>
  <c r="AP90" i="6"/>
  <c r="AO90" i="6"/>
  <c r="AN90" i="6"/>
  <c r="AM90" i="6"/>
  <c r="AL90" i="6"/>
  <c r="AK90" i="6"/>
  <c r="AJ90" i="6"/>
  <c r="AI90" i="6"/>
  <c r="AH90" i="6"/>
  <c r="AG90" i="6"/>
  <c r="AF90" i="6"/>
  <c r="AE90" i="6"/>
  <c r="AD90" i="6"/>
  <c r="AC90" i="6"/>
  <c r="AZ89" i="6"/>
  <c r="AY89" i="6"/>
  <c r="AX89" i="6"/>
  <c r="AW89" i="6"/>
  <c r="AV89" i="6"/>
  <c r="AU89" i="6"/>
  <c r="AT89" i="6"/>
  <c r="AS89" i="6"/>
  <c r="AR89" i="6"/>
  <c r="AQ89" i="6"/>
  <c r="AP89" i="6"/>
  <c r="AO89" i="6"/>
  <c r="AN89" i="6"/>
  <c r="AM89" i="6"/>
  <c r="AL89" i="6"/>
  <c r="AK89" i="6"/>
  <c r="AJ89" i="6"/>
  <c r="AI89" i="6"/>
  <c r="AH89" i="6"/>
  <c r="AG89" i="6"/>
  <c r="AF89" i="6"/>
  <c r="AE89" i="6"/>
  <c r="AD89" i="6"/>
  <c r="AC89" i="6"/>
  <c r="AZ88" i="6"/>
  <c r="AY88" i="6"/>
  <c r="AX88" i="6"/>
  <c r="AW88" i="6"/>
  <c r="AV88" i="6"/>
  <c r="AU88" i="6"/>
  <c r="AT88" i="6"/>
  <c r="AS88" i="6"/>
  <c r="AR88" i="6"/>
  <c r="AQ88" i="6"/>
  <c r="AP88" i="6"/>
  <c r="AO88" i="6"/>
  <c r="AN88" i="6"/>
  <c r="AM88" i="6"/>
  <c r="AL88" i="6"/>
  <c r="AK88" i="6"/>
  <c r="AJ88" i="6"/>
  <c r="AI88" i="6"/>
  <c r="AH88" i="6"/>
  <c r="AG88" i="6"/>
  <c r="AF88" i="6"/>
  <c r="AE88" i="6"/>
  <c r="AD88" i="6"/>
  <c r="AC88" i="6"/>
  <c r="AZ87" i="6"/>
  <c r="AY87" i="6"/>
  <c r="AX87" i="6"/>
  <c r="AW87" i="6"/>
  <c r="AV87" i="6"/>
  <c r="AU87" i="6"/>
  <c r="AT87" i="6"/>
  <c r="AS87" i="6"/>
  <c r="AR87" i="6"/>
  <c r="AQ87" i="6"/>
  <c r="AP87" i="6"/>
  <c r="AO87" i="6"/>
  <c r="AN87" i="6"/>
  <c r="AM87" i="6"/>
  <c r="AL87" i="6"/>
  <c r="AK87" i="6"/>
  <c r="AJ87" i="6"/>
  <c r="AI87" i="6"/>
  <c r="AH87" i="6"/>
  <c r="AG87" i="6"/>
  <c r="AF87" i="6"/>
  <c r="AE87" i="6"/>
  <c r="AD87" i="6"/>
  <c r="AC87" i="6"/>
  <c r="AZ86" i="6"/>
  <c r="AY86" i="6"/>
  <c r="AX86" i="6"/>
  <c r="AW86" i="6"/>
  <c r="AV86" i="6"/>
  <c r="AU86" i="6"/>
  <c r="AT86" i="6"/>
  <c r="AS86" i="6"/>
  <c r="AR86" i="6"/>
  <c r="AQ86" i="6"/>
  <c r="AP86" i="6"/>
  <c r="AO86" i="6"/>
  <c r="AN86" i="6"/>
  <c r="AM86" i="6"/>
  <c r="AL86" i="6"/>
  <c r="AK86" i="6"/>
  <c r="AJ86" i="6"/>
  <c r="AI86" i="6"/>
  <c r="AH86" i="6"/>
  <c r="AG86" i="6"/>
  <c r="AF86" i="6"/>
  <c r="AE86" i="6"/>
  <c r="AD86" i="6"/>
  <c r="AC86" i="6"/>
  <c r="AZ85" i="6"/>
  <c r="AY85" i="6"/>
  <c r="AX85" i="6"/>
  <c r="AW85" i="6"/>
  <c r="AV85" i="6"/>
  <c r="AU85" i="6"/>
  <c r="AT85" i="6"/>
  <c r="AS85" i="6"/>
  <c r="AR85" i="6"/>
  <c r="AQ85" i="6"/>
  <c r="AP85" i="6"/>
  <c r="AO85" i="6"/>
  <c r="AN85" i="6"/>
  <c r="AM85" i="6"/>
  <c r="AL85" i="6"/>
  <c r="AK85" i="6"/>
  <c r="AJ85" i="6"/>
  <c r="AI85" i="6"/>
  <c r="AH85" i="6"/>
  <c r="AG85" i="6"/>
  <c r="AF85" i="6"/>
  <c r="AE85" i="6"/>
  <c r="AD85" i="6"/>
  <c r="AC85" i="6"/>
  <c r="AZ84" i="6"/>
  <c r="AY84" i="6"/>
  <c r="AX84" i="6"/>
  <c r="AW84" i="6"/>
  <c r="AV84" i="6"/>
  <c r="AU84" i="6"/>
  <c r="AT84" i="6"/>
  <c r="AS84" i="6"/>
  <c r="AR84" i="6"/>
  <c r="AQ84" i="6"/>
  <c r="AP84" i="6"/>
  <c r="AO84" i="6"/>
  <c r="AN84" i="6"/>
  <c r="AM84" i="6"/>
  <c r="AL84" i="6"/>
  <c r="AK84" i="6"/>
  <c r="AJ84" i="6"/>
  <c r="AI84" i="6"/>
  <c r="AH84" i="6"/>
  <c r="AG84" i="6"/>
  <c r="AF84" i="6"/>
  <c r="AE84" i="6"/>
  <c r="AD84" i="6"/>
  <c r="AC84" i="6"/>
  <c r="AZ83" i="6"/>
  <c r="AY83" i="6"/>
  <c r="AX83" i="6"/>
  <c r="AW83" i="6"/>
  <c r="AV83" i="6"/>
  <c r="AU83" i="6"/>
  <c r="AT83" i="6"/>
  <c r="AS83" i="6"/>
  <c r="AR83" i="6"/>
  <c r="AQ83" i="6"/>
  <c r="AP83" i="6"/>
  <c r="AO83" i="6"/>
  <c r="AN83" i="6"/>
  <c r="AM83" i="6"/>
  <c r="AL83" i="6"/>
  <c r="AK83" i="6"/>
  <c r="AJ83" i="6"/>
  <c r="AI83" i="6"/>
  <c r="AH83" i="6"/>
  <c r="AG83" i="6"/>
  <c r="AF83" i="6"/>
  <c r="AE83" i="6"/>
  <c r="AD83" i="6"/>
  <c r="AC83" i="6"/>
  <c r="AZ82" i="6"/>
  <c r="AY82" i="6"/>
  <c r="AX82" i="6"/>
  <c r="AW82" i="6"/>
  <c r="AV82" i="6"/>
  <c r="AU82" i="6"/>
  <c r="AT82" i="6"/>
  <c r="AS82" i="6"/>
  <c r="AR82" i="6"/>
  <c r="AQ82" i="6"/>
  <c r="AP82" i="6"/>
  <c r="AO82" i="6"/>
  <c r="AN82" i="6"/>
  <c r="AM82" i="6"/>
  <c r="AL82" i="6"/>
  <c r="AK82" i="6"/>
  <c r="AJ82" i="6"/>
  <c r="AI82" i="6"/>
  <c r="AH82" i="6"/>
  <c r="AG82" i="6"/>
  <c r="AF82" i="6"/>
  <c r="AE82" i="6"/>
  <c r="AD82" i="6"/>
  <c r="AC82" i="6"/>
  <c r="AZ81" i="6"/>
  <c r="AY81" i="6"/>
  <c r="AX81" i="6"/>
  <c r="AW81" i="6"/>
  <c r="AV81" i="6"/>
  <c r="AU81" i="6"/>
  <c r="AT81" i="6"/>
  <c r="AS81" i="6"/>
  <c r="AR81" i="6"/>
  <c r="AQ81" i="6"/>
  <c r="AP81" i="6"/>
  <c r="AO81" i="6"/>
  <c r="AN81" i="6"/>
  <c r="AM81" i="6"/>
  <c r="AL81" i="6"/>
  <c r="AK81" i="6"/>
  <c r="AJ81" i="6"/>
  <c r="AI81" i="6"/>
  <c r="AH81" i="6"/>
  <c r="AG81" i="6"/>
  <c r="AF81" i="6"/>
  <c r="AE81" i="6"/>
  <c r="AD81" i="6"/>
  <c r="AC81" i="6"/>
  <c r="AZ80" i="6"/>
  <c r="AY80" i="6"/>
  <c r="AX80" i="6"/>
  <c r="AW80" i="6"/>
  <c r="AV80" i="6"/>
  <c r="AU80" i="6"/>
  <c r="AT80" i="6"/>
  <c r="AS80" i="6"/>
  <c r="AR80" i="6"/>
  <c r="AQ80" i="6"/>
  <c r="AP80" i="6"/>
  <c r="AO80" i="6"/>
  <c r="AN80" i="6"/>
  <c r="AM80" i="6"/>
  <c r="AL80" i="6"/>
  <c r="AK80" i="6"/>
  <c r="AJ80" i="6"/>
  <c r="AI80" i="6"/>
  <c r="AH80" i="6"/>
  <c r="AG80" i="6"/>
  <c r="AF80" i="6"/>
  <c r="AE80" i="6"/>
  <c r="AD80" i="6"/>
  <c r="AC80" i="6"/>
  <c r="AZ79" i="6"/>
  <c r="AY79" i="6"/>
  <c r="AX79" i="6"/>
  <c r="AW79" i="6"/>
  <c r="AV79" i="6"/>
  <c r="AU79" i="6"/>
  <c r="AT79" i="6"/>
  <c r="AS79" i="6"/>
  <c r="AR79" i="6"/>
  <c r="AQ79" i="6"/>
  <c r="AP79" i="6"/>
  <c r="AO79" i="6"/>
  <c r="AN79" i="6"/>
  <c r="AM79" i="6"/>
  <c r="AL79" i="6"/>
  <c r="AK79" i="6"/>
  <c r="AJ79" i="6"/>
  <c r="AI79" i="6"/>
  <c r="AH79" i="6"/>
  <c r="AG79" i="6"/>
  <c r="AF79" i="6"/>
  <c r="AE79" i="6"/>
  <c r="AD79" i="6"/>
  <c r="AC79" i="6"/>
  <c r="AZ78" i="6"/>
  <c r="AY78" i="6"/>
  <c r="AX78" i="6"/>
  <c r="AW78" i="6"/>
  <c r="AV78" i="6"/>
  <c r="AU78" i="6"/>
  <c r="AT78" i="6"/>
  <c r="AS78" i="6"/>
  <c r="AR78" i="6"/>
  <c r="AQ78" i="6"/>
  <c r="AP78" i="6"/>
  <c r="AO78" i="6"/>
  <c r="AN78" i="6"/>
  <c r="AM78" i="6"/>
  <c r="AL78" i="6"/>
  <c r="AK78" i="6"/>
  <c r="AJ78" i="6"/>
  <c r="AI78" i="6"/>
  <c r="AH78" i="6"/>
  <c r="AG78" i="6"/>
  <c r="AF78" i="6"/>
  <c r="AE78" i="6"/>
  <c r="AD78" i="6"/>
  <c r="AC78" i="6"/>
  <c r="AZ77" i="6"/>
  <c r="AY77" i="6"/>
  <c r="AX77" i="6"/>
  <c r="AW77" i="6"/>
  <c r="AV77" i="6"/>
  <c r="AU77" i="6"/>
  <c r="AT77" i="6"/>
  <c r="AS77" i="6"/>
  <c r="AR77" i="6"/>
  <c r="AQ77" i="6"/>
  <c r="AP77" i="6"/>
  <c r="AO77" i="6"/>
  <c r="AN77" i="6"/>
  <c r="AM77" i="6"/>
  <c r="AL77" i="6"/>
  <c r="AK77" i="6"/>
  <c r="AJ77" i="6"/>
  <c r="AI77" i="6"/>
  <c r="AH77" i="6"/>
  <c r="AG77" i="6"/>
  <c r="AF77" i="6"/>
  <c r="AE77" i="6"/>
  <c r="AD77" i="6"/>
  <c r="AC77" i="6"/>
  <c r="AZ76" i="6"/>
  <c r="AY76" i="6"/>
  <c r="AX76" i="6"/>
  <c r="AW76" i="6"/>
  <c r="AV76" i="6"/>
  <c r="AU76" i="6"/>
  <c r="AT76" i="6"/>
  <c r="AS76" i="6"/>
  <c r="AR76" i="6"/>
  <c r="AQ76" i="6"/>
  <c r="AP76" i="6"/>
  <c r="AO76" i="6"/>
  <c r="AN76" i="6"/>
  <c r="AM76" i="6"/>
  <c r="AL76" i="6"/>
  <c r="AK76" i="6"/>
  <c r="AJ76" i="6"/>
  <c r="AI76" i="6"/>
  <c r="AH76" i="6"/>
  <c r="AG76" i="6"/>
  <c r="AF76" i="6"/>
  <c r="AE76" i="6"/>
  <c r="AD76" i="6"/>
  <c r="AC76" i="6"/>
  <c r="AZ75" i="6"/>
  <c r="AY75" i="6"/>
  <c r="AX75" i="6"/>
  <c r="AW75" i="6"/>
  <c r="AV75" i="6"/>
  <c r="AU75" i="6"/>
  <c r="AT75" i="6"/>
  <c r="AS75" i="6"/>
  <c r="AR75" i="6"/>
  <c r="AQ75" i="6"/>
  <c r="AP75" i="6"/>
  <c r="AO75" i="6"/>
  <c r="AN75" i="6"/>
  <c r="AM75" i="6"/>
  <c r="AL75" i="6"/>
  <c r="AK75" i="6"/>
  <c r="AJ75" i="6"/>
  <c r="AI75" i="6"/>
  <c r="AH75" i="6"/>
  <c r="AG75" i="6"/>
  <c r="AF75" i="6"/>
  <c r="AE75" i="6"/>
  <c r="AD75" i="6"/>
  <c r="AC75" i="6"/>
  <c r="AZ74" i="6"/>
  <c r="AY74" i="6"/>
  <c r="AX74" i="6"/>
  <c r="AW74" i="6"/>
  <c r="AV74" i="6"/>
  <c r="AU74" i="6"/>
  <c r="AT74" i="6"/>
  <c r="AS74" i="6"/>
  <c r="AR74" i="6"/>
  <c r="AQ74" i="6"/>
  <c r="AP74" i="6"/>
  <c r="AO74" i="6"/>
  <c r="AN74" i="6"/>
  <c r="AM74" i="6"/>
  <c r="AL74" i="6"/>
  <c r="AK74" i="6"/>
  <c r="AJ74" i="6"/>
  <c r="AI74" i="6"/>
  <c r="AH74" i="6"/>
  <c r="AG74" i="6"/>
  <c r="AF74" i="6"/>
  <c r="AE74" i="6"/>
  <c r="AD74" i="6"/>
  <c r="AC74" i="6"/>
  <c r="AZ73" i="6"/>
  <c r="AY73" i="6"/>
  <c r="AX73" i="6"/>
  <c r="AW73" i="6"/>
  <c r="AV73" i="6"/>
  <c r="AU73" i="6"/>
  <c r="AT73" i="6"/>
  <c r="AS73" i="6"/>
  <c r="AR73" i="6"/>
  <c r="AQ73" i="6"/>
  <c r="AP73" i="6"/>
  <c r="AO73" i="6"/>
  <c r="AN73" i="6"/>
  <c r="AM73" i="6"/>
  <c r="AL73" i="6"/>
  <c r="AK73" i="6"/>
  <c r="AJ73" i="6"/>
  <c r="AI73" i="6"/>
  <c r="AH73" i="6"/>
  <c r="AG73" i="6"/>
  <c r="AF73" i="6"/>
  <c r="AE73" i="6"/>
  <c r="AD73" i="6"/>
  <c r="AC73" i="6"/>
  <c r="AZ72" i="6"/>
  <c r="AY72" i="6"/>
  <c r="AX72" i="6"/>
  <c r="AW72" i="6"/>
  <c r="AV72" i="6"/>
  <c r="AU72" i="6"/>
  <c r="AT72" i="6"/>
  <c r="AS72" i="6"/>
  <c r="AR72" i="6"/>
  <c r="AQ72" i="6"/>
  <c r="AP72" i="6"/>
  <c r="AO72" i="6"/>
  <c r="AN72" i="6"/>
  <c r="AM72" i="6"/>
  <c r="AL72" i="6"/>
  <c r="AK72" i="6"/>
  <c r="AJ72" i="6"/>
  <c r="AI72" i="6"/>
  <c r="AH72" i="6"/>
  <c r="AG72" i="6"/>
  <c r="AF72" i="6"/>
  <c r="AE72" i="6"/>
  <c r="AD72" i="6"/>
  <c r="AC72" i="6"/>
  <c r="AZ71" i="6"/>
  <c r="AY71" i="6"/>
  <c r="AX71" i="6"/>
  <c r="AW71" i="6"/>
  <c r="AV71" i="6"/>
  <c r="AU71" i="6"/>
  <c r="AT71" i="6"/>
  <c r="AS71" i="6"/>
  <c r="AR71" i="6"/>
  <c r="AQ71" i="6"/>
  <c r="AP71" i="6"/>
  <c r="AO71" i="6"/>
  <c r="AN71" i="6"/>
  <c r="AM71" i="6"/>
  <c r="AL71" i="6"/>
  <c r="AK71" i="6"/>
  <c r="AJ71" i="6"/>
  <c r="AI71" i="6"/>
  <c r="AH71" i="6"/>
  <c r="AG71" i="6"/>
  <c r="AF71" i="6"/>
  <c r="AE71" i="6"/>
  <c r="AD71" i="6"/>
  <c r="AC71" i="6"/>
  <c r="AZ70" i="6"/>
  <c r="AY70" i="6"/>
  <c r="AX70" i="6"/>
  <c r="AW70" i="6"/>
  <c r="AV70" i="6"/>
  <c r="AU70" i="6"/>
  <c r="AT70" i="6"/>
  <c r="AS70" i="6"/>
  <c r="AR70" i="6"/>
  <c r="AQ70" i="6"/>
  <c r="AP70" i="6"/>
  <c r="AO70" i="6"/>
  <c r="AN70" i="6"/>
  <c r="AM70" i="6"/>
  <c r="AL70" i="6"/>
  <c r="AK70" i="6"/>
  <c r="AJ70" i="6"/>
  <c r="AI70" i="6"/>
  <c r="AH70" i="6"/>
  <c r="AG70" i="6"/>
  <c r="AF70" i="6"/>
  <c r="AE70" i="6"/>
  <c r="AD70" i="6"/>
  <c r="AC70" i="6"/>
  <c r="AZ69" i="6"/>
  <c r="AY69" i="6"/>
  <c r="AX69" i="6"/>
  <c r="AW69" i="6"/>
  <c r="AV69" i="6"/>
  <c r="AU69" i="6"/>
  <c r="AT69" i="6"/>
  <c r="AS69" i="6"/>
  <c r="AR69" i="6"/>
  <c r="AQ69" i="6"/>
  <c r="AP69" i="6"/>
  <c r="AO69" i="6"/>
  <c r="AN69" i="6"/>
  <c r="AM69" i="6"/>
  <c r="AL69" i="6"/>
  <c r="AK69" i="6"/>
  <c r="AJ69" i="6"/>
  <c r="AI69" i="6"/>
  <c r="AH69" i="6"/>
  <c r="AG69" i="6"/>
  <c r="AF69" i="6"/>
  <c r="AE69" i="6"/>
  <c r="AD69" i="6"/>
  <c r="AC69" i="6"/>
  <c r="AZ68" i="6"/>
  <c r="AY68" i="6"/>
  <c r="AX68" i="6"/>
  <c r="AW68" i="6"/>
  <c r="AV68" i="6"/>
  <c r="AU68" i="6"/>
  <c r="AT68" i="6"/>
  <c r="AS68" i="6"/>
  <c r="AR68" i="6"/>
  <c r="AQ68" i="6"/>
  <c r="AP68" i="6"/>
  <c r="AO68" i="6"/>
  <c r="AN68" i="6"/>
  <c r="AM68" i="6"/>
  <c r="AL68" i="6"/>
  <c r="AK68" i="6"/>
  <c r="AJ68" i="6"/>
  <c r="AI68" i="6"/>
  <c r="AH68" i="6"/>
  <c r="AG68" i="6"/>
  <c r="AF68" i="6"/>
  <c r="AE68" i="6"/>
  <c r="AD68" i="6"/>
  <c r="AC68" i="6"/>
  <c r="CC96" i="6"/>
  <c r="CC95" i="6"/>
  <c r="CC94" i="6"/>
  <c r="CC93" i="6"/>
  <c r="CC92" i="6"/>
  <c r="CC91" i="6"/>
  <c r="CC90" i="6"/>
  <c r="CC89" i="6"/>
  <c r="CC88" i="6"/>
  <c r="CC87" i="6"/>
  <c r="CC86" i="6"/>
  <c r="CC85" i="6"/>
  <c r="CC84" i="6"/>
  <c r="CC83" i="6"/>
  <c r="CC82" i="6"/>
  <c r="CC81" i="6"/>
  <c r="CC80" i="6"/>
  <c r="CC79" i="6"/>
  <c r="CC78" i="6"/>
  <c r="CC77" i="6"/>
  <c r="CC76" i="6"/>
  <c r="CC75" i="6"/>
  <c r="CC74" i="6"/>
  <c r="CC73" i="6"/>
  <c r="CC72" i="6"/>
  <c r="CC71" i="6"/>
  <c r="CC70" i="6"/>
  <c r="CC69" i="6"/>
  <c r="CC68" i="6"/>
  <c r="CC67" i="6"/>
  <c r="AZ67" i="6"/>
  <c r="AY67" i="6"/>
  <c r="AX67" i="6"/>
  <c r="AW67" i="6"/>
  <c r="AV67" i="6"/>
  <c r="AU67" i="6"/>
  <c r="AT67" i="6"/>
  <c r="AS67" i="6"/>
  <c r="AR67" i="6"/>
  <c r="AQ67" i="6"/>
  <c r="AP67" i="6"/>
  <c r="AO67" i="6"/>
  <c r="AN67" i="6"/>
  <c r="AM67" i="6"/>
  <c r="AL67" i="6"/>
  <c r="AK67" i="6"/>
  <c r="AJ67" i="6"/>
  <c r="AI67" i="6"/>
  <c r="AH67" i="6"/>
  <c r="AG67" i="6"/>
  <c r="AF67" i="6"/>
  <c r="AE67" i="6"/>
  <c r="AD67" i="6"/>
  <c r="AC67" i="6"/>
  <c r="Y160" i="6"/>
  <c r="X160" i="6"/>
  <c r="W160" i="6"/>
  <c r="V160" i="6"/>
  <c r="U160" i="6"/>
  <c r="T160" i="6"/>
  <c r="S160" i="6"/>
  <c r="R160" i="6"/>
  <c r="Q160" i="6"/>
  <c r="P160" i="6"/>
  <c r="O160" i="6"/>
  <c r="N160" i="6"/>
  <c r="M160" i="6"/>
  <c r="L160" i="6"/>
  <c r="K160" i="6"/>
  <c r="J160" i="6"/>
  <c r="I160" i="6"/>
  <c r="H160" i="6"/>
  <c r="G160" i="6"/>
  <c r="F160" i="6"/>
  <c r="E160" i="6"/>
  <c r="D160" i="6"/>
  <c r="C160" i="6"/>
  <c r="B160" i="6"/>
  <c r="Y159" i="6"/>
  <c r="X159" i="6"/>
  <c r="W159" i="6"/>
  <c r="V159" i="6"/>
  <c r="U159" i="6"/>
  <c r="T159" i="6"/>
  <c r="S159" i="6"/>
  <c r="R159" i="6"/>
  <c r="Q159" i="6"/>
  <c r="P159" i="6"/>
  <c r="O159" i="6"/>
  <c r="N159" i="6"/>
  <c r="M159" i="6"/>
  <c r="L159" i="6"/>
  <c r="K159" i="6"/>
  <c r="J159" i="6"/>
  <c r="I159" i="6"/>
  <c r="H159" i="6"/>
  <c r="G159" i="6"/>
  <c r="F159" i="6"/>
  <c r="E159" i="6"/>
  <c r="D159" i="6"/>
  <c r="C159" i="6"/>
  <c r="B159" i="6"/>
  <c r="Y158" i="6"/>
  <c r="X158" i="6"/>
  <c r="W158" i="6"/>
  <c r="V158" i="6"/>
  <c r="U158" i="6"/>
  <c r="T158" i="6"/>
  <c r="S158" i="6"/>
  <c r="R158" i="6"/>
  <c r="Q158" i="6"/>
  <c r="P158" i="6"/>
  <c r="O158" i="6"/>
  <c r="N158" i="6"/>
  <c r="M158" i="6"/>
  <c r="L158" i="6"/>
  <c r="K158" i="6"/>
  <c r="J158" i="6"/>
  <c r="I158" i="6"/>
  <c r="H158" i="6"/>
  <c r="G158" i="6"/>
  <c r="F158" i="6"/>
  <c r="E158" i="6"/>
  <c r="D158" i="6"/>
  <c r="C158" i="6"/>
  <c r="B158" i="6"/>
  <c r="Y157" i="6"/>
  <c r="X157" i="6"/>
  <c r="W157" i="6"/>
  <c r="V157" i="6"/>
  <c r="U157" i="6"/>
  <c r="T157" i="6"/>
  <c r="S157" i="6"/>
  <c r="R157" i="6"/>
  <c r="Q157" i="6"/>
  <c r="P157" i="6"/>
  <c r="O157" i="6"/>
  <c r="N157" i="6"/>
  <c r="M157" i="6"/>
  <c r="L157" i="6"/>
  <c r="K157" i="6"/>
  <c r="J157" i="6"/>
  <c r="I157" i="6"/>
  <c r="H157" i="6"/>
  <c r="G157" i="6"/>
  <c r="F157" i="6"/>
  <c r="E157" i="6"/>
  <c r="D157" i="6"/>
  <c r="C157" i="6"/>
  <c r="B157" i="6"/>
  <c r="Y156" i="6"/>
  <c r="X156" i="6"/>
  <c r="W156" i="6"/>
  <c r="V156" i="6"/>
  <c r="U156" i="6"/>
  <c r="T156" i="6"/>
  <c r="S156" i="6"/>
  <c r="R156" i="6"/>
  <c r="Q156" i="6"/>
  <c r="P156" i="6"/>
  <c r="O156" i="6"/>
  <c r="N156" i="6"/>
  <c r="M156" i="6"/>
  <c r="L156" i="6"/>
  <c r="K156" i="6"/>
  <c r="J156" i="6"/>
  <c r="I156" i="6"/>
  <c r="H156" i="6"/>
  <c r="G156" i="6"/>
  <c r="F156" i="6"/>
  <c r="E156" i="6"/>
  <c r="D156" i="6"/>
  <c r="C156" i="6"/>
  <c r="B156" i="6"/>
  <c r="Y155" i="6"/>
  <c r="X155" i="6"/>
  <c r="W155" i="6"/>
  <c r="V155" i="6"/>
  <c r="U155" i="6"/>
  <c r="T155" i="6"/>
  <c r="S155" i="6"/>
  <c r="R155" i="6"/>
  <c r="Q155" i="6"/>
  <c r="P155" i="6"/>
  <c r="O155" i="6"/>
  <c r="N155" i="6"/>
  <c r="M155" i="6"/>
  <c r="L155" i="6"/>
  <c r="K155" i="6"/>
  <c r="J155" i="6"/>
  <c r="I155" i="6"/>
  <c r="H155" i="6"/>
  <c r="G155" i="6"/>
  <c r="F155" i="6"/>
  <c r="E155" i="6"/>
  <c r="D155" i="6"/>
  <c r="C155" i="6"/>
  <c r="B155" i="6"/>
  <c r="Y154" i="6"/>
  <c r="X154" i="6"/>
  <c r="W154" i="6"/>
  <c r="V154" i="6"/>
  <c r="U154" i="6"/>
  <c r="T154" i="6"/>
  <c r="S154" i="6"/>
  <c r="R154" i="6"/>
  <c r="Q154" i="6"/>
  <c r="P154" i="6"/>
  <c r="O154" i="6"/>
  <c r="N154" i="6"/>
  <c r="M154" i="6"/>
  <c r="L154" i="6"/>
  <c r="K154" i="6"/>
  <c r="J154" i="6"/>
  <c r="I154" i="6"/>
  <c r="H154" i="6"/>
  <c r="G154" i="6"/>
  <c r="F154" i="6"/>
  <c r="E154" i="6"/>
  <c r="D154" i="6"/>
  <c r="C154" i="6"/>
  <c r="B154" i="6"/>
  <c r="Y153" i="6"/>
  <c r="X153" i="6"/>
  <c r="W153" i="6"/>
  <c r="V153" i="6"/>
  <c r="U153" i="6"/>
  <c r="T153" i="6"/>
  <c r="S153" i="6"/>
  <c r="R153" i="6"/>
  <c r="Q153" i="6"/>
  <c r="P153" i="6"/>
  <c r="O153" i="6"/>
  <c r="N153" i="6"/>
  <c r="M153" i="6"/>
  <c r="L153" i="6"/>
  <c r="K153" i="6"/>
  <c r="J153" i="6"/>
  <c r="I153" i="6"/>
  <c r="H153" i="6"/>
  <c r="G153" i="6"/>
  <c r="F153" i="6"/>
  <c r="E153" i="6"/>
  <c r="D153" i="6"/>
  <c r="C153" i="6"/>
  <c r="B153" i="6"/>
  <c r="Y152" i="6"/>
  <c r="X152" i="6"/>
  <c r="W152" i="6"/>
  <c r="V152" i="6"/>
  <c r="U152" i="6"/>
  <c r="T152" i="6"/>
  <c r="S152" i="6"/>
  <c r="R152" i="6"/>
  <c r="Q152" i="6"/>
  <c r="P152" i="6"/>
  <c r="O152" i="6"/>
  <c r="N152" i="6"/>
  <c r="M152" i="6"/>
  <c r="L152" i="6"/>
  <c r="K152" i="6"/>
  <c r="J152" i="6"/>
  <c r="I152" i="6"/>
  <c r="H152" i="6"/>
  <c r="G152" i="6"/>
  <c r="F152" i="6"/>
  <c r="E152" i="6"/>
  <c r="D152" i="6"/>
  <c r="C152" i="6"/>
  <c r="B152" i="6"/>
  <c r="Y151" i="6"/>
  <c r="X151" i="6"/>
  <c r="W151" i="6"/>
  <c r="V151" i="6"/>
  <c r="U151" i="6"/>
  <c r="T151" i="6"/>
  <c r="S151" i="6"/>
  <c r="R151" i="6"/>
  <c r="Q151" i="6"/>
  <c r="P151" i="6"/>
  <c r="O151" i="6"/>
  <c r="N151" i="6"/>
  <c r="M151" i="6"/>
  <c r="L151" i="6"/>
  <c r="K151" i="6"/>
  <c r="J151" i="6"/>
  <c r="I151" i="6"/>
  <c r="H151" i="6"/>
  <c r="G151" i="6"/>
  <c r="F151" i="6"/>
  <c r="E151" i="6"/>
  <c r="D151" i="6"/>
  <c r="C151" i="6"/>
  <c r="B151" i="6"/>
  <c r="Y150" i="6"/>
  <c r="X150" i="6"/>
  <c r="W150" i="6"/>
  <c r="V150" i="6"/>
  <c r="U150" i="6"/>
  <c r="T150" i="6"/>
  <c r="S150" i="6"/>
  <c r="R150" i="6"/>
  <c r="Q150" i="6"/>
  <c r="P150" i="6"/>
  <c r="O150" i="6"/>
  <c r="N150" i="6"/>
  <c r="M150" i="6"/>
  <c r="L150" i="6"/>
  <c r="K150" i="6"/>
  <c r="J150" i="6"/>
  <c r="I150" i="6"/>
  <c r="H150" i="6"/>
  <c r="G150" i="6"/>
  <c r="F150" i="6"/>
  <c r="E150" i="6"/>
  <c r="D150" i="6"/>
  <c r="C150" i="6"/>
  <c r="B150" i="6"/>
  <c r="Y149" i="6"/>
  <c r="X149" i="6"/>
  <c r="W149" i="6"/>
  <c r="V149" i="6"/>
  <c r="U149" i="6"/>
  <c r="T149" i="6"/>
  <c r="S149" i="6"/>
  <c r="R149" i="6"/>
  <c r="Q149" i="6"/>
  <c r="P149" i="6"/>
  <c r="O149" i="6"/>
  <c r="N149" i="6"/>
  <c r="M149" i="6"/>
  <c r="L149" i="6"/>
  <c r="K149" i="6"/>
  <c r="J149" i="6"/>
  <c r="I149" i="6"/>
  <c r="H149" i="6"/>
  <c r="G149" i="6"/>
  <c r="F149" i="6"/>
  <c r="E149" i="6"/>
  <c r="D149" i="6"/>
  <c r="C149" i="6"/>
  <c r="B149" i="6"/>
  <c r="Y148" i="6"/>
  <c r="X148" i="6"/>
  <c r="W148" i="6"/>
  <c r="V148" i="6"/>
  <c r="U148" i="6"/>
  <c r="T148" i="6"/>
  <c r="S148" i="6"/>
  <c r="R148" i="6"/>
  <c r="Q148" i="6"/>
  <c r="P148" i="6"/>
  <c r="O148" i="6"/>
  <c r="N148" i="6"/>
  <c r="M148" i="6"/>
  <c r="L148" i="6"/>
  <c r="K148" i="6"/>
  <c r="J148" i="6"/>
  <c r="I148" i="6"/>
  <c r="H148" i="6"/>
  <c r="G148" i="6"/>
  <c r="F148" i="6"/>
  <c r="E148" i="6"/>
  <c r="D148" i="6"/>
  <c r="C148" i="6"/>
  <c r="B148" i="6"/>
  <c r="Y147" i="6"/>
  <c r="X147" i="6"/>
  <c r="W147" i="6"/>
  <c r="V147" i="6"/>
  <c r="U147" i="6"/>
  <c r="T147" i="6"/>
  <c r="S147" i="6"/>
  <c r="R147" i="6"/>
  <c r="Q147" i="6"/>
  <c r="P147" i="6"/>
  <c r="O147" i="6"/>
  <c r="N147" i="6"/>
  <c r="M147" i="6"/>
  <c r="L147" i="6"/>
  <c r="K147" i="6"/>
  <c r="J147" i="6"/>
  <c r="I147" i="6"/>
  <c r="H147" i="6"/>
  <c r="G147" i="6"/>
  <c r="F147" i="6"/>
  <c r="E147" i="6"/>
  <c r="D147" i="6"/>
  <c r="C147" i="6"/>
  <c r="B147" i="6"/>
  <c r="Y146" i="6"/>
  <c r="X146" i="6"/>
  <c r="W146" i="6"/>
  <c r="V146" i="6"/>
  <c r="U146" i="6"/>
  <c r="T146" i="6"/>
  <c r="S146" i="6"/>
  <c r="R146" i="6"/>
  <c r="Q146" i="6"/>
  <c r="P146" i="6"/>
  <c r="O146" i="6"/>
  <c r="N146" i="6"/>
  <c r="M146" i="6"/>
  <c r="L146" i="6"/>
  <c r="K146" i="6"/>
  <c r="J146" i="6"/>
  <c r="I146" i="6"/>
  <c r="H146" i="6"/>
  <c r="G146" i="6"/>
  <c r="F146" i="6"/>
  <c r="E146" i="6"/>
  <c r="D146" i="6"/>
  <c r="C146" i="6"/>
  <c r="B146" i="6"/>
  <c r="Y145" i="6"/>
  <c r="X145" i="6"/>
  <c r="W145" i="6"/>
  <c r="V145" i="6"/>
  <c r="U145" i="6"/>
  <c r="T145" i="6"/>
  <c r="S145" i="6"/>
  <c r="R145" i="6"/>
  <c r="Q145" i="6"/>
  <c r="P145" i="6"/>
  <c r="O145" i="6"/>
  <c r="N145" i="6"/>
  <c r="M145" i="6"/>
  <c r="L145" i="6"/>
  <c r="K145" i="6"/>
  <c r="J145" i="6"/>
  <c r="I145" i="6"/>
  <c r="H145" i="6"/>
  <c r="G145" i="6"/>
  <c r="F145" i="6"/>
  <c r="E145" i="6"/>
  <c r="D145" i="6"/>
  <c r="C145" i="6"/>
  <c r="B145" i="6"/>
  <c r="Y144" i="6"/>
  <c r="X144" i="6"/>
  <c r="W144" i="6"/>
  <c r="V144" i="6"/>
  <c r="U144" i="6"/>
  <c r="T144" i="6"/>
  <c r="S144" i="6"/>
  <c r="R144" i="6"/>
  <c r="Q144" i="6"/>
  <c r="P144" i="6"/>
  <c r="O144" i="6"/>
  <c r="N144" i="6"/>
  <c r="M144" i="6"/>
  <c r="L144" i="6"/>
  <c r="K144" i="6"/>
  <c r="J144" i="6"/>
  <c r="I144" i="6"/>
  <c r="H144" i="6"/>
  <c r="G144" i="6"/>
  <c r="F144" i="6"/>
  <c r="E144" i="6"/>
  <c r="D144" i="6"/>
  <c r="C144" i="6"/>
  <c r="B144" i="6"/>
  <c r="Y143" i="6"/>
  <c r="X143" i="6"/>
  <c r="W143" i="6"/>
  <c r="V143" i="6"/>
  <c r="U143" i="6"/>
  <c r="T143" i="6"/>
  <c r="S143" i="6"/>
  <c r="R143" i="6"/>
  <c r="Q143" i="6"/>
  <c r="P143" i="6"/>
  <c r="O143" i="6"/>
  <c r="N143" i="6"/>
  <c r="M143" i="6"/>
  <c r="L143" i="6"/>
  <c r="K143" i="6"/>
  <c r="J143" i="6"/>
  <c r="I143" i="6"/>
  <c r="H143" i="6"/>
  <c r="G143" i="6"/>
  <c r="F143" i="6"/>
  <c r="E143" i="6"/>
  <c r="D143" i="6"/>
  <c r="C143" i="6"/>
  <c r="B143" i="6"/>
  <c r="Y142" i="6"/>
  <c r="X142" i="6"/>
  <c r="W142" i="6"/>
  <c r="V142" i="6"/>
  <c r="U142" i="6"/>
  <c r="T142" i="6"/>
  <c r="S142" i="6"/>
  <c r="R142" i="6"/>
  <c r="Q142" i="6"/>
  <c r="P142" i="6"/>
  <c r="O142" i="6"/>
  <c r="N142" i="6"/>
  <c r="M142" i="6"/>
  <c r="L142" i="6"/>
  <c r="K142" i="6"/>
  <c r="J142" i="6"/>
  <c r="I142" i="6"/>
  <c r="H142" i="6"/>
  <c r="G142" i="6"/>
  <c r="F142" i="6"/>
  <c r="E142" i="6"/>
  <c r="D142" i="6"/>
  <c r="C142" i="6"/>
  <c r="B142" i="6"/>
  <c r="Y141" i="6"/>
  <c r="X141" i="6"/>
  <c r="W141" i="6"/>
  <c r="V141" i="6"/>
  <c r="U141" i="6"/>
  <c r="T141" i="6"/>
  <c r="S141" i="6"/>
  <c r="R141" i="6"/>
  <c r="Q141" i="6"/>
  <c r="P141" i="6"/>
  <c r="O141" i="6"/>
  <c r="N141" i="6"/>
  <c r="M141" i="6"/>
  <c r="L141" i="6"/>
  <c r="K141" i="6"/>
  <c r="J141" i="6"/>
  <c r="I141" i="6"/>
  <c r="H141" i="6"/>
  <c r="G141" i="6"/>
  <c r="F141" i="6"/>
  <c r="E141" i="6"/>
  <c r="D141" i="6"/>
  <c r="C141" i="6"/>
  <c r="B141" i="6"/>
  <c r="Y140" i="6"/>
  <c r="X140" i="6"/>
  <c r="W140" i="6"/>
  <c r="V140" i="6"/>
  <c r="U140" i="6"/>
  <c r="T140" i="6"/>
  <c r="S140" i="6"/>
  <c r="R140" i="6"/>
  <c r="Q140" i="6"/>
  <c r="P140" i="6"/>
  <c r="O140" i="6"/>
  <c r="N140" i="6"/>
  <c r="M140" i="6"/>
  <c r="L140" i="6"/>
  <c r="K140" i="6"/>
  <c r="J140" i="6"/>
  <c r="I140" i="6"/>
  <c r="H140" i="6"/>
  <c r="G140" i="6"/>
  <c r="F140" i="6"/>
  <c r="E140" i="6"/>
  <c r="D140" i="6"/>
  <c r="C140" i="6"/>
  <c r="B140" i="6"/>
  <c r="Y139" i="6"/>
  <c r="X139" i="6"/>
  <c r="W139" i="6"/>
  <c r="V139" i="6"/>
  <c r="U139" i="6"/>
  <c r="T139" i="6"/>
  <c r="S139" i="6"/>
  <c r="R139" i="6"/>
  <c r="Q139" i="6"/>
  <c r="P139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C139" i="6"/>
  <c r="B139" i="6"/>
  <c r="Y138" i="6"/>
  <c r="X138" i="6"/>
  <c r="W138" i="6"/>
  <c r="V138" i="6"/>
  <c r="U138" i="6"/>
  <c r="T138" i="6"/>
  <c r="S138" i="6"/>
  <c r="R138" i="6"/>
  <c r="Q138" i="6"/>
  <c r="P138" i="6"/>
  <c r="O138" i="6"/>
  <c r="N138" i="6"/>
  <c r="M138" i="6"/>
  <c r="L138" i="6"/>
  <c r="K138" i="6"/>
  <c r="J138" i="6"/>
  <c r="I138" i="6"/>
  <c r="H138" i="6"/>
  <c r="G138" i="6"/>
  <c r="F138" i="6"/>
  <c r="E138" i="6"/>
  <c r="D138" i="6"/>
  <c r="C138" i="6"/>
  <c r="B138" i="6"/>
  <c r="Y137" i="6"/>
  <c r="X137" i="6"/>
  <c r="W137" i="6"/>
  <c r="V137" i="6"/>
  <c r="U137" i="6"/>
  <c r="T137" i="6"/>
  <c r="S137" i="6"/>
  <c r="R137" i="6"/>
  <c r="Q137" i="6"/>
  <c r="P137" i="6"/>
  <c r="O137" i="6"/>
  <c r="N137" i="6"/>
  <c r="M137" i="6"/>
  <c r="L137" i="6"/>
  <c r="K137" i="6"/>
  <c r="J137" i="6"/>
  <c r="I137" i="6"/>
  <c r="H137" i="6"/>
  <c r="G137" i="6"/>
  <c r="F137" i="6"/>
  <c r="E137" i="6"/>
  <c r="D137" i="6"/>
  <c r="C137" i="6"/>
  <c r="B137" i="6"/>
  <c r="Y136" i="6"/>
  <c r="X136" i="6"/>
  <c r="W136" i="6"/>
  <c r="V136" i="6"/>
  <c r="U136" i="6"/>
  <c r="T136" i="6"/>
  <c r="S136" i="6"/>
  <c r="R136" i="6"/>
  <c r="Q136" i="6"/>
  <c r="P136" i="6"/>
  <c r="O136" i="6"/>
  <c r="N136" i="6"/>
  <c r="M136" i="6"/>
  <c r="L136" i="6"/>
  <c r="K136" i="6"/>
  <c r="J136" i="6"/>
  <c r="I136" i="6"/>
  <c r="H136" i="6"/>
  <c r="G136" i="6"/>
  <c r="F136" i="6"/>
  <c r="E136" i="6"/>
  <c r="D136" i="6"/>
  <c r="C136" i="6"/>
  <c r="B136" i="6"/>
  <c r="Y135" i="6"/>
  <c r="X135" i="6"/>
  <c r="W135" i="6"/>
  <c r="V135" i="6"/>
  <c r="U135" i="6"/>
  <c r="T135" i="6"/>
  <c r="S135" i="6"/>
  <c r="R135" i="6"/>
  <c r="Q135" i="6"/>
  <c r="P135" i="6"/>
  <c r="O135" i="6"/>
  <c r="N135" i="6"/>
  <c r="M135" i="6"/>
  <c r="L135" i="6"/>
  <c r="K135" i="6"/>
  <c r="J135" i="6"/>
  <c r="I135" i="6"/>
  <c r="H135" i="6"/>
  <c r="G135" i="6"/>
  <c r="F135" i="6"/>
  <c r="E135" i="6"/>
  <c r="D135" i="6"/>
  <c r="C135" i="6"/>
  <c r="B135" i="6"/>
  <c r="Y134" i="6"/>
  <c r="X134" i="6"/>
  <c r="W134" i="6"/>
  <c r="V134" i="6"/>
  <c r="U134" i="6"/>
  <c r="T134" i="6"/>
  <c r="S134" i="6"/>
  <c r="R134" i="6"/>
  <c r="Q134" i="6"/>
  <c r="P134" i="6"/>
  <c r="O134" i="6"/>
  <c r="N134" i="6"/>
  <c r="M134" i="6"/>
  <c r="L134" i="6"/>
  <c r="K134" i="6"/>
  <c r="J134" i="6"/>
  <c r="I134" i="6"/>
  <c r="H134" i="6"/>
  <c r="G134" i="6"/>
  <c r="F134" i="6"/>
  <c r="E134" i="6"/>
  <c r="D134" i="6"/>
  <c r="C134" i="6"/>
  <c r="B134" i="6"/>
  <c r="Y133" i="6"/>
  <c r="X133" i="6"/>
  <c r="W133" i="6"/>
  <c r="V133" i="6"/>
  <c r="U133" i="6"/>
  <c r="T133" i="6"/>
  <c r="S133" i="6"/>
  <c r="R133" i="6"/>
  <c r="Q133" i="6"/>
  <c r="P133" i="6"/>
  <c r="O133" i="6"/>
  <c r="N133" i="6"/>
  <c r="M133" i="6"/>
  <c r="L133" i="6"/>
  <c r="K133" i="6"/>
  <c r="J133" i="6"/>
  <c r="I133" i="6"/>
  <c r="H133" i="6"/>
  <c r="G133" i="6"/>
  <c r="F133" i="6"/>
  <c r="E133" i="6"/>
  <c r="D133" i="6"/>
  <c r="C133" i="6"/>
  <c r="B133" i="6"/>
  <c r="Y132" i="6"/>
  <c r="X132" i="6"/>
  <c r="W132" i="6"/>
  <c r="V132" i="6"/>
  <c r="U132" i="6"/>
  <c r="T132" i="6"/>
  <c r="S132" i="6"/>
  <c r="R132" i="6"/>
  <c r="Q132" i="6"/>
  <c r="P132" i="6"/>
  <c r="O132" i="6"/>
  <c r="N132" i="6"/>
  <c r="M132" i="6"/>
  <c r="L132" i="6"/>
  <c r="K132" i="6"/>
  <c r="J132" i="6"/>
  <c r="I132" i="6"/>
  <c r="H132" i="6"/>
  <c r="G132" i="6"/>
  <c r="F132" i="6"/>
  <c r="E132" i="6"/>
  <c r="D132" i="6"/>
  <c r="C132" i="6"/>
  <c r="B132" i="6"/>
  <c r="A159" i="6"/>
  <c r="A153" i="6"/>
  <c r="A151" i="6"/>
  <c r="A145" i="6"/>
  <c r="A143" i="6"/>
  <c r="A137" i="6"/>
  <c r="A135" i="6"/>
  <c r="A133" i="6"/>
  <c r="Y131" i="6"/>
  <c r="X131" i="6"/>
  <c r="W131" i="6"/>
  <c r="V131" i="6"/>
  <c r="U131" i="6"/>
  <c r="T131" i="6"/>
  <c r="S131" i="6"/>
  <c r="R131" i="6"/>
  <c r="Q131" i="6"/>
  <c r="P131" i="6"/>
  <c r="O131" i="6"/>
  <c r="N131" i="6"/>
  <c r="M131" i="6"/>
  <c r="L131" i="6"/>
  <c r="K131" i="6"/>
  <c r="J131" i="6"/>
  <c r="I131" i="6"/>
  <c r="H131" i="6"/>
  <c r="G131" i="6"/>
  <c r="F131" i="6"/>
  <c r="E131" i="6"/>
  <c r="D131" i="6"/>
  <c r="C131" i="6"/>
  <c r="B131" i="6"/>
  <c r="A131" i="6"/>
  <c r="AA101" i="6"/>
  <c r="AA102" i="6"/>
  <c r="AA103" i="6"/>
  <c r="AA104" i="6"/>
  <c r="AA105" i="6"/>
  <c r="AA106" i="6"/>
  <c r="AA107" i="6"/>
  <c r="AA108" i="6"/>
  <c r="AA109" i="6"/>
  <c r="AA110" i="6"/>
  <c r="AA111" i="6"/>
  <c r="AA112" i="6"/>
  <c r="AA113" i="6"/>
  <c r="AA114" i="6"/>
  <c r="AA115" i="6"/>
  <c r="AA116" i="6"/>
  <c r="AA117" i="6"/>
  <c r="AA118" i="6"/>
  <c r="AA119" i="6"/>
  <c r="AA120" i="6"/>
  <c r="AA121" i="6"/>
  <c r="AA122" i="6"/>
  <c r="AA123" i="6"/>
  <c r="AA124" i="6"/>
  <c r="AA125" i="6"/>
  <c r="AA126" i="6"/>
  <c r="AA127" i="6"/>
  <c r="AA128" i="6"/>
  <c r="AA100" i="6"/>
  <c r="Y128" i="6"/>
  <c r="X128" i="6"/>
  <c r="W128" i="6"/>
  <c r="V128" i="6"/>
  <c r="U128" i="6"/>
  <c r="T128" i="6"/>
  <c r="S128" i="6"/>
  <c r="R128" i="6"/>
  <c r="Q128" i="6"/>
  <c r="P128" i="6"/>
  <c r="O128" i="6"/>
  <c r="N128" i="6"/>
  <c r="M128" i="6"/>
  <c r="L128" i="6"/>
  <c r="K128" i="6"/>
  <c r="J128" i="6"/>
  <c r="I128" i="6"/>
  <c r="H128" i="6"/>
  <c r="G128" i="6"/>
  <c r="F128" i="6"/>
  <c r="E128" i="6"/>
  <c r="D128" i="6"/>
  <c r="C128" i="6"/>
  <c r="B128" i="6"/>
  <c r="Y127" i="6"/>
  <c r="X127" i="6"/>
  <c r="W127" i="6"/>
  <c r="V127" i="6"/>
  <c r="U127" i="6"/>
  <c r="T127" i="6"/>
  <c r="S127" i="6"/>
  <c r="R127" i="6"/>
  <c r="Q127" i="6"/>
  <c r="P127" i="6"/>
  <c r="O127" i="6"/>
  <c r="N127" i="6"/>
  <c r="M127" i="6"/>
  <c r="L127" i="6"/>
  <c r="K127" i="6"/>
  <c r="J127" i="6"/>
  <c r="I127" i="6"/>
  <c r="H127" i="6"/>
  <c r="G127" i="6"/>
  <c r="F127" i="6"/>
  <c r="E127" i="6"/>
  <c r="D127" i="6"/>
  <c r="C127" i="6"/>
  <c r="B127" i="6"/>
  <c r="Y126" i="6"/>
  <c r="X126" i="6"/>
  <c r="W126" i="6"/>
  <c r="V126" i="6"/>
  <c r="U126" i="6"/>
  <c r="T126" i="6"/>
  <c r="S126" i="6"/>
  <c r="R126" i="6"/>
  <c r="Q126" i="6"/>
  <c r="P126" i="6"/>
  <c r="O126" i="6"/>
  <c r="N126" i="6"/>
  <c r="M126" i="6"/>
  <c r="L126" i="6"/>
  <c r="K126" i="6"/>
  <c r="J126" i="6"/>
  <c r="I126" i="6"/>
  <c r="H126" i="6"/>
  <c r="G126" i="6"/>
  <c r="F126" i="6"/>
  <c r="E126" i="6"/>
  <c r="D126" i="6"/>
  <c r="C126" i="6"/>
  <c r="B126" i="6"/>
  <c r="Y125" i="6"/>
  <c r="X125" i="6"/>
  <c r="W125" i="6"/>
  <c r="V125" i="6"/>
  <c r="U125" i="6"/>
  <c r="T125" i="6"/>
  <c r="S125" i="6"/>
  <c r="R125" i="6"/>
  <c r="Q125" i="6"/>
  <c r="P125" i="6"/>
  <c r="O125" i="6"/>
  <c r="N125" i="6"/>
  <c r="M125" i="6"/>
  <c r="L125" i="6"/>
  <c r="K125" i="6"/>
  <c r="J125" i="6"/>
  <c r="I125" i="6"/>
  <c r="H125" i="6"/>
  <c r="G125" i="6"/>
  <c r="F125" i="6"/>
  <c r="E125" i="6"/>
  <c r="D125" i="6"/>
  <c r="C125" i="6"/>
  <c r="B125" i="6"/>
  <c r="Y124" i="6"/>
  <c r="X124" i="6"/>
  <c r="W124" i="6"/>
  <c r="V124" i="6"/>
  <c r="U124" i="6"/>
  <c r="T124" i="6"/>
  <c r="S124" i="6"/>
  <c r="R124" i="6"/>
  <c r="Q124" i="6"/>
  <c r="P124" i="6"/>
  <c r="O124" i="6"/>
  <c r="N124" i="6"/>
  <c r="M124" i="6"/>
  <c r="L124" i="6"/>
  <c r="K124" i="6"/>
  <c r="J124" i="6"/>
  <c r="I124" i="6"/>
  <c r="H124" i="6"/>
  <c r="G124" i="6"/>
  <c r="F124" i="6"/>
  <c r="E124" i="6"/>
  <c r="D124" i="6"/>
  <c r="C124" i="6"/>
  <c r="B124" i="6"/>
  <c r="Y123" i="6"/>
  <c r="X123" i="6"/>
  <c r="W123" i="6"/>
  <c r="V123" i="6"/>
  <c r="U123" i="6"/>
  <c r="T123" i="6"/>
  <c r="S123" i="6"/>
  <c r="R123" i="6"/>
  <c r="Q123" i="6"/>
  <c r="P123" i="6"/>
  <c r="O123" i="6"/>
  <c r="N123" i="6"/>
  <c r="M123" i="6"/>
  <c r="L123" i="6"/>
  <c r="K123" i="6"/>
  <c r="J123" i="6"/>
  <c r="I123" i="6"/>
  <c r="H123" i="6"/>
  <c r="G123" i="6"/>
  <c r="F123" i="6"/>
  <c r="E123" i="6"/>
  <c r="D123" i="6"/>
  <c r="C123" i="6"/>
  <c r="B123" i="6"/>
  <c r="Y122" i="6"/>
  <c r="X122" i="6"/>
  <c r="W122" i="6"/>
  <c r="V122" i="6"/>
  <c r="U122" i="6"/>
  <c r="T122" i="6"/>
  <c r="S122" i="6"/>
  <c r="R122" i="6"/>
  <c r="Q122" i="6"/>
  <c r="P122" i="6"/>
  <c r="O122" i="6"/>
  <c r="N122" i="6"/>
  <c r="M122" i="6"/>
  <c r="L122" i="6"/>
  <c r="K122" i="6"/>
  <c r="J122" i="6"/>
  <c r="I122" i="6"/>
  <c r="H122" i="6"/>
  <c r="G122" i="6"/>
  <c r="F122" i="6"/>
  <c r="E122" i="6"/>
  <c r="D122" i="6"/>
  <c r="C122" i="6"/>
  <c r="B122" i="6"/>
  <c r="Y121" i="6"/>
  <c r="X121" i="6"/>
  <c r="W121" i="6"/>
  <c r="V121" i="6"/>
  <c r="U121" i="6"/>
  <c r="T121" i="6"/>
  <c r="S121" i="6"/>
  <c r="R121" i="6"/>
  <c r="Q121" i="6"/>
  <c r="P121" i="6"/>
  <c r="O121" i="6"/>
  <c r="N121" i="6"/>
  <c r="M121" i="6"/>
  <c r="L121" i="6"/>
  <c r="K121" i="6"/>
  <c r="J121" i="6"/>
  <c r="I121" i="6"/>
  <c r="H121" i="6"/>
  <c r="G121" i="6"/>
  <c r="F121" i="6"/>
  <c r="E121" i="6"/>
  <c r="D121" i="6"/>
  <c r="C121" i="6"/>
  <c r="B121" i="6"/>
  <c r="Y120" i="6"/>
  <c r="X120" i="6"/>
  <c r="W120" i="6"/>
  <c r="V120" i="6"/>
  <c r="U120" i="6"/>
  <c r="T120" i="6"/>
  <c r="S120" i="6"/>
  <c r="R120" i="6"/>
  <c r="Q120" i="6"/>
  <c r="P120" i="6"/>
  <c r="O120" i="6"/>
  <c r="N120" i="6"/>
  <c r="M120" i="6"/>
  <c r="L120" i="6"/>
  <c r="K120" i="6"/>
  <c r="J120" i="6"/>
  <c r="I120" i="6"/>
  <c r="H120" i="6"/>
  <c r="G120" i="6"/>
  <c r="F120" i="6"/>
  <c r="E120" i="6"/>
  <c r="D120" i="6"/>
  <c r="C120" i="6"/>
  <c r="B120" i="6"/>
  <c r="Y119" i="6"/>
  <c r="X119" i="6"/>
  <c r="W119" i="6"/>
  <c r="V119" i="6"/>
  <c r="U119" i="6"/>
  <c r="T119" i="6"/>
  <c r="S119" i="6"/>
  <c r="R119" i="6"/>
  <c r="Q119" i="6"/>
  <c r="P119" i="6"/>
  <c r="O119" i="6"/>
  <c r="N119" i="6"/>
  <c r="M119" i="6"/>
  <c r="L119" i="6"/>
  <c r="K119" i="6"/>
  <c r="J119" i="6"/>
  <c r="I119" i="6"/>
  <c r="H119" i="6"/>
  <c r="G119" i="6"/>
  <c r="F119" i="6"/>
  <c r="E119" i="6"/>
  <c r="D119" i="6"/>
  <c r="C119" i="6"/>
  <c r="B119" i="6"/>
  <c r="Y118" i="6"/>
  <c r="X118" i="6"/>
  <c r="W118" i="6"/>
  <c r="V118" i="6"/>
  <c r="U118" i="6"/>
  <c r="T118" i="6"/>
  <c r="S118" i="6"/>
  <c r="R118" i="6"/>
  <c r="Q118" i="6"/>
  <c r="P118" i="6"/>
  <c r="O118" i="6"/>
  <c r="N118" i="6"/>
  <c r="M118" i="6"/>
  <c r="L118" i="6"/>
  <c r="K118" i="6"/>
  <c r="J118" i="6"/>
  <c r="I118" i="6"/>
  <c r="H118" i="6"/>
  <c r="G118" i="6"/>
  <c r="F118" i="6"/>
  <c r="E118" i="6"/>
  <c r="D118" i="6"/>
  <c r="C118" i="6"/>
  <c r="B118" i="6"/>
  <c r="Y117" i="6"/>
  <c r="X117" i="6"/>
  <c r="W117" i="6"/>
  <c r="V117" i="6"/>
  <c r="U117" i="6"/>
  <c r="T117" i="6"/>
  <c r="S117" i="6"/>
  <c r="R117" i="6"/>
  <c r="Q117" i="6"/>
  <c r="P117" i="6"/>
  <c r="O117" i="6"/>
  <c r="N117" i="6"/>
  <c r="M117" i="6"/>
  <c r="L117" i="6"/>
  <c r="K117" i="6"/>
  <c r="J117" i="6"/>
  <c r="I117" i="6"/>
  <c r="H117" i="6"/>
  <c r="G117" i="6"/>
  <c r="F117" i="6"/>
  <c r="E117" i="6"/>
  <c r="D117" i="6"/>
  <c r="C117" i="6"/>
  <c r="B117" i="6"/>
  <c r="Y116" i="6"/>
  <c r="X116" i="6"/>
  <c r="W116" i="6"/>
  <c r="V116" i="6"/>
  <c r="U116" i="6"/>
  <c r="T116" i="6"/>
  <c r="S116" i="6"/>
  <c r="R116" i="6"/>
  <c r="Q116" i="6"/>
  <c r="P116" i="6"/>
  <c r="O116" i="6"/>
  <c r="N116" i="6"/>
  <c r="M116" i="6"/>
  <c r="L116" i="6"/>
  <c r="K116" i="6"/>
  <c r="J116" i="6"/>
  <c r="I116" i="6"/>
  <c r="H116" i="6"/>
  <c r="G116" i="6"/>
  <c r="F116" i="6"/>
  <c r="E116" i="6"/>
  <c r="D116" i="6"/>
  <c r="C116" i="6"/>
  <c r="B116" i="6"/>
  <c r="Y115" i="6"/>
  <c r="X115" i="6"/>
  <c r="W115" i="6"/>
  <c r="V115" i="6"/>
  <c r="U115" i="6"/>
  <c r="T115" i="6"/>
  <c r="S115" i="6"/>
  <c r="R115" i="6"/>
  <c r="Q115" i="6"/>
  <c r="P115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C115" i="6"/>
  <c r="B115" i="6"/>
  <c r="Y114" i="6"/>
  <c r="X114" i="6"/>
  <c r="W114" i="6"/>
  <c r="V114" i="6"/>
  <c r="U114" i="6"/>
  <c r="T114" i="6"/>
  <c r="S114" i="6"/>
  <c r="R114" i="6"/>
  <c r="Q114" i="6"/>
  <c r="P114" i="6"/>
  <c r="O114" i="6"/>
  <c r="N114" i="6"/>
  <c r="M114" i="6"/>
  <c r="L114" i="6"/>
  <c r="K114" i="6"/>
  <c r="J114" i="6"/>
  <c r="I114" i="6"/>
  <c r="H114" i="6"/>
  <c r="G114" i="6"/>
  <c r="F114" i="6"/>
  <c r="E114" i="6"/>
  <c r="D114" i="6"/>
  <c r="C114" i="6"/>
  <c r="B114" i="6"/>
  <c r="Y113" i="6"/>
  <c r="X113" i="6"/>
  <c r="W113" i="6"/>
  <c r="V113" i="6"/>
  <c r="U113" i="6"/>
  <c r="T113" i="6"/>
  <c r="S113" i="6"/>
  <c r="R113" i="6"/>
  <c r="Q113" i="6"/>
  <c r="P113" i="6"/>
  <c r="O113" i="6"/>
  <c r="N113" i="6"/>
  <c r="M113" i="6"/>
  <c r="L113" i="6"/>
  <c r="K113" i="6"/>
  <c r="J113" i="6"/>
  <c r="I113" i="6"/>
  <c r="H113" i="6"/>
  <c r="G113" i="6"/>
  <c r="F113" i="6"/>
  <c r="E113" i="6"/>
  <c r="D113" i="6"/>
  <c r="C113" i="6"/>
  <c r="B113" i="6"/>
  <c r="Y112" i="6"/>
  <c r="X112" i="6"/>
  <c r="W112" i="6"/>
  <c r="V112" i="6"/>
  <c r="U112" i="6"/>
  <c r="T112" i="6"/>
  <c r="S112" i="6"/>
  <c r="R112" i="6"/>
  <c r="Q112" i="6"/>
  <c r="P112" i="6"/>
  <c r="O112" i="6"/>
  <c r="N112" i="6"/>
  <c r="M112" i="6"/>
  <c r="L112" i="6"/>
  <c r="K112" i="6"/>
  <c r="J112" i="6"/>
  <c r="I112" i="6"/>
  <c r="H112" i="6"/>
  <c r="G112" i="6"/>
  <c r="F112" i="6"/>
  <c r="E112" i="6"/>
  <c r="D112" i="6"/>
  <c r="C112" i="6"/>
  <c r="B112" i="6"/>
  <c r="Y111" i="6"/>
  <c r="X111" i="6"/>
  <c r="W111" i="6"/>
  <c r="V111" i="6"/>
  <c r="U111" i="6"/>
  <c r="T111" i="6"/>
  <c r="S111" i="6"/>
  <c r="R111" i="6"/>
  <c r="Q111" i="6"/>
  <c r="P111" i="6"/>
  <c r="O111" i="6"/>
  <c r="N111" i="6"/>
  <c r="M111" i="6"/>
  <c r="L111" i="6"/>
  <c r="K111" i="6"/>
  <c r="J111" i="6"/>
  <c r="I111" i="6"/>
  <c r="H111" i="6"/>
  <c r="G111" i="6"/>
  <c r="F111" i="6"/>
  <c r="E111" i="6"/>
  <c r="D111" i="6"/>
  <c r="C111" i="6"/>
  <c r="B111" i="6"/>
  <c r="Y110" i="6"/>
  <c r="X110" i="6"/>
  <c r="W110" i="6"/>
  <c r="V110" i="6"/>
  <c r="U110" i="6"/>
  <c r="T110" i="6"/>
  <c r="S110" i="6"/>
  <c r="R110" i="6"/>
  <c r="Q110" i="6"/>
  <c r="P110" i="6"/>
  <c r="O110" i="6"/>
  <c r="N110" i="6"/>
  <c r="M110" i="6"/>
  <c r="L110" i="6"/>
  <c r="K110" i="6"/>
  <c r="J110" i="6"/>
  <c r="I110" i="6"/>
  <c r="H110" i="6"/>
  <c r="G110" i="6"/>
  <c r="F110" i="6"/>
  <c r="E110" i="6"/>
  <c r="D110" i="6"/>
  <c r="C110" i="6"/>
  <c r="B110" i="6"/>
  <c r="Y109" i="6"/>
  <c r="X109" i="6"/>
  <c r="W109" i="6"/>
  <c r="V109" i="6"/>
  <c r="U109" i="6"/>
  <c r="T109" i="6"/>
  <c r="S109" i="6"/>
  <c r="R109" i="6"/>
  <c r="Q109" i="6"/>
  <c r="P109" i="6"/>
  <c r="O109" i="6"/>
  <c r="N109" i="6"/>
  <c r="M109" i="6"/>
  <c r="L109" i="6"/>
  <c r="K109" i="6"/>
  <c r="J109" i="6"/>
  <c r="I109" i="6"/>
  <c r="H109" i="6"/>
  <c r="G109" i="6"/>
  <c r="F109" i="6"/>
  <c r="E109" i="6"/>
  <c r="D109" i="6"/>
  <c r="C109" i="6"/>
  <c r="B109" i="6"/>
  <c r="Y108" i="6"/>
  <c r="X108" i="6"/>
  <c r="W108" i="6"/>
  <c r="V108" i="6"/>
  <c r="U108" i="6"/>
  <c r="T108" i="6"/>
  <c r="S108" i="6"/>
  <c r="R108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C108" i="6"/>
  <c r="B108" i="6"/>
  <c r="Y107" i="6"/>
  <c r="X107" i="6"/>
  <c r="W107" i="6"/>
  <c r="V107" i="6"/>
  <c r="U107" i="6"/>
  <c r="T107" i="6"/>
  <c r="S107" i="6"/>
  <c r="R107" i="6"/>
  <c r="Q107" i="6"/>
  <c r="P107" i="6"/>
  <c r="O107" i="6"/>
  <c r="N107" i="6"/>
  <c r="M107" i="6"/>
  <c r="L107" i="6"/>
  <c r="K107" i="6"/>
  <c r="J107" i="6"/>
  <c r="I107" i="6"/>
  <c r="H107" i="6"/>
  <c r="G107" i="6"/>
  <c r="F107" i="6"/>
  <c r="E107" i="6"/>
  <c r="D107" i="6"/>
  <c r="C107" i="6"/>
  <c r="B107" i="6"/>
  <c r="Y106" i="6"/>
  <c r="X106" i="6"/>
  <c r="W106" i="6"/>
  <c r="V106" i="6"/>
  <c r="U106" i="6"/>
  <c r="T106" i="6"/>
  <c r="S106" i="6"/>
  <c r="R106" i="6"/>
  <c r="Q106" i="6"/>
  <c r="P106" i="6"/>
  <c r="O106" i="6"/>
  <c r="N106" i="6"/>
  <c r="M106" i="6"/>
  <c r="L106" i="6"/>
  <c r="K106" i="6"/>
  <c r="J106" i="6"/>
  <c r="I106" i="6"/>
  <c r="H106" i="6"/>
  <c r="G106" i="6"/>
  <c r="F106" i="6"/>
  <c r="E106" i="6"/>
  <c r="D106" i="6"/>
  <c r="C106" i="6"/>
  <c r="B106" i="6"/>
  <c r="Y105" i="6"/>
  <c r="X105" i="6"/>
  <c r="W105" i="6"/>
  <c r="V105" i="6"/>
  <c r="U105" i="6"/>
  <c r="T105" i="6"/>
  <c r="S105" i="6"/>
  <c r="R105" i="6"/>
  <c r="Q105" i="6"/>
  <c r="P105" i="6"/>
  <c r="O105" i="6"/>
  <c r="N105" i="6"/>
  <c r="M105" i="6"/>
  <c r="L105" i="6"/>
  <c r="K105" i="6"/>
  <c r="J105" i="6"/>
  <c r="I105" i="6"/>
  <c r="H105" i="6"/>
  <c r="G105" i="6"/>
  <c r="F105" i="6"/>
  <c r="E105" i="6"/>
  <c r="D105" i="6"/>
  <c r="C105" i="6"/>
  <c r="B105" i="6"/>
  <c r="Y104" i="6"/>
  <c r="X104" i="6"/>
  <c r="W104" i="6"/>
  <c r="V104" i="6"/>
  <c r="U104" i="6"/>
  <c r="T104" i="6"/>
  <c r="S104" i="6"/>
  <c r="R104" i="6"/>
  <c r="Q104" i="6"/>
  <c r="P104" i="6"/>
  <c r="O104" i="6"/>
  <c r="N104" i="6"/>
  <c r="M104" i="6"/>
  <c r="L104" i="6"/>
  <c r="K104" i="6"/>
  <c r="J104" i="6"/>
  <c r="I104" i="6"/>
  <c r="H104" i="6"/>
  <c r="G104" i="6"/>
  <c r="F104" i="6"/>
  <c r="E104" i="6"/>
  <c r="D104" i="6"/>
  <c r="C104" i="6"/>
  <c r="B104" i="6"/>
  <c r="Y103" i="6"/>
  <c r="X103" i="6"/>
  <c r="W103" i="6"/>
  <c r="V103" i="6"/>
  <c r="U103" i="6"/>
  <c r="T103" i="6"/>
  <c r="S103" i="6"/>
  <c r="R103" i="6"/>
  <c r="Q103" i="6"/>
  <c r="P103" i="6"/>
  <c r="O103" i="6"/>
  <c r="N103" i="6"/>
  <c r="M103" i="6"/>
  <c r="L103" i="6"/>
  <c r="K103" i="6"/>
  <c r="J103" i="6"/>
  <c r="I103" i="6"/>
  <c r="H103" i="6"/>
  <c r="G103" i="6"/>
  <c r="F103" i="6"/>
  <c r="E103" i="6"/>
  <c r="D103" i="6"/>
  <c r="C103" i="6"/>
  <c r="B103" i="6"/>
  <c r="Y102" i="6"/>
  <c r="X102" i="6"/>
  <c r="W102" i="6"/>
  <c r="V102" i="6"/>
  <c r="U102" i="6"/>
  <c r="T102" i="6"/>
  <c r="S102" i="6"/>
  <c r="R102" i="6"/>
  <c r="Q102" i="6"/>
  <c r="P102" i="6"/>
  <c r="O102" i="6"/>
  <c r="N102" i="6"/>
  <c r="M102" i="6"/>
  <c r="L102" i="6"/>
  <c r="K102" i="6"/>
  <c r="J102" i="6"/>
  <c r="I102" i="6"/>
  <c r="H102" i="6"/>
  <c r="G102" i="6"/>
  <c r="F102" i="6"/>
  <c r="E102" i="6"/>
  <c r="D102" i="6"/>
  <c r="C102" i="6"/>
  <c r="B102" i="6"/>
  <c r="Y101" i="6"/>
  <c r="X101" i="6"/>
  <c r="W101" i="6"/>
  <c r="V101" i="6"/>
  <c r="U101" i="6"/>
  <c r="T101" i="6"/>
  <c r="S101" i="6"/>
  <c r="R101" i="6"/>
  <c r="Q101" i="6"/>
  <c r="P101" i="6"/>
  <c r="O101" i="6"/>
  <c r="N101" i="6"/>
  <c r="M101" i="6"/>
  <c r="L101" i="6"/>
  <c r="K101" i="6"/>
  <c r="J101" i="6"/>
  <c r="I101" i="6"/>
  <c r="H101" i="6"/>
  <c r="G101" i="6"/>
  <c r="F101" i="6"/>
  <c r="E101" i="6"/>
  <c r="D101" i="6"/>
  <c r="C101" i="6"/>
  <c r="B101" i="6"/>
  <c r="Y100" i="6"/>
  <c r="X100" i="6"/>
  <c r="W100" i="6"/>
  <c r="V100" i="6"/>
  <c r="U100" i="6"/>
  <c r="T100" i="6"/>
  <c r="S100" i="6"/>
  <c r="R100" i="6"/>
  <c r="Q100" i="6"/>
  <c r="P100" i="6"/>
  <c r="O100" i="6"/>
  <c r="N100" i="6"/>
  <c r="M100" i="6"/>
  <c r="L100" i="6"/>
  <c r="K100" i="6"/>
  <c r="J100" i="6"/>
  <c r="I100" i="6"/>
  <c r="H100" i="6"/>
  <c r="G100" i="6"/>
  <c r="F100" i="6"/>
  <c r="E100" i="6"/>
  <c r="D100" i="6"/>
  <c r="C100" i="6"/>
  <c r="B100" i="6"/>
  <c r="Z128" i="6"/>
  <c r="A128" i="6"/>
  <c r="A160" i="6" s="1"/>
  <c r="Z127" i="6"/>
  <c r="A127" i="6"/>
  <c r="Z126" i="6"/>
  <c r="A126" i="6"/>
  <c r="A158" i="6" s="1"/>
  <c r="Z125" i="6"/>
  <c r="A125" i="6"/>
  <c r="A157" i="6" s="1"/>
  <c r="Z124" i="6"/>
  <c r="A124" i="6"/>
  <c r="A156" i="6" s="1"/>
  <c r="Z123" i="6"/>
  <c r="A123" i="6"/>
  <c r="A155" i="6" s="1"/>
  <c r="Z122" i="6"/>
  <c r="A122" i="6"/>
  <c r="A154" i="6" s="1"/>
  <c r="Z121" i="6"/>
  <c r="A121" i="6"/>
  <c r="Z120" i="6"/>
  <c r="A120" i="6"/>
  <c r="A152" i="6" s="1"/>
  <c r="Z119" i="6"/>
  <c r="A119" i="6"/>
  <c r="Z118" i="6"/>
  <c r="A118" i="6"/>
  <c r="A150" i="6" s="1"/>
  <c r="Z117" i="6"/>
  <c r="A117" i="6"/>
  <c r="A149" i="6" s="1"/>
  <c r="Z116" i="6"/>
  <c r="A116" i="6"/>
  <c r="A148" i="6" s="1"/>
  <c r="Z115" i="6"/>
  <c r="A115" i="6"/>
  <c r="A147" i="6" s="1"/>
  <c r="Z114" i="6"/>
  <c r="A114" i="6"/>
  <c r="A146" i="6" s="1"/>
  <c r="Z113" i="6"/>
  <c r="A113" i="6"/>
  <c r="Z112" i="6"/>
  <c r="A112" i="6"/>
  <c r="A144" i="6" s="1"/>
  <c r="Z111" i="6"/>
  <c r="A111" i="6"/>
  <c r="Z110" i="6"/>
  <c r="A110" i="6"/>
  <c r="A142" i="6" s="1"/>
  <c r="Z109" i="6"/>
  <c r="A109" i="6"/>
  <c r="A141" i="6" s="1"/>
  <c r="Z108" i="6"/>
  <c r="A108" i="6"/>
  <c r="A140" i="6" s="1"/>
  <c r="Z107" i="6"/>
  <c r="A107" i="6"/>
  <c r="A139" i="6" s="1"/>
  <c r="Z106" i="6"/>
  <c r="A106" i="6"/>
  <c r="A138" i="6" s="1"/>
  <c r="Z105" i="6"/>
  <c r="A105" i="6"/>
  <c r="Z104" i="6"/>
  <c r="A104" i="6"/>
  <c r="A136" i="6" s="1"/>
  <c r="Z103" i="6"/>
  <c r="A103" i="6"/>
  <c r="Z102" i="6"/>
  <c r="A102" i="6"/>
  <c r="A134" i="6" s="1"/>
  <c r="Z101" i="6"/>
  <c r="A101" i="6"/>
  <c r="Z100" i="6"/>
  <c r="A100" i="6"/>
  <c r="A132" i="6" s="1"/>
  <c r="Z99" i="6"/>
  <c r="Y99" i="6"/>
  <c r="X99" i="6"/>
  <c r="W99" i="6"/>
  <c r="V99" i="6"/>
  <c r="U99" i="6"/>
  <c r="T99" i="6"/>
  <c r="S99" i="6"/>
  <c r="R99" i="6"/>
  <c r="Q99" i="6"/>
  <c r="P99" i="6"/>
  <c r="O99" i="6"/>
  <c r="N99" i="6"/>
  <c r="M99" i="6"/>
  <c r="L99" i="6"/>
  <c r="K99" i="6"/>
  <c r="J99" i="6"/>
  <c r="I99" i="6"/>
  <c r="H99" i="6"/>
  <c r="G99" i="6"/>
  <c r="F99" i="6"/>
  <c r="E99" i="6"/>
  <c r="D99" i="6"/>
  <c r="C99" i="6"/>
  <c r="B99" i="6"/>
  <c r="A99" i="6"/>
  <c r="Z67" i="6"/>
  <c r="Z69" i="6"/>
  <c r="Z70" i="6"/>
  <c r="Z71" i="6"/>
  <c r="Z72" i="6"/>
  <c r="Z73" i="6"/>
  <c r="Z74" i="6"/>
  <c r="Z75" i="6"/>
  <c r="Z76" i="6"/>
  <c r="Z77" i="6"/>
  <c r="Z78" i="6"/>
  <c r="Z79" i="6"/>
  <c r="Z80" i="6"/>
  <c r="Z81" i="6"/>
  <c r="Z82" i="6"/>
  <c r="Z83" i="6"/>
  <c r="Z84" i="6"/>
  <c r="Z85" i="6"/>
  <c r="Z86" i="6"/>
  <c r="Z87" i="6"/>
  <c r="Z88" i="6"/>
  <c r="Z89" i="6"/>
  <c r="Z90" i="6"/>
  <c r="Z91" i="6"/>
  <c r="Z92" i="6"/>
  <c r="Z93" i="6"/>
  <c r="Z94" i="6"/>
  <c r="Z95" i="6"/>
  <c r="Z96" i="6"/>
  <c r="Z68" i="6"/>
  <c r="Y96" i="6"/>
  <c r="X96" i="6"/>
  <c r="W96" i="6"/>
  <c r="V96" i="6"/>
  <c r="U96" i="6"/>
  <c r="T96" i="6"/>
  <c r="S96" i="6"/>
  <c r="R96" i="6"/>
  <c r="Q96" i="6"/>
  <c r="P96" i="6"/>
  <c r="O96" i="6"/>
  <c r="N96" i="6"/>
  <c r="M96" i="6"/>
  <c r="L96" i="6"/>
  <c r="K96" i="6"/>
  <c r="J96" i="6"/>
  <c r="I96" i="6"/>
  <c r="H96" i="6"/>
  <c r="G96" i="6"/>
  <c r="F96" i="6"/>
  <c r="E96" i="6"/>
  <c r="D96" i="6"/>
  <c r="C96" i="6"/>
  <c r="B96" i="6"/>
  <c r="Y95" i="6"/>
  <c r="X95" i="6"/>
  <c r="W95" i="6"/>
  <c r="V95" i="6"/>
  <c r="U95" i="6"/>
  <c r="T95" i="6"/>
  <c r="S95" i="6"/>
  <c r="R95" i="6"/>
  <c r="Q95" i="6"/>
  <c r="P95" i="6"/>
  <c r="O95" i="6"/>
  <c r="N95" i="6"/>
  <c r="M95" i="6"/>
  <c r="L95" i="6"/>
  <c r="K95" i="6"/>
  <c r="J95" i="6"/>
  <c r="I95" i="6"/>
  <c r="H95" i="6"/>
  <c r="G95" i="6"/>
  <c r="F95" i="6"/>
  <c r="E95" i="6"/>
  <c r="D95" i="6"/>
  <c r="C95" i="6"/>
  <c r="B95" i="6"/>
  <c r="Y94" i="6"/>
  <c r="X94" i="6"/>
  <c r="W94" i="6"/>
  <c r="V94" i="6"/>
  <c r="U94" i="6"/>
  <c r="T94" i="6"/>
  <c r="S94" i="6"/>
  <c r="R94" i="6"/>
  <c r="Q94" i="6"/>
  <c r="P94" i="6"/>
  <c r="O94" i="6"/>
  <c r="N94" i="6"/>
  <c r="M94" i="6"/>
  <c r="L94" i="6"/>
  <c r="K94" i="6"/>
  <c r="J94" i="6"/>
  <c r="I94" i="6"/>
  <c r="H94" i="6"/>
  <c r="G94" i="6"/>
  <c r="F94" i="6"/>
  <c r="E94" i="6"/>
  <c r="D94" i="6"/>
  <c r="C94" i="6"/>
  <c r="B94" i="6"/>
  <c r="Y93" i="6"/>
  <c r="X93" i="6"/>
  <c r="W93" i="6"/>
  <c r="V93" i="6"/>
  <c r="U93" i="6"/>
  <c r="T93" i="6"/>
  <c r="S93" i="6"/>
  <c r="R93" i="6"/>
  <c r="Q93" i="6"/>
  <c r="P93" i="6"/>
  <c r="O93" i="6"/>
  <c r="N93" i="6"/>
  <c r="M93" i="6"/>
  <c r="L93" i="6"/>
  <c r="K93" i="6"/>
  <c r="J93" i="6"/>
  <c r="I93" i="6"/>
  <c r="H93" i="6"/>
  <c r="G93" i="6"/>
  <c r="F93" i="6"/>
  <c r="E93" i="6"/>
  <c r="D93" i="6"/>
  <c r="C93" i="6"/>
  <c r="B93" i="6"/>
  <c r="Y92" i="6"/>
  <c r="X92" i="6"/>
  <c r="W92" i="6"/>
  <c r="V92" i="6"/>
  <c r="U92" i="6"/>
  <c r="T92" i="6"/>
  <c r="S92" i="6"/>
  <c r="R92" i="6"/>
  <c r="Q92" i="6"/>
  <c r="P92" i="6"/>
  <c r="O92" i="6"/>
  <c r="N92" i="6"/>
  <c r="M92" i="6"/>
  <c r="L92" i="6"/>
  <c r="K92" i="6"/>
  <c r="J92" i="6"/>
  <c r="I92" i="6"/>
  <c r="H92" i="6"/>
  <c r="G92" i="6"/>
  <c r="F92" i="6"/>
  <c r="E92" i="6"/>
  <c r="D92" i="6"/>
  <c r="C92" i="6"/>
  <c r="B92" i="6"/>
  <c r="Y91" i="6"/>
  <c r="X91" i="6"/>
  <c r="W91" i="6"/>
  <c r="V91" i="6"/>
  <c r="U91" i="6"/>
  <c r="T91" i="6"/>
  <c r="S91" i="6"/>
  <c r="R91" i="6"/>
  <c r="Q91" i="6"/>
  <c r="P91" i="6"/>
  <c r="O91" i="6"/>
  <c r="N91" i="6"/>
  <c r="M91" i="6"/>
  <c r="L91" i="6"/>
  <c r="K91" i="6"/>
  <c r="J91" i="6"/>
  <c r="I91" i="6"/>
  <c r="H91" i="6"/>
  <c r="G91" i="6"/>
  <c r="F91" i="6"/>
  <c r="E91" i="6"/>
  <c r="D91" i="6"/>
  <c r="C91" i="6"/>
  <c r="B91" i="6"/>
  <c r="Y90" i="6"/>
  <c r="X90" i="6"/>
  <c r="W90" i="6"/>
  <c r="V90" i="6"/>
  <c r="U90" i="6"/>
  <c r="T90" i="6"/>
  <c r="S90" i="6"/>
  <c r="R90" i="6"/>
  <c r="Q90" i="6"/>
  <c r="P90" i="6"/>
  <c r="O90" i="6"/>
  <c r="N90" i="6"/>
  <c r="M90" i="6"/>
  <c r="L90" i="6"/>
  <c r="K90" i="6"/>
  <c r="J90" i="6"/>
  <c r="I90" i="6"/>
  <c r="H90" i="6"/>
  <c r="G90" i="6"/>
  <c r="F90" i="6"/>
  <c r="E90" i="6"/>
  <c r="D90" i="6"/>
  <c r="C90" i="6"/>
  <c r="B90" i="6"/>
  <c r="Y89" i="6"/>
  <c r="X89" i="6"/>
  <c r="W89" i="6"/>
  <c r="V89" i="6"/>
  <c r="U89" i="6"/>
  <c r="T89" i="6"/>
  <c r="S89" i="6"/>
  <c r="R89" i="6"/>
  <c r="Q89" i="6"/>
  <c r="P89" i="6"/>
  <c r="O89" i="6"/>
  <c r="N89" i="6"/>
  <c r="M89" i="6"/>
  <c r="L89" i="6"/>
  <c r="K89" i="6"/>
  <c r="J89" i="6"/>
  <c r="I89" i="6"/>
  <c r="H89" i="6"/>
  <c r="G89" i="6"/>
  <c r="F89" i="6"/>
  <c r="E89" i="6"/>
  <c r="D89" i="6"/>
  <c r="C89" i="6"/>
  <c r="B89" i="6"/>
  <c r="Y88" i="6"/>
  <c r="X88" i="6"/>
  <c r="W88" i="6"/>
  <c r="V88" i="6"/>
  <c r="U88" i="6"/>
  <c r="T88" i="6"/>
  <c r="S88" i="6"/>
  <c r="R88" i="6"/>
  <c r="Q88" i="6"/>
  <c r="P88" i="6"/>
  <c r="O88" i="6"/>
  <c r="N88" i="6"/>
  <c r="M88" i="6"/>
  <c r="L88" i="6"/>
  <c r="K88" i="6"/>
  <c r="J88" i="6"/>
  <c r="I88" i="6"/>
  <c r="H88" i="6"/>
  <c r="G88" i="6"/>
  <c r="F88" i="6"/>
  <c r="E88" i="6"/>
  <c r="D88" i="6"/>
  <c r="C88" i="6"/>
  <c r="B88" i="6"/>
  <c r="Y87" i="6"/>
  <c r="X87" i="6"/>
  <c r="W87" i="6"/>
  <c r="V87" i="6"/>
  <c r="U87" i="6"/>
  <c r="T87" i="6"/>
  <c r="S87" i="6"/>
  <c r="R87" i="6"/>
  <c r="Q87" i="6"/>
  <c r="P87" i="6"/>
  <c r="O87" i="6"/>
  <c r="N87" i="6"/>
  <c r="M87" i="6"/>
  <c r="L87" i="6"/>
  <c r="K87" i="6"/>
  <c r="J87" i="6"/>
  <c r="I87" i="6"/>
  <c r="H87" i="6"/>
  <c r="G87" i="6"/>
  <c r="F87" i="6"/>
  <c r="E87" i="6"/>
  <c r="D87" i="6"/>
  <c r="C87" i="6"/>
  <c r="B87" i="6"/>
  <c r="Y86" i="6"/>
  <c r="X86" i="6"/>
  <c r="W86" i="6"/>
  <c r="V86" i="6"/>
  <c r="U86" i="6"/>
  <c r="T86" i="6"/>
  <c r="S86" i="6"/>
  <c r="R86" i="6"/>
  <c r="Q86" i="6"/>
  <c r="P86" i="6"/>
  <c r="O86" i="6"/>
  <c r="N86" i="6"/>
  <c r="M86" i="6"/>
  <c r="L86" i="6"/>
  <c r="K86" i="6"/>
  <c r="J86" i="6"/>
  <c r="I86" i="6"/>
  <c r="H86" i="6"/>
  <c r="G86" i="6"/>
  <c r="F86" i="6"/>
  <c r="E86" i="6"/>
  <c r="D86" i="6"/>
  <c r="C86" i="6"/>
  <c r="B86" i="6"/>
  <c r="Y85" i="6"/>
  <c r="X85" i="6"/>
  <c r="W85" i="6"/>
  <c r="V85" i="6"/>
  <c r="U85" i="6"/>
  <c r="T85" i="6"/>
  <c r="S85" i="6"/>
  <c r="R85" i="6"/>
  <c r="Q85" i="6"/>
  <c r="P85" i="6"/>
  <c r="O85" i="6"/>
  <c r="N85" i="6"/>
  <c r="M85" i="6"/>
  <c r="L85" i="6"/>
  <c r="K85" i="6"/>
  <c r="J85" i="6"/>
  <c r="I85" i="6"/>
  <c r="H85" i="6"/>
  <c r="G85" i="6"/>
  <c r="F85" i="6"/>
  <c r="E85" i="6"/>
  <c r="D85" i="6"/>
  <c r="C85" i="6"/>
  <c r="B85" i="6"/>
  <c r="Y84" i="6"/>
  <c r="X84" i="6"/>
  <c r="W84" i="6"/>
  <c r="V84" i="6"/>
  <c r="U84" i="6"/>
  <c r="T84" i="6"/>
  <c r="S84" i="6"/>
  <c r="R84" i="6"/>
  <c r="Q84" i="6"/>
  <c r="P84" i="6"/>
  <c r="O84" i="6"/>
  <c r="N84" i="6"/>
  <c r="M84" i="6"/>
  <c r="L84" i="6"/>
  <c r="K84" i="6"/>
  <c r="J84" i="6"/>
  <c r="I84" i="6"/>
  <c r="H84" i="6"/>
  <c r="G84" i="6"/>
  <c r="F84" i="6"/>
  <c r="E84" i="6"/>
  <c r="D84" i="6"/>
  <c r="C84" i="6"/>
  <c r="B84" i="6"/>
  <c r="Y83" i="6"/>
  <c r="X83" i="6"/>
  <c r="W83" i="6"/>
  <c r="V83" i="6"/>
  <c r="U83" i="6"/>
  <c r="T83" i="6"/>
  <c r="S83" i="6"/>
  <c r="R83" i="6"/>
  <c r="Q83" i="6"/>
  <c r="P83" i="6"/>
  <c r="O83" i="6"/>
  <c r="N83" i="6"/>
  <c r="M83" i="6"/>
  <c r="L83" i="6"/>
  <c r="K83" i="6"/>
  <c r="J83" i="6"/>
  <c r="I83" i="6"/>
  <c r="H83" i="6"/>
  <c r="G83" i="6"/>
  <c r="F83" i="6"/>
  <c r="E83" i="6"/>
  <c r="D83" i="6"/>
  <c r="C83" i="6"/>
  <c r="B83" i="6"/>
  <c r="Y82" i="6"/>
  <c r="X82" i="6"/>
  <c r="W82" i="6"/>
  <c r="V82" i="6"/>
  <c r="U82" i="6"/>
  <c r="T82" i="6"/>
  <c r="S82" i="6"/>
  <c r="R82" i="6"/>
  <c r="Q82" i="6"/>
  <c r="P82" i="6"/>
  <c r="O82" i="6"/>
  <c r="N82" i="6"/>
  <c r="M82" i="6"/>
  <c r="L82" i="6"/>
  <c r="K82" i="6"/>
  <c r="J82" i="6"/>
  <c r="I82" i="6"/>
  <c r="H82" i="6"/>
  <c r="G82" i="6"/>
  <c r="F82" i="6"/>
  <c r="E82" i="6"/>
  <c r="D82" i="6"/>
  <c r="C82" i="6"/>
  <c r="B82" i="6"/>
  <c r="Y81" i="6"/>
  <c r="X81" i="6"/>
  <c r="W81" i="6"/>
  <c r="V81" i="6"/>
  <c r="U81" i="6"/>
  <c r="T81" i="6"/>
  <c r="S81" i="6"/>
  <c r="R81" i="6"/>
  <c r="Q81" i="6"/>
  <c r="P81" i="6"/>
  <c r="O81" i="6"/>
  <c r="N81" i="6"/>
  <c r="M81" i="6"/>
  <c r="L81" i="6"/>
  <c r="K81" i="6"/>
  <c r="J81" i="6"/>
  <c r="I81" i="6"/>
  <c r="H81" i="6"/>
  <c r="G81" i="6"/>
  <c r="F81" i="6"/>
  <c r="E81" i="6"/>
  <c r="D81" i="6"/>
  <c r="C81" i="6"/>
  <c r="B81" i="6"/>
  <c r="Y80" i="6"/>
  <c r="X80" i="6"/>
  <c r="W80" i="6"/>
  <c r="V80" i="6"/>
  <c r="U80" i="6"/>
  <c r="T80" i="6"/>
  <c r="S80" i="6"/>
  <c r="R80" i="6"/>
  <c r="Q80" i="6"/>
  <c r="P80" i="6"/>
  <c r="O80" i="6"/>
  <c r="N80" i="6"/>
  <c r="M80" i="6"/>
  <c r="L80" i="6"/>
  <c r="K80" i="6"/>
  <c r="J80" i="6"/>
  <c r="I80" i="6"/>
  <c r="H80" i="6"/>
  <c r="G80" i="6"/>
  <c r="F80" i="6"/>
  <c r="E80" i="6"/>
  <c r="D80" i="6"/>
  <c r="C80" i="6"/>
  <c r="B80" i="6"/>
  <c r="Y79" i="6"/>
  <c r="X79" i="6"/>
  <c r="W79" i="6"/>
  <c r="V79" i="6"/>
  <c r="U79" i="6"/>
  <c r="T79" i="6"/>
  <c r="S79" i="6"/>
  <c r="R79" i="6"/>
  <c r="Q79" i="6"/>
  <c r="P79" i="6"/>
  <c r="O79" i="6"/>
  <c r="N79" i="6"/>
  <c r="M79" i="6"/>
  <c r="L79" i="6"/>
  <c r="K79" i="6"/>
  <c r="J79" i="6"/>
  <c r="I79" i="6"/>
  <c r="H79" i="6"/>
  <c r="G79" i="6"/>
  <c r="F79" i="6"/>
  <c r="E79" i="6"/>
  <c r="D79" i="6"/>
  <c r="C79" i="6"/>
  <c r="B79" i="6"/>
  <c r="Y78" i="6"/>
  <c r="X78" i="6"/>
  <c r="W78" i="6"/>
  <c r="V78" i="6"/>
  <c r="U78" i="6"/>
  <c r="T78" i="6"/>
  <c r="S78" i="6"/>
  <c r="R78" i="6"/>
  <c r="Q78" i="6"/>
  <c r="P78" i="6"/>
  <c r="O78" i="6"/>
  <c r="N78" i="6"/>
  <c r="M78" i="6"/>
  <c r="L78" i="6"/>
  <c r="K78" i="6"/>
  <c r="J78" i="6"/>
  <c r="I78" i="6"/>
  <c r="H78" i="6"/>
  <c r="G78" i="6"/>
  <c r="F78" i="6"/>
  <c r="E78" i="6"/>
  <c r="D78" i="6"/>
  <c r="C78" i="6"/>
  <c r="B78" i="6"/>
  <c r="Y77" i="6"/>
  <c r="X77" i="6"/>
  <c r="W77" i="6"/>
  <c r="V77" i="6"/>
  <c r="U77" i="6"/>
  <c r="T77" i="6"/>
  <c r="S77" i="6"/>
  <c r="R77" i="6"/>
  <c r="Q77" i="6"/>
  <c r="P77" i="6"/>
  <c r="O77" i="6"/>
  <c r="N77" i="6"/>
  <c r="M77" i="6"/>
  <c r="L77" i="6"/>
  <c r="K77" i="6"/>
  <c r="J77" i="6"/>
  <c r="I77" i="6"/>
  <c r="H77" i="6"/>
  <c r="G77" i="6"/>
  <c r="F77" i="6"/>
  <c r="E77" i="6"/>
  <c r="D77" i="6"/>
  <c r="C77" i="6"/>
  <c r="B77" i="6"/>
  <c r="Y76" i="6"/>
  <c r="X76" i="6"/>
  <c r="W76" i="6"/>
  <c r="V76" i="6"/>
  <c r="U76" i="6"/>
  <c r="T76" i="6"/>
  <c r="S76" i="6"/>
  <c r="R76" i="6"/>
  <c r="Q76" i="6"/>
  <c r="P76" i="6"/>
  <c r="O76" i="6"/>
  <c r="N76" i="6"/>
  <c r="M76" i="6"/>
  <c r="L76" i="6"/>
  <c r="K76" i="6"/>
  <c r="J76" i="6"/>
  <c r="I76" i="6"/>
  <c r="H76" i="6"/>
  <c r="G76" i="6"/>
  <c r="F76" i="6"/>
  <c r="E76" i="6"/>
  <c r="D76" i="6"/>
  <c r="C76" i="6"/>
  <c r="B76" i="6"/>
  <c r="Y75" i="6"/>
  <c r="X75" i="6"/>
  <c r="W75" i="6"/>
  <c r="V75" i="6"/>
  <c r="U75" i="6"/>
  <c r="T75" i="6"/>
  <c r="S75" i="6"/>
  <c r="R75" i="6"/>
  <c r="Q75" i="6"/>
  <c r="P75" i="6"/>
  <c r="O75" i="6"/>
  <c r="N75" i="6"/>
  <c r="M75" i="6"/>
  <c r="L75" i="6"/>
  <c r="K75" i="6"/>
  <c r="J75" i="6"/>
  <c r="I75" i="6"/>
  <c r="H75" i="6"/>
  <c r="G75" i="6"/>
  <c r="F75" i="6"/>
  <c r="E75" i="6"/>
  <c r="D75" i="6"/>
  <c r="C75" i="6"/>
  <c r="B75" i="6"/>
  <c r="Y74" i="6"/>
  <c r="X74" i="6"/>
  <c r="W74" i="6"/>
  <c r="V74" i="6"/>
  <c r="U74" i="6"/>
  <c r="T74" i="6"/>
  <c r="S74" i="6"/>
  <c r="R74" i="6"/>
  <c r="Q74" i="6"/>
  <c r="P74" i="6"/>
  <c r="O74" i="6"/>
  <c r="N74" i="6"/>
  <c r="M74" i="6"/>
  <c r="L74" i="6"/>
  <c r="K74" i="6"/>
  <c r="J74" i="6"/>
  <c r="I74" i="6"/>
  <c r="H74" i="6"/>
  <c r="G74" i="6"/>
  <c r="F74" i="6"/>
  <c r="E74" i="6"/>
  <c r="D74" i="6"/>
  <c r="C74" i="6"/>
  <c r="B74" i="6"/>
  <c r="Y73" i="6"/>
  <c r="X73" i="6"/>
  <c r="W73" i="6"/>
  <c r="V73" i="6"/>
  <c r="U73" i="6"/>
  <c r="T73" i="6"/>
  <c r="S73" i="6"/>
  <c r="R73" i="6"/>
  <c r="Q73" i="6"/>
  <c r="P73" i="6"/>
  <c r="O73" i="6"/>
  <c r="N73" i="6"/>
  <c r="M73" i="6"/>
  <c r="L73" i="6"/>
  <c r="K73" i="6"/>
  <c r="J73" i="6"/>
  <c r="I73" i="6"/>
  <c r="H73" i="6"/>
  <c r="G73" i="6"/>
  <c r="F73" i="6"/>
  <c r="E73" i="6"/>
  <c r="D73" i="6"/>
  <c r="C73" i="6"/>
  <c r="B73" i="6"/>
  <c r="Y72" i="6"/>
  <c r="X72" i="6"/>
  <c r="W72" i="6"/>
  <c r="V72" i="6"/>
  <c r="U72" i="6"/>
  <c r="T72" i="6"/>
  <c r="S72" i="6"/>
  <c r="R72" i="6"/>
  <c r="Q72" i="6"/>
  <c r="P72" i="6"/>
  <c r="O72" i="6"/>
  <c r="N72" i="6"/>
  <c r="M72" i="6"/>
  <c r="L72" i="6"/>
  <c r="K72" i="6"/>
  <c r="J72" i="6"/>
  <c r="I72" i="6"/>
  <c r="H72" i="6"/>
  <c r="G72" i="6"/>
  <c r="F72" i="6"/>
  <c r="E72" i="6"/>
  <c r="D72" i="6"/>
  <c r="C72" i="6"/>
  <c r="B72" i="6"/>
  <c r="Y71" i="6"/>
  <c r="X71" i="6"/>
  <c r="W71" i="6"/>
  <c r="V71" i="6"/>
  <c r="U71" i="6"/>
  <c r="T71" i="6"/>
  <c r="S71" i="6"/>
  <c r="R71" i="6"/>
  <c r="Q71" i="6"/>
  <c r="P71" i="6"/>
  <c r="O71" i="6"/>
  <c r="N71" i="6"/>
  <c r="M71" i="6"/>
  <c r="L71" i="6"/>
  <c r="K71" i="6"/>
  <c r="J71" i="6"/>
  <c r="I71" i="6"/>
  <c r="H71" i="6"/>
  <c r="G71" i="6"/>
  <c r="F71" i="6"/>
  <c r="E71" i="6"/>
  <c r="D71" i="6"/>
  <c r="C71" i="6"/>
  <c r="B71" i="6"/>
  <c r="Y70" i="6"/>
  <c r="X70" i="6"/>
  <c r="W70" i="6"/>
  <c r="V70" i="6"/>
  <c r="U70" i="6"/>
  <c r="T70" i="6"/>
  <c r="S70" i="6"/>
  <c r="R70" i="6"/>
  <c r="Q70" i="6"/>
  <c r="P70" i="6"/>
  <c r="O70" i="6"/>
  <c r="N70" i="6"/>
  <c r="M70" i="6"/>
  <c r="L70" i="6"/>
  <c r="K70" i="6"/>
  <c r="J70" i="6"/>
  <c r="I70" i="6"/>
  <c r="H70" i="6"/>
  <c r="G70" i="6"/>
  <c r="F70" i="6"/>
  <c r="E70" i="6"/>
  <c r="D70" i="6"/>
  <c r="C70" i="6"/>
  <c r="B70" i="6"/>
  <c r="Y69" i="6"/>
  <c r="X69" i="6"/>
  <c r="W69" i="6"/>
  <c r="V69" i="6"/>
  <c r="U69" i="6"/>
  <c r="T69" i="6"/>
  <c r="S69" i="6"/>
  <c r="R69" i="6"/>
  <c r="Q69" i="6"/>
  <c r="P69" i="6"/>
  <c r="O69" i="6"/>
  <c r="N69" i="6"/>
  <c r="M69" i="6"/>
  <c r="L69" i="6"/>
  <c r="K69" i="6"/>
  <c r="J69" i="6"/>
  <c r="I69" i="6"/>
  <c r="H69" i="6"/>
  <c r="G69" i="6"/>
  <c r="F69" i="6"/>
  <c r="E69" i="6"/>
  <c r="D69" i="6"/>
  <c r="C69" i="6"/>
  <c r="B69" i="6"/>
  <c r="Y68" i="6"/>
  <c r="X68" i="6"/>
  <c r="W68" i="6"/>
  <c r="V68" i="6"/>
  <c r="U68" i="6"/>
  <c r="T68" i="6"/>
  <c r="S68" i="6"/>
  <c r="R68" i="6"/>
  <c r="Q68" i="6"/>
  <c r="P68" i="6"/>
  <c r="O68" i="6"/>
  <c r="N68" i="6"/>
  <c r="M68" i="6"/>
  <c r="L68" i="6"/>
  <c r="K68" i="6"/>
  <c r="J68" i="6"/>
  <c r="I68" i="6"/>
  <c r="H68" i="6"/>
  <c r="G68" i="6"/>
  <c r="F68" i="6"/>
  <c r="E68" i="6"/>
  <c r="D68" i="6"/>
  <c r="C68" i="6"/>
  <c r="B68" i="6"/>
  <c r="AD30" i="6"/>
  <c r="AD29" i="6"/>
  <c r="AD28" i="6"/>
  <c r="AD27" i="6"/>
  <c r="AD26" i="6"/>
  <c r="AD25" i="6"/>
  <c r="AD24" i="6"/>
  <c r="AD23" i="6"/>
  <c r="AD22" i="6"/>
  <c r="AD21" i="6"/>
  <c r="AD20" i="6"/>
  <c r="AD19" i="6"/>
  <c r="AD18" i="6"/>
  <c r="AD17" i="6"/>
  <c r="AD16" i="6"/>
  <c r="AD15" i="6"/>
  <c r="AD14" i="6"/>
  <c r="AD13" i="6"/>
  <c r="AD12" i="6"/>
  <c r="AD11" i="6"/>
  <c r="AD10" i="6"/>
  <c r="AD9" i="6"/>
  <c r="AD8" i="6"/>
  <c r="AD7" i="6"/>
  <c r="AD6" i="6"/>
  <c r="AD5" i="6"/>
  <c r="AD4" i="6"/>
  <c r="AD3" i="6"/>
  <c r="AD2" i="6"/>
  <c r="AC30" i="6"/>
  <c r="AB30" i="6"/>
  <c r="AC29" i="6"/>
  <c r="AB29" i="6"/>
  <c r="AC28" i="6"/>
  <c r="AB28" i="6"/>
  <c r="AC27" i="6"/>
  <c r="AB27" i="6"/>
  <c r="AC26" i="6"/>
  <c r="AB26" i="6"/>
  <c r="AC25" i="6"/>
  <c r="AB25" i="6"/>
  <c r="AC24" i="6"/>
  <c r="AB24" i="6"/>
  <c r="AC23" i="6"/>
  <c r="AB23" i="6"/>
  <c r="AC22" i="6"/>
  <c r="AB22" i="6"/>
  <c r="AC21" i="6"/>
  <c r="AB21" i="6"/>
  <c r="AC20" i="6"/>
  <c r="AB20" i="6"/>
  <c r="AC19" i="6"/>
  <c r="AB19" i="6"/>
  <c r="AC18" i="6"/>
  <c r="AB18" i="6"/>
  <c r="AC17" i="6"/>
  <c r="AB17" i="6"/>
  <c r="AC16" i="6"/>
  <c r="AB16" i="6"/>
  <c r="AC15" i="6"/>
  <c r="AB15" i="6"/>
  <c r="AC14" i="6"/>
  <c r="AB14" i="6"/>
  <c r="AC13" i="6"/>
  <c r="AB13" i="6"/>
  <c r="AC12" i="6"/>
  <c r="AB12" i="6"/>
  <c r="AC11" i="6"/>
  <c r="AB11" i="6"/>
  <c r="AC10" i="6"/>
  <c r="AB10" i="6"/>
  <c r="AC9" i="6"/>
  <c r="AB9" i="6"/>
  <c r="AC8" i="6"/>
  <c r="AB8" i="6"/>
  <c r="AC7" i="6"/>
  <c r="AB7" i="6"/>
  <c r="AC6" i="6"/>
  <c r="AB6" i="6"/>
  <c r="AC5" i="6"/>
  <c r="AB5" i="6"/>
  <c r="AC4" i="6"/>
  <c r="AB4" i="6"/>
  <c r="AC3" i="6"/>
  <c r="AB3" i="6"/>
  <c r="AC2" i="6"/>
  <c r="AB2" i="6"/>
  <c r="Y67" i="6"/>
  <c r="X67" i="6"/>
  <c r="W67" i="6"/>
  <c r="V67" i="6"/>
  <c r="U67" i="6"/>
  <c r="T67" i="6"/>
  <c r="S67" i="6"/>
  <c r="R67" i="6"/>
  <c r="Q67" i="6"/>
  <c r="P67" i="6"/>
  <c r="O67" i="6"/>
  <c r="N67" i="6"/>
  <c r="M67" i="6"/>
  <c r="L67" i="6"/>
  <c r="K67" i="6"/>
  <c r="J67" i="6"/>
  <c r="I67" i="6"/>
  <c r="H67" i="6"/>
  <c r="G67" i="6"/>
  <c r="F67" i="6"/>
  <c r="E67" i="6"/>
  <c r="D67" i="6"/>
  <c r="C67" i="6"/>
  <c r="B67" i="6"/>
  <c r="A67" i="6"/>
  <c r="AA37" i="6"/>
  <c r="AA38" i="6"/>
  <c r="AA39" i="6"/>
  <c r="AA40" i="6"/>
  <c r="AA41" i="6"/>
  <c r="AA42" i="6"/>
  <c r="AA43" i="6"/>
  <c r="AA44" i="6"/>
  <c r="AA45" i="6"/>
  <c r="AA46" i="6"/>
  <c r="AA47" i="6"/>
  <c r="AA48" i="6"/>
  <c r="AA49" i="6"/>
  <c r="AA50" i="6"/>
  <c r="AA51" i="6"/>
  <c r="AA52" i="6"/>
  <c r="AA53" i="6"/>
  <c r="AA54" i="6"/>
  <c r="AA55" i="6"/>
  <c r="AA56" i="6"/>
  <c r="AA57" i="6"/>
  <c r="AA58" i="6"/>
  <c r="AA59" i="6"/>
  <c r="AA60" i="6"/>
  <c r="AA61" i="6"/>
  <c r="AA62" i="6"/>
  <c r="AA63" i="6"/>
  <c r="AA64" i="6"/>
  <c r="AA36" i="6"/>
  <c r="Z37" i="6"/>
  <c r="Z38" i="6"/>
  <c r="Z39" i="6"/>
  <c r="Z40" i="6"/>
  <c r="Z41" i="6"/>
  <c r="Z42" i="6"/>
  <c r="Z43" i="6"/>
  <c r="Z44" i="6"/>
  <c r="Z45" i="6"/>
  <c r="Z46" i="6"/>
  <c r="Z47" i="6"/>
  <c r="Z48" i="6"/>
  <c r="Z49" i="6"/>
  <c r="Z50" i="6"/>
  <c r="Z51" i="6"/>
  <c r="Z52" i="6"/>
  <c r="Z53" i="6"/>
  <c r="Z54" i="6"/>
  <c r="Z55" i="6"/>
  <c r="Z56" i="6"/>
  <c r="Z57" i="6"/>
  <c r="Z58" i="6"/>
  <c r="Z59" i="6"/>
  <c r="Z60" i="6"/>
  <c r="Z61" i="6"/>
  <c r="Z62" i="6"/>
  <c r="Z63" i="6"/>
  <c r="Z64" i="6"/>
  <c r="Z36" i="6"/>
  <c r="Y64" i="6"/>
  <c r="X64" i="6"/>
  <c r="W64" i="6"/>
  <c r="V64" i="6"/>
  <c r="U64" i="6"/>
  <c r="T64" i="6"/>
  <c r="S64" i="6"/>
  <c r="R64" i="6"/>
  <c r="Q64" i="6"/>
  <c r="P64" i="6"/>
  <c r="O64" i="6"/>
  <c r="N64" i="6"/>
  <c r="M64" i="6"/>
  <c r="L64" i="6"/>
  <c r="K64" i="6"/>
  <c r="J64" i="6"/>
  <c r="I64" i="6"/>
  <c r="H64" i="6"/>
  <c r="G64" i="6"/>
  <c r="F64" i="6"/>
  <c r="E64" i="6"/>
  <c r="D64" i="6"/>
  <c r="C64" i="6"/>
  <c r="B64" i="6"/>
  <c r="Y63" i="6"/>
  <c r="X63" i="6"/>
  <c r="W63" i="6"/>
  <c r="V63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H63" i="6"/>
  <c r="G63" i="6"/>
  <c r="F63" i="6"/>
  <c r="E63" i="6"/>
  <c r="D63" i="6"/>
  <c r="C63" i="6"/>
  <c r="B63" i="6"/>
  <c r="Y62" i="6"/>
  <c r="X62" i="6"/>
  <c r="W62" i="6"/>
  <c r="V62" i="6"/>
  <c r="U62" i="6"/>
  <c r="T62" i="6"/>
  <c r="S62" i="6"/>
  <c r="R62" i="6"/>
  <c r="Q62" i="6"/>
  <c r="P62" i="6"/>
  <c r="O62" i="6"/>
  <c r="N62" i="6"/>
  <c r="M62" i="6"/>
  <c r="L62" i="6"/>
  <c r="K62" i="6"/>
  <c r="J62" i="6"/>
  <c r="I62" i="6"/>
  <c r="H62" i="6"/>
  <c r="G62" i="6"/>
  <c r="F62" i="6"/>
  <c r="E62" i="6"/>
  <c r="D62" i="6"/>
  <c r="C62" i="6"/>
  <c r="B62" i="6"/>
  <c r="Y61" i="6"/>
  <c r="X61" i="6"/>
  <c r="W61" i="6"/>
  <c r="V61" i="6"/>
  <c r="U61" i="6"/>
  <c r="T61" i="6"/>
  <c r="S61" i="6"/>
  <c r="R61" i="6"/>
  <c r="Q61" i="6"/>
  <c r="P61" i="6"/>
  <c r="O61" i="6"/>
  <c r="N61" i="6"/>
  <c r="M61" i="6"/>
  <c r="L61" i="6"/>
  <c r="K61" i="6"/>
  <c r="J61" i="6"/>
  <c r="I61" i="6"/>
  <c r="H61" i="6"/>
  <c r="G61" i="6"/>
  <c r="F61" i="6"/>
  <c r="E61" i="6"/>
  <c r="D61" i="6"/>
  <c r="C61" i="6"/>
  <c r="B61" i="6"/>
  <c r="Y60" i="6"/>
  <c r="X60" i="6"/>
  <c r="W60" i="6"/>
  <c r="V60" i="6"/>
  <c r="U60" i="6"/>
  <c r="T60" i="6"/>
  <c r="S60" i="6"/>
  <c r="R60" i="6"/>
  <c r="Q60" i="6"/>
  <c r="P60" i="6"/>
  <c r="O60" i="6"/>
  <c r="N60" i="6"/>
  <c r="M60" i="6"/>
  <c r="L60" i="6"/>
  <c r="K60" i="6"/>
  <c r="J60" i="6"/>
  <c r="I60" i="6"/>
  <c r="H60" i="6"/>
  <c r="G60" i="6"/>
  <c r="F60" i="6"/>
  <c r="E60" i="6"/>
  <c r="D60" i="6"/>
  <c r="C60" i="6"/>
  <c r="B60" i="6"/>
  <c r="Y59" i="6"/>
  <c r="X59" i="6"/>
  <c r="W59" i="6"/>
  <c r="V59" i="6"/>
  <c r="U59" i="6"/>
  <c r="T59" i="6"/>
  <c r="S59" i="6"/>
  <c r="R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B59" i="6"/>
  <c r="Y58" i="6"/>
  <c r="X58" i="6"/>
  <c r="W58" i="6"/>
  <c r="V58" i="6"/>
  <c r="U58" i="6"/>
  <c r="T58" i="6"/>
  <c r="S58" i="6"/>
  <c r="R58" i="6"/>
  <c r="Q58" i="6"/>
  <c r="P58" i="6"/>
  <c r="O58" i="6"/>
  <c r="N58" i="6"/>
  <c r="M58" i="6"/>
  <c r="L58" i="6"/>
  <c r="K58" i="6"/>
  <c r="J58" i="6"/>
  <c r="I58" i="6"/>
  <c r="H58" i="6"/>
  <c r="G58" i="6"/>
  <c r="F58" i="6"/>
  <c r="E58" i="6"/>
  <c r="D58" i="6"/>
  <c r="C58" i="6"/>
  <c r="B58" i="6"/>
  <c r="Y57" i="6"/>
  <c r="X57" i="6"/>
  <c r="W57" i="6"/>
  <c r="V57" i="6"/>
  <c r="U57" i="6"/>
  <c r="T57" i="6"/>
  <c r="S57" i="6"/>
  <c r="R57" i="6"/>
  <c r="Q57" i="6"/>
  <c r="P57" i="6"/>
  <c r="O57" i="6"/>
  <c r="N57" i="6"/>
  <c r="M57" i="6"/>
  <c r="L57" i="6"/>
  <c r="K57" i="6"/>
  <c r="J57" i="6"/>
  <c r="I57" i="6"/>
  <c r="H57" i="6"/>
  <c r="G57" i="6"/>
  <c r="F57" i="6"/>
  <c r="E57" i="6"/>
  <c r="D57" i="6"/>
  <c r="C57" i="6"/>
  <c r="B57" i="6"/>
  <c r="Y56" i="6"/>
  <c r="X56" i="6"/>
  <c r="W56" i="6"/>
  <c r="V56" i="6"/>
  <c r="U56" i="6"/>
  <c r="T56" i="6"/>
  <c r="S56" i="6"/>
  <c r="R56" i="6"/>
  <c r="Q56" i="6"/>
  <c r="P56" i="6"/>
  <c r="O56" i="6"/>
  <c r="N56" i="6"/>
  <c r="M56" i="6"/>
  <c r="L56" i="6"/>
  <c r="K56" i="6"/>
  <c r="J56" i="6"/>
  <c r="I56" i="6"/>
  <c r="H56" i="6"/>
  <c r="G56" i="6"/>
  <c r="F56" i="6"/>
  <c r="E56" i="6"/>
  <c r="D56" i="6"/>
  <c r="C56" i="6"/>
  <c r="B56" i="6"/>
  <c r="Y55" i="6"/>
  <c r="X55" i="6"/>
  <c r="W55" i="6"/>
  <c r="V55" i="6"/>
  <c r="U55" i="6"/>
  <c r="T55" i="6"/>
  <c r="S55" i="6"/>
  <c r="R55" i="6"/>
  <c r="Q55" i="6"/>
  <c r="P55" i="6"/>
  <c r="O55" i="6"/>
  <c r="N55" i="6"/>
  <c r="M55" i="6"/>
  <c r="L55" i="6"/>
  <c r="K55" i="6"/>
  <c r="J55" i="6"/>
  <c r="I55" i="6"/>
  <c r="H55" i="6"/>
  <c r="G55" i="6"/>
  <c r="F55" i="6"/>
  <c r="E55" i="6"/>
  <c r="D55" i="6"/>
  <c r="C55" i="6"/>
  <c r="B55" i="6"/>
  <c r="Y54" i="6"/>
  <c r="X54" i="6"/>
  <c r="W54" i="6"/>
  <c r="V54" i="6"/>
  <c r="U54" i="6"/>
  <c r="T54" i="6"/>
  <c r="S54" i="6"/>
  <c r="R54" i="6"/>
  <c r="Q54" i="6"/>
  <c r="P54" i="6"/>
  <c r="O54" i="6"/>
  <c r="N54" i="6"/>
  <c r="M54" i="6"/>
  <c r="L54" i="6"/>
  <c r="K54" i="6"/>
  <c r="J54" i="6"/>
  <c r="I54" i="6"/>
  <c r="H54" i="6"/>
  <c r="G54" i="6"/>
  <c r="F54" i="6"/>
  <c r="E54" i="6"/>
  <c r="D54" i="6"/>
  <c r="C54" i="6"/>
  <c r="B54" i="6"/>
  <c r="Y53" i="6"/>
  <c r="X53" i="6"/>
  <c r="W53" i="6"/>
  <c r="V53" i="6"/>
  <c r="U53" i="6"/>
  <c r="T53" i="6"/>
  <c r="S53" i="6"/>
  <c r="R53" i="6"/>
  <c r="Q53" i="6"/>
  <c r="P53" i="6"/>
  <c r="O53" i="6"/>
  <c r="N53" i="6"/>
  <c r="M53" i="6"/>
  <c r="L53" i="6"/>
  <c r="K53" i="6"/>
  <c r="J53" i="6"/>
  <c r="I53" i="6"/>
  <c r="H53" i="6"/>
  <c r="G53" i="6"/>
  <c r="F53" i="6"/>
  <c r="E53" i="6"/>
  <c r="D53" i="6"/>
  <c r="C53" i="6"/>
  <c r="B53" i="6"/>
  <c r="Y52" i="6"/>
  <c r="X52" i="6"/>
  <c r="W52" i="6"/>
  <c r="V52" i="6"/>
  <c r="U52" i="6"/>
  <c r="T52" i="6"/>
  <c r="S52" i="6"/>
  <c r="R52" i="6"/>
  <c r="Q52" i="6"/>
  <c r="P52" i="6"/>
  <c r="O52" i="6"/>
  <c r="N52" i="6"/>
  <c r="M52" i="6"/>
  <c r="L52" i="6"/>
  <c r="K52" i="6"/>
  <c r="J52" i="6"/>
  <c r="I52" i="6"/>
  <c r="H52" i="6"/>
  <c r="G52" i="6"/>
  <c r="F52" i="6"/>
  <c r="E52" i="6"/>
  <c r="D52" i="6"/>
  <c r="C52" i="6"/>
  <c r="B52" i="6"/>
  <c r="Y51" i="6"/>
  <c r="X51" i="6"/>
  <c r="W51" i="6"/>
  <c r="V51" i="6"/>
  <c r="U51" i="6"/>
  <c r="T51" i="6"/>
  <c r="S51" i="6"/>
  <c r="R51" i="6"/>
  <c r="Q51" i="6"/>
  <c r="P51" i="6"/>
  <c r="O51" i="6"/>
  <c r="N51" i="6"/>
  <c r="M51" i="6"/>
  <c r="L51" i="6"/>
  <c r="K51" i="6"/>
  <c r="J51" i="6"/>
  <c r="I51" i="6"/>
  <c r="H51" i="6"/>
  <c r="G51" i="6"/>
  <c r="F51" i="6"/>
  <c r="E51" i="6"/>
  <c r="D51" i="6"/>
  <c r="C51" i="6"/>
  <c r="B51" i="6"/>
  <c r="Y50" i="6"/>
  <c r="X50" i="6"/>
  <c r="W50" i="6"/>
  <c r="V50" i="6"/>
  <c r="U50" i="6"/>
  <c r="T50" i="6"/>
  <c r="S50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31" i="6"/>
  <c r="AA32" i="6"/>
  <c r="Z32" i="6"/>
  <c r="AA30" i="6"/>
  <c r="Z30" i="6"/>
  <c r="Y30" i="6"/>
  <c r="X30" i="6"/>
  <c r="W30" i="6"/>
  <c r="V30" i="6"/>
  <c r="U30" i="6"/>
  <c r="T30" i="6"/>
  <c r="S30" i="6"/>
  <c r="R30" i="6"/>
  <c r="AA29" i="6"/>
  <c r="Z29" i="6"/>
  <c r="Y29" i="6"/>
  <c r="X29" i="6"/>
  <c r="W29" i="6"/>
  <c r="V29" i="6"/>
  <c r="U29" i="6"/>
  <c r="T29" i="6"/>
  <c r="S29" i="6"/>
  <c r="R29" i="6"/>
  <c r="AA28" i="6"/>
  <c r="Z28" i="6"/>
  <c r="Y28" i="6"/>
  <c r="X28" i="6"/>
  <c r="W28" i="6"/>
  <c r="V28" i="6"/>
  <c r="U28" i="6"/>
  <c r="T28" i="6"/>
  <c r="S28" i="6"/>
  <c r="R28" i="6"/>
  <c r="AA27" i="6"/>
  <c r="Z27" i="6"/>
  <c r="Y27" i="6"/>
  <c r="X27" i="6"/>
  <c r="W27" i="6"/>
  <c r="V27" i="6"/>
  <c r="U27" i="6"/>
  <c r="T27" i="6"/>
  <c r="S27" i="6"/>
  <c r="R27" i="6"/>
  <c r="AA26" i="6"/>
  <c r="Z26" i="6"/>
  <c r="Y26" i="6"/>
  <c r="X26" i="6"/>
  <c r="W26" i="6"/>
  <c r="V26" i="6"/>
  <c r="U26" i="6"/>
  <c r="T26" i="6"/>
  <c r="S26" i="6"/>
  <c r="R26" i="6"/>
  <c r="AA25" i="6"/>
  <c r="Z25" i="6"/>
  <c r="Y25" i="6"/>
  <c r="X25" i="6"/>
  <c r="W25" i="6"/>
  <c r="V25" i="6"/>
  <c r="U25" i="6"/>
  <c r="T25" i="6"/>
  <c r="S25" i="6"/>
  <c r="R25" i="6"/>
  <c r="AA24" i="6"/>
  <c r="Z24" i="6"/>
  <c r="Y24" i="6"/>
  <c r="X24" i="6"/>
  <c r="W24" i="6"/>
  <c r="V24" i="6"/>
  <c r="U24" i="6"/>
  <c r="T24" i="6"/>
  <c r="S24" i="6"/>
  <c r="R24" i="6"/>
  <c r="AA23" i="6"/>
  <c r="Z23" i="6"/>
  <c r="Y23" i="6"/>
  <c r="X23" i="6"/>
  <c r="W23" i="6"/>
  <c r="V23" i="6"/>
  <c r="U23" i="6"/>
  <c r="T23" i="6"/>
  <c r="S23" i="6"/>
  <c r="R23" i="6"/>
  <c r="AA22" i="6"/>
  <c r="Z22" i="6"/>
  <c r="Y22" i="6"/>
  <c r="X22" i="6"/>
  <c r="W22" i="6"/>
  <c r="V22" i="6"/>
  <c r="U22" i="6"/>
  <c r="T22" i="6"/>
  <c r="S22" i="6"/>
  <c r="R22" i="6"/>
  <c r="AA21" i="6"/>
  <c r="Z21" i="6"/>
  <c r="Y21" i="6"/>
  <c r="X21" i="6"/>
  <c r="W21" i="6"/>
  <c r="V21" i="6"/>
  <c r="U21" i="6"/>
  <c r="T21" i="6"/>
  <c r="S21" i="6"/>
  <c r="R21" i="6"/>
  <c r="AA20" i="6"/>
  <c r="Z20" i="6"/>
  <c r="Y20" i="6"/>
  <c r="X20" i="6"/>
  <c r="W20" i="6"/>
  <c r="V20" i="6"/>
  <c r="U20" i="6"/>
  <c r="T20" i="6"/>
  <c r="S20" i="6"/>
  <c r="R20" i="6"/>
  <c r="AA19" i="6"/>
  <c r="Z19" i="6"/>
  <c r="Y19" i="6"/>
  <c r="X19" i="6"/>
  <c r="W19" i="6"/>
  <c r="V19" i="6"/>
  <c r="U19" i="6"/>
  <c r="T19" i="6"/>
  <c r="S19" i="6"/>
  <c r="R19" i="6"/>
  <c r="AA18" i="6"/>
  <c r="Z18" i="6"/>
  <c r="Y18" i="6"/>
  <c r="X18" i="6"/>
  <c r="W18" i="6"/>
  <c r="V18" i="6"/>
  <c r="U18" i="6"/>
  <c r="T18" i="6"/>
  <c r="S18" i="6"/>
  <c r="R18" i="6"/>
  <c r="AA17" i="6"/>
  <c r="Z17" i="6"/>
  <c r="Y17" i="6"/>
  <c r="X17" i="6"/>
  <c r="W17" i="6"/>
  <c r="V17" i="6"/>
  <c r="U17" i="6"/>
  <c r="T17" i="6"/>
  <c r="S17" i="6"/>
  <c r="R17" i="6"/>
  <c r="AA16" i="6"/>
  <c r="Z16" i="6"/>
  <c r="Y16" i="6"/>
  <c r="X16" i="6"/>
  <c r="W16" i="6"/>
  <c r="V16" i="6"/>
  <c r="U16" i="6"/>
  <c r="T16" i="6"/>
  <c r="S16" i="6"/>
  <c r="R16" i="6"/>
  <c r="AA15" i="6"/>
  <c r="Z15" i="6"/>
  <c r="Y15" i="6"/>
  <c r="X15" i="6"/>
  <c r="W15" i="6"/>
  <c r="V15" i="6"/>
  <c r="U15" i="6"/>
  <c r="T15" i="6"/>
  <c r="S15" i="6"/>
  <c r="R15" i="6"/>
  <c r="AA14" i="6"/>
  <c r="Z14" i="6"/>
  <c r="Y14" i="6"/>
  <c r="X14" i="6"/>
  <c r="W14" i="6"/>
  <c r="V14" i="6"/>
  <c r="U14" i="6"/>
  <c r="T14" i="6"/>
  <c r="S14" i="6"/>
  <c r="R14" i="6"/>
  <c r="AA13" i="6"/>
  <c r="Z13" i="6"/>
  <c r="Y13" i="6"/>
  <c r="X13" i="6"/>
  <c r="W13" i="6"/>
  <c r="V13" i="6"/>
  <c r="U13" i="6"/>
  <c r="T13" i="6"/>
  <c r="S13" i="6"/>
  <c r="R13" i="6"/>
  <c r="AA12" i="6"/>
  <c r="Z12" i="6"/>
  <c r="Y12" i="6"/>
  <c r="X12" i="6"/>
  <c r="W12" i="6"/>
  <c r="V12" i="6"/>
  <c r="U12" i="6"/>
  <c r="T12" i="6"/>
  <c r="S12" i="6"/>
  <c r="R12" i="6"/>
  <c r="AA11" i="6"/>
  <c r="Z11" i="6"/>
  <c r="Y11" i="6"/>
  <c r="X11" i="6"/>
  <c r="W11" i="6"/>
  <c r="V11" i="6"/>
  <c r="U11" i="6"/>
  <c r="T11" i="6"/>
  <c r="S11" i="6"/>
  <c r="R11" i="6"/>
  <c r="AA10" i="6"/>
  <c r="Z10" i="6"/>
  <c r="Y10" i="6"/>
  <c r="X10" i="6"/>
  <c r="W10" i="6"/>
  <c r="V10" i="6"/>
  <c r="U10" i="6"/>
  <c r="T10" i="6"/>
  <c r="S10" i="6"/>
  <c r="R10" i="6"/>
  <c r="AA9" i="6"/>
  <c r="Z9" i="6"/>
  <c r="Y9" i="6"/>
  <c r="X9" i="6"/>
  <c r="W9" i="6"/>
  <c r="V9" i="6"/>
  <c r="U9" i="6"/>
  <c r="T9" i="6"/>
  <c r="S9" i="6"/>
  <c r="R9" i="6"/>
  <c r="AA8" i="6"/>
  <c r="Z8" i="6"/>
  <c r="Y8" i="6"/>
  <c r="X8" i="6"/>
  <c r="W8" i="6"/>
  <c r="V8" i="6"/>
  <c r="U8" i="6"/>
  <c r="T8" i="6"/>
  <c r="S8" i="6"/>
  <c r="R8" i="6"/>
  <c r="AA7" i="6"/>
  <c r="Z7" i="6"/>
  <c r="Y7" i="6"/>
  <c r="X7" i="6"/>
  <c r="W7" i="6"/>
  <c r="V7" i="6"/>
  <c r="U7" i="6"/>
  <c r="T7" i="6"/>
  <c r="S7" i="6"/>
  <c r="R7" i="6"/>
  <c r="AA6" i="6"/>
  <c r="Z6" i="6"/>
  <c r="Y6" i="6"/>
  <c r="X6" i="6"/>
  <c r="W6" i="6"/>
  <c r="V6" i="6"/>
  <c r="U6" i="6"/>
  <c r="T6" i="6"/>
  <c r="S6" i="6"/>
  <c r="R6" i="6"/>
  <c r="AA5" i="6"/>
  <c r="Z5" i="6"/>
  <c r="Y5" i="6"/>
  <c r="X5" i="6"/>
  <c r="W5" i="6"/>
  <c r="V5" i="6"/>
  <c r="U5" i="6"/>
  <c r="T5" i="6"/>
  <c r="S5" i="6"/>
  <c r="R5" i="6"/>
  <c r="AA4" i="6"/>
  <c r="Z4" i="6"/>
  <c r="Y4" i="6"/>
  <c r="X4" i="6"/>
  <c r="W4" i="6"/>
  <c r="V4" i="6"/>
  <c r="U4" i="6"/>
  <c r="T4" i="6"/>
  <c r="S4" i="6"/>
  <c r="R4" i="6"/>
  <c r="AA3" i="6"/>
  <c r="Z3" i="6"/>
  <c r="Y3" i="6"/>
  <c r="X3" i="6"/>
  <c r="W3" i="6"/>
  <c r="V3" i="6"/>
  <c r="U3" i="6"/>
  <c r="T3" i="6"/>
  <c r="S3" i="6"/>
  <c r="R3" i="6"/>
  <c r="AA2" i="6"/>
  <c r="Z2" i="6"/>
  <c r="Y2" i="6"/>
  <c r="X2" i="6"/>
  <c r="W2" i="6"/>
  <c r="V2" i="6"/>
  <c r="U2" i="6"/>
  <c r="T2" i="6"/>
  <c r="S2" i="6"/>
  <c r="R2" i="6"/>
  <c r="AA1" i="6"/>
  <c r="Z1" i="6"/>
  <c r="Y1" i="6"/>
  <c r="X1" i="6"/>
  <c r="W1" i="6"/>
  <c r="V1" i="6"/>
  <c r="U1" i="6"/>
  <c r="T1" i="6"/>
  <c r="S1" i="6"/>
  <c r="R1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30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29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28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27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26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25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24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23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22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21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20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19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18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17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16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15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14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13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12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11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10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9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8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7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6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5" i="6"/>
  <c r="Q4" i="6"/>
  <c r="P4" i="6"/>
  <c r="O4" i="6"/>
  <c r="N4" i="6"/>
  <c r="M4" i="6"/>
  <c r="L4" i="6"/>
  <c r="K4" i="6"/>
  <c r="J4" i="6"/>
  <c r="I4" i="6"/>
  <c r="H4" i="6"/>
  <c r="G4" i="6"/>
  <c r="F4" i="6"/>
  <c r="E4" i="6"/>
  <c r="D4" i="6"/>
  <c r="C4" i="6"/>
  <c r="B4" i="6"/>
  <c r="A4" i="6"/>
  <c r="Q3" i="6"/>
  <c r="P3" i="6"/>
  <c r="O3" i="6"/>
  <c r="N3" i="6"/>
  <c r="M3" i="6"/>
  <c r="L3" i="6"/>
  <c r="K3" i="6"/>
  <c r="J3" i="6"/>
  <c r="I3" i="6"/>
  <c r="H3" i="6"/>
  <c r="G3" i="6"/>
  <c r="F3" i="6"/>
  <c r="E3" i="6"/>
  <c r="D3" i="6"/>
  <c r="C3" i="6"/>
  <c r="B3" i="6"/>
  <c r="A3" i="6"/>
  <c r="Q2" i="6"/>
  <c r="P2" i="6"/>
  <c r="O2" i="6"/>
  <c r="N2" i="6"/>
  <c r="M2" i="6"/>
  <c r="L2" i="6"/>
  <c r="K2" i="6"/>
  <c r="J2" i="6"/>
  <c r="I2" i="6"/>
  <c r="H2" i="6"/>
  <c r="G2" i="6"/>
  <c r="F2" i="6"/>
  <c r="E2" i="6"/>
  <c r="D2" i="6"/>
  <c r="C2" i="6"/>
  <c r="B2" i="6"/>
  <c r="A2" i="6"/>
  <c r="Q1" i="6"/>
  <c r="P1" i="6"/>
  <c r="O1" i="6"/>
  <c r="N1" i="6"/>
  <c r="M1" i="6"/>
  <c r="L1" i="6"/>
  <c r="K1" i="6"/>
  <c r="J1" i="6"/>
  <c r="I1" i="6"/>
  <c r="H1" i="6"/>
  <c r="G1" i="6"/>
  <c r="F1" i="6"/>
  <c r="E1" i="6"/>
  <c r="D1" i="6"/>
  <c r="C1" i="6"/>
  <c r="B1" i="6"/>
  <c r="A1" i="6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Z5" i="5"/>
  <c r="Y5" i="5"/>
  <c r="X5" i="5"/>
  <c r="W5" i="5"/>
  <c r="V5" i="5"/>
  <c r="U5" i="5"/>
  <c r="T5" i="5"/>
  <c r="S5" i="5"/>
  <c r="S24" i="5" s="1"/>
  <c r="R5" i="5"/>
  <c r="Q5" i="5"/>
  <c r="P5" i="5"/>
  <c r="O5" i="5"/>
  <c r="N5" i="5"/>
  <c r="M5" i="5"/>
  <c r="L5" i="5"/>
  <c r="K5" i="5"/>
  <c r="K24" i="5" s="1"/>
  <c r="J5" i="5"/>
  <c r="I5" i="5"/>
  <c r="H5" i="5"/>
  <c r="G5" i="5"/>
  <c r="F5" i="5"/>
  <c r="E5" i="5"/>
  <c r="D5" i="5"/>
  <c r="Z4" i="5"/>
  <c r="Y4" i="5"/>
  <c r="X4" i="5"/>
  <c r="W4" i="5"/>
  <c r="V4" i="5"/>
  <c r="U4" i="5"/>
  <c r="T4" i="5"/>
  <c r="S4" i="5"/>
  <c r="R4" i="5"/>
  <c r="Q4" i="5"/>
  <c r="P4" i="5"/>
  <c r="O4" i="5"/>
  <c r="N4" i="5"/>
  <c r="M4" i="5"/>
  <c r="L4" i="5"/>
  <c r="K4" i="5"/>
  <c r="J4" i="5"/>
  <c r="I4" i="5"/>
  <c r="H4" i="5"/>
  <c r="G4" i="5"/>
  <c r="F4" i="5"/>
  <c r="E4" i="5"/>
  <c r="D4" i="5"/>
  <c r="C6" i="5"/>
  <c r="C5" i="5"/>
  <c r="C24" i="5" s="1"/>
  <c r="C4" i="5"/>
  <c r="Z3" i="5"/>
  <c r="Z24" i="5" s="1"/>
  <c r="Y3" i="5"/>
  <c r="Y9" i="5" s="1"/>
  <c r="X3" i="5"/>
  <c r="X9" i="5" s="1"/>
  <c r="W3" i="5"/>
  <c r="W9" i="5" s="1"/>
  <c r="V3" i="5"/>
  <c r="V24" i="5" s="1"/>
  <c r="U3" i="5"/>
  <c r="U24" i="5" s="1"/>
  <c r="T3" i="5"/>
  <c r="T9" i="5" s="1"/>
  <c r="S3" i="5"/>
  <c r="R3" i="5"/>
  <c r="R24" i="5" s="1"/>
  <c r="Q3" i="5"/>
  <c r="Q9" i="5" s="1"/>
  <c r="P3" i="5"/>
  <c r="P9" i="5" s="1"/>
  <c r="O3" i="5"/>
  <c r="O9" i="5" s="1"/>
  <c r="N3" i="5"/>
  <c r="N24" i="5" s="1"/>
  <c r="M3" i="5"/>
  <c r="M24" i="5" s="1"/>
  <c r="L3" i="5"/>
  <c r="L9" i="5" s="1"/>
  <c r="K3" i="5"/>
  <c r="J3" i="5"/>
  <c r="J24" i="5" s="1"/>
  <c r="I3" i="5"/>
  <c r="I9" i="5" s="1"/>
  <c r="H3" i="5"/>
  <c r="H9" i="5" s="1"/>
  <c r="G3" i="5"/>
  <c r="G9" i="5" s="1"/>
  <c r="F3" i="5"/>
  <c r="F24" i="5" s="1"/>
  <c r="E3" i="5"/>
  <c r="E24" i="5" s="1"/>
  <c r="D3" i="5"/>
  <c r="D9" i="5" s="1"/>
  <c r="C3" i="5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Y130" i="2"/>
  <c r="X130" i="2"/>
  <c r="W130" i="2"/>
  <c r="V130" i="2"/>
  <c r="U130" i="2"/>
  <c r="T130" i="2"/>
  <c r="S130" i="2"/>
  <c r="R130" i="2"/>
  <c r="Q130" i="2"/>
  <c r="P130" i="2"/>
  <c r="O130" i="2"/>
  <c r="N130" i="2"/>
  <c r="M130" i="2"/>
  <c r="L130" i="2"/>
  <c r="K130" i="2"/>
  <c r="J130" i="2"/>
  <c r="I130" i="2"/>
  <c r="H130" i="2"/>
  <c r="G130" i="2"/>
  <c r="F130" i="2"/>
  <c r="E130" i="2"/>
  <c r="D130" i="2"/>
  <c r="C130" i="2"/>
  <c r="B130" i="2"/>
  <c r="AC130" i="1" s="1"/>
  <c r="Y130" i="3"/>
  <c r="X130" i="3"/>
  <c r="W130" i="3"/>
  <c r="V130" i="3"/>
  <c r="U130" i="3"/>
  <c r="T130" i="3"/>
  <c r="S130" i="3"/>
  <c r="R130" i="3"/>
  <c r="Q130" i="3"/>
  <c r="P130" i="3"/>
  <c r="O130" i="3"/>
  <c r="N130" i="3"/>
  <c r="M130" i="3"/>
  <c r="L130" i="3"/>
  <c r="K130" i="3"/>
  <c r="J130" i="3"/>
  <c r="I130" i="3"/>
  <c r="H130" i="3"/>
  <c r="G130" i="3"/>
  <c r="F130" i="3"/>
  <c r="E130" i="3"/>
  <c r="D130" i="3"/>
  <c r="C130" i="3"/>
  <c r="B130" i="3"/>
  <c r="AC130" i="3" s="1"/>
  <c r="AA130" i="4"/>
  <c r="Z130" i="4"/>
  <c r="Y130" i="4"/>
  <c r="X130" i="4"/>
  <c r="W130" i="4"/>
  <c r="V130" i="4"/>
  <c r="U130" i="4"/>
  <c r="T130" i="4"/>
  <c r="S130" i="4"/>
  <c r="R130" i="4"/>
  <c r="Q130" i="4"/>
  <c r="P130" i="4"/>
  <c r="O130" i="4"/>
  <c r="N130" i="4"/>
  <c r="M130" i="4"/>
  <c r="L130" i="4"/>
  <c r="K130" i="4"/>
  <c r="J130" i="4"/>
  <c r="I130" i="4"/>
  <c r="H130" i="4"/>
  <c r="G130" i="4"/>
  <c r="F130" i="4"/>
  <c r="E130" i="4"/>
  <c r="D130" i="4"/>
  <c r="C130" i="4"/>
  <c r="B130" i="4"/>
  <c r="AB99" i="4"/>
  <c r="AA99" i="4"/>
  <c r="AA130" i="3"/>
  <c r="Z130" i="3"/>
  <c r="AB99" i="3"/>
  <c r="AA99" i="3"/>
  <c r="AA130" i="1"/>
  <c r="Z130" i="1"/>
  <c r="AA130" i="2"/>
  <c r="Z130" i="2"/>
  <c r="AB69" i="2"/>
  <c r="AB99" i="2"/>
  <c r="AB99" i="1"/>
  <c r="AA99" i="2"/>
  <c r="AA99" i="1"/>
  <c r="S18" i="5" l="1"/>
  <c r="D24" i="5"/>
  <c r="L24" i="5"/>
  <c r="T24" i="5"/>
  <c r="Z18" i="5"/>
  <c r="K18" i="5"/>
  <c r="G24" i="5"/>
  <c r="O24" i="5"/>
  <c r="W24" i="5"/>
  <c r="H24" i="5"/>
  <c r="P24" i="5"/>
  <c r="X24" i="5"/>
  <c r="I24" i="5"/>
  <c r="Q24" i="5"/>
  <c r="Y24" i="5"/>
  <c r="D18" i="5"/>
  <c r="L18" i="5"/>
  <c r="T18" i="5"/>
  <c r="E18" i="5"/>
  <c r="M18" i="5"/>
  <c r="U18" i="5"/>
  <c r="F18" i="5"/>
  <c r="N18" i="5"/>
  <c r="V18" i="5"/>
  <c r="G18" i="5"/>
  <c r="O18" i="5"/>
  <c r="W18" i="5"/>
  <c r="H18" i="5"/>
  <c r="P18" i="5"/>
  <c r="X18" i="5"/>
  <c r="I18" i="5"/>
  <c r="Q18" i="5"/>
  <c r="Y18" i="5"/>
  <c r="C18" i="5"/>
  <c r="J18" i="5"/>
  <c r="R18" i="5"/>
  <c r="J9" i="5"/>
  <c r="R9" i="5"/>
  <c r="Z9" i="5"/>
  <c r="C9" i="5"/>
  <c r="Q8" i="5" s="1"/>
  <c r="K9" i="5"/>
  <c r="S9" i="5"/>
  <c r="E9" i="5"/>
  <c r="M9" i="5"/>
  <c r="U9" i="5"/>
  <c r="F9" i="5"/>
  <c r="N9" i="5"/>
  <c r="V9" i="5"/>
  <c r="AA15" i="5"/>
  <c r="AA16" i="5"/>
  <c r="AA5" i="5"/>
  <c r="AA13" i="5"/>
  <c r="AA14" i="5"/>
  <c r="AA3" i="5"/>
  <c r="AA4" i="5"/>
  <c r="AA6" i="5"/>
  <c r="AC130" i="4"/>
  <c r="P8" i="5" l="1"/>
  <c r="P21" i="5" s="1"/>
  <c r="Q21" i="5"/>
  <c r="U21" i="5"/>
  <c r="H21" i="5"/>
  <c r="J21" i="5"/>
  <c r="E21" i="5"/>
  <c r="X8" i="5"/>
  <c r="X21" i="5" s="1"/>
  <c r="D21" i="5"/>
  <c r="T21" i="5"/>
  <c r="G21" i="5"/>
  <c r="D8" i="5"/>
  <c r="V8" i="5"/>
  <c r="V21" i="5" s="1"/>
  <c r="W8" i="5"/>
  <c r="W21" i="5" s="1"/>
  <c r="N8" i="5"/>
  <c r="N21" i="5" s="1"/>
  <c r="F8" i="5"/>
  <c r="F21" i="5" s="1"/>
  <c r="R8" i="5"/>
  <c r="R21" i="5" s="1"/>
  <c r="T8" i="5"/>
  <c r="U8" i="5"/>
  <c r="J8" i="5"/>
  <c r="L8" i="5"/>
  <c r="L21" i="5" s="1"/>
  <c r="G8" i="5"/>
  <c r="H8" i="5"/>
  <c r="M8" i="5"/>
  <c r="M21" i="5" s="1"/>
  <c r="Y8" i="5"/>
  <c r="Y21" i="5" s="1"/>
  <c r="Z8" i="5"/>
  <c r="Z21" i="5" s="1"/>
  <c r="K8" i="5"/>
  <c r="K21" i="5" s="1"/>
  <c r="E8" i="5"/>
  <c r="C8" i="5"/>
  <c r="C21" i="5" s="1"/>
  <c r="S8" i="5"/>
  <c r="S21" i="5" s="1"/>
  <c r="I8" i="5"/>
  <c r="I21" i="5" s="1"/>
  <c r="O8" i="5"/>
  <c r="O21" i="5" s="1"/>
</calcChain>
</file>

<file path=xl/sharedStrings.xml><?xml version="1.0" encoding="utf-8"?>
<sst xmlns="http://schemas.openxmlformats.org/spreadsheetml/2006/main" count="15534" uniqueCount="1472">
  <si>
    <t>Azonosító:</t>
  </si>
  <si>
    <t>Objektumok:</t>
  </si>
  <si>
    <t>Attribútumok:</t>
  </si>
  <si>
    <t>Lépcsôk:</t>
  </si>
  <si>
    <t>Eltolás:</t>
  </si>
  <si>
    <t>Leírás:</t>
  </si>
  <si>
    <t>COCO STD: 5384220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</si>
  <si>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</si>
  <si>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</si>
  <si>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</si>
  <si>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</si>
  <si>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</si>
  <si>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</si>
  <si>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</si>
  <si>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</si>
  <si>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</si>
  <si>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</si>
  <si>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</si>
  <si>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</si>
  <si>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X(A12)</t>
  </si>
  <si>
    <t>X(A13)</t>
  </si>
  <si>
    <t>X(A14)</t>
  </si>
  <si>
    <t>X(A15)</t>
  </si>
  <si>
    <t>X(A16)</t>
  </si>
  <si>
    <t>X(A17)</t>
  </si>
  <si>
    <t>X(A18)</t>
  </si>
  <si>
    <t>X(A19)</t>
  </si>
  <si>
    <t>X(A20)</t>
  </si>
  <si>
    <t>X(A21)</t>
  </si>
  <si>
    <t>X(A22)</t>
  </si>
  <si>
    <t>X(A23)</t>
  </si>
  <si>
    <t>X(A24)</t>
  </si>
  <si>
    <t>Y(A25)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</si>
  <si>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</si>
  <si>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</si>
  <si>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</si>
  <si>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</si>
  <si>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</si>
  <si>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</si>
  <si>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</si>
  <si>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</si>
  <si>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</si>
  <si>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</si>
  <si>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</si>
  <si>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</si>
  <si>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</si>
  <si>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</si>
  <si>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</si>
  <si>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</si>
  <si>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</si>
  <si>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</si>
  <si>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</si>
  <si>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</si>
  <si>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</si>
  <si>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</si>
  <si>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</si>
  <si>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</si>
  <si>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</si>
  <si>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</si>
  <si>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</si>
  <si>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</si>
  <si>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</si>
  <si>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Lépcsôk(1)</t>
  </si>
  <si>
    <t>S1</t>
  </si>
  <si>
    <t>(0+0)/(2)=0</t>
  </si>
  <si>
    <t>(13.2+0)/(2)=6.6</t>
  </si>
  <si>
    <t>(7625.1+3970.4)/(2)=5797.75</t>
  </si>
  <si>
    <t>(0+2200.1)/(2)=1100.05</t>
  </si>
  <si>
    <t>(1390.9+5892.3)/(2)=3641.6</t>
  </si>
  <si>
    <t>(38.4+0)/(2)=19.2</t>
  </si>
  <si>
    <t>(63.7+0)/(2)=31.85</t>
  </si>
  <si>
    <t>(367.2+1795.5)/(2)=1081.35</t>
  </si>
  <si>
    <t>(696+1744.9)/(2)=1220.45</t>
  </si>
  <si>
    <t>(13.2+50.6)/(2)=31.85</t>
  </si>
  <si>
    <t>(0+25.3)/(2)=12.65</t>
  </si>
  <si>
    <t>S2</t>
  </si>
  <si>
    <t>(7625.1+101.2)/(2)=3863.15</t>
  </si>
  <si>
    <t>S3</t>
  </si>
  <si>
    <t>(0+101.2)/(2)=50.6</t>
  </si>
  <si>
    <t>(25.3+0)/(2)=12.65</t>
  </si>
  <si>
    <t>S4</t>
  </si>
  <si>
    <t>(696+126.4)/(2)=411.2</t>
  </si>
  <si>
    <t>S5</t>
  </si>
  <si>
    <t>(89+75.9)/(2)=82.45</t>
  </si>
  <si>
    <t>(50.6+126.4)/(2)=88.5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</si>
  <si>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</si>
  <si>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</si>
  <si>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</si>
  <si>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</si>
  <si>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</si>
  <si>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</si>
  <si>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</si>
  <si>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</si>
  <si>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</si>
  <si>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</si>
  <si>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</si>
  <si>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</si>
  <si>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</si>
  <si>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</si>
  <si>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</si>
  <si>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</si>
  <si>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</si>
  <si>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</si>
  <si>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</si>
  <si>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</si>
  <si>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</si>
  <si>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</si>
  <si>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</si>
  <si>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</si>
  <si>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Lépcsôk(2)</t>
  </si>
  <si>
    <t>COCO:STD</t>
  </si>
  <si>
    <t>Becslés</t>
  </si>
  <si>
    <t>Tény+0</t>
  </si>
  <si>
    <t>Delta</t>
  </si>
  <si>
    <t>Delta/Tény</t>
  </si>
  <si>
    <t>S1 összeg:</t>
  </si>
  <si>
    <t>S29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</si>
  <si>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</si>
  <si>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</si>
  <si>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</si>
  <si>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</si>
  <si>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</si>
  <si>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</si>
  <si>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</si>
  <si>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1.51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</si>
  <si>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0.31 mp (0.01 p)</t>
    </r>
  </si>
  <si>
    <t>COCO STD: 6810700</t>
  </si>
  <si>
    <t>(0+0)/(1)=0</t>
  </si>
  <si>
    <t>(0+25)/(1)=25</t>
  </si>
  <si>
    <t>(0+12231)/(1)=12231</t>
  </si>
  <si>
    <t>(0+2156)/(1)=2156</t>
  </si>
  <si>
    <t>(0+7650)/(1)=7650</t>
  </si>
  <si>
    <t>(0+181)/(1)=181</t>
  </si>
  <si>
    <t>(0+3469)/(1)=3469</t>
  </si>
  <si>
    <t>(0+3538)/(1)=3538</t>
  </si>
  <si>
    <t>(0+1750)/(1)=1750</t>
  </si>
  <si>
    <t>(0+10025)/(1)=10025</t>
  </si>
  <si>
    <t>(0+6644)/(1)=6644</t>
  </si>
  <si>
    <t>(0+88)/(1)=88</t>
  </si>
  <si>
    <t>(0+3406)/(1)=3406</t>
  </si>
  <si>
    <t>(0+38)/(1)=38</t>
  </si>
  <si>
    <t>(0+3306)/(1)=3306</t>
  </si>
  <si>
    <t>(0+13)/(1)=13</t>
  </si>
  <si>
    <t>(0+3325)/(1)=3325</t>
  </si>
  <si>
    <t>(0+10000)/(1)=10000</t>
  </si>
  <si>
    <t>(0+4888)/(1)=4888</t>
  </si>
  <si>
    <t>(0+9963)/(1)=9963</t>
  </si>
  <si>
    <t>(0+5388)/(1)=5388</t>
  </si>
  <si>
    <t>(0+1775)/(1)=1775</t>
  </si>
  <si>
    <t>(0+1681)/(1)=1681</t>
  </si>
  <si>
    <r>
      <t>A futtatás idôtartama: </t>
    </r>
    <r>
      <rPr>
        <b/>
        <sz val="7"/>
        <color rgb="FF333333"/>
        <rFont val="Verdana"/>
        <family val="2"/>
        <charset val="238"/>
      </rPr>
      <t>0.19 mp (0 p)</t>
    </r>
  </si>
  <si>
    <t>correl</t>
  </si>
  <si>
    <t>hatás</t>
  </si>
  <si>
    <t>COCO STD: 3489576</t>
  </si>
  <si>
    <t>(12651.3+0)/(2)=6325.65</t>
  </si>
  <si>
    <t>(7628712.9+3972497.2)/(2)=5800605.05</t>
  </si>
  <si>
    <t>(0+2201320.1)/(2)=1100660.05</t>
  </si>
  <si>
    <t>(1391639.2+5895489.5)/(2)=3643564.35</t>
  </si>
  <si>
    <t>(37953.8+0)/(2)=18976.9</t>
  </si>
  <si>
    <t>(63256.3+0)/(2)=31628.15</t>
  </si>
  <si>
    <t>(366886.7+1796479.6)/(2)=1081683.15</t>
  </si>
  <si>
    <t>(695819.6+1745874.6)/(2)=1220847.1</t>
  </si>
  <si>
    <t>(12651.3+50605.1)/(2)=31628.15</t>
  </si>
  <si>
    <t>(0+25302.5)/(2)=12651.25</t>
  </si>
  <si>
    <t>(7628712.9+101210.1)/(2)=3864961.5</t>
  </si>
  <si>
    <t>(0+101210.1)/(2)=50605.05</t>
  </si>
  <si>
    <t>(25302.5+0)/(2)=12651.25</t>
  </si>
  <si>
    <t>(695819.6+126512.7)/(2)=411166.1</t>
  </si>
  <si>
    <t>(88558.9+75907.6)/(2)=82233.2</t>
  </si>
  <si>
    <t>(50605.1+126512.7)/(2)=88558.85</t>
  </si>
  <si>
    <r>
      <t>A futtatás idôtartama: </t>
    </r>
    <r>
      <rPr>
        <b/>
        <sz val="7"/>
        <color rgb="FF333333"/>
        <rFont val="Verdana"/>
        <family val="2"/>
        <charset val="238"/>
      </rPr>
      <t>0.27 mp (0 p)</t>
    </r>
  </si>
  <si>
    <t>COCO STD: 6019934</t>
  </si>
  <si>
    <t>(25+0)/(2)=12.5</t>
  </si>
  <si>
    <t>(1633+0)/(2)=816.5</t>
  </si>
  <si>
    <t>(3875+1002339.3)/(2)=503107.15</t>
  </si>
  <si>
    <t>(2248+1963)/(2)=2105.5</t>
  </si>
  <si>
    <t>(994884.3+0)/(2)=497442.15</t>
  </si>
  <si>
    <t>(0+7575)/(2)=3787.5</t>
  </si>
  <si>
    <t>(50+38)/(2)=44</t>
  </si>
  <si>
    <t>(1815+3325)/(2)=2570</t>
  </si>
  <si>
    <t>(3883+3575)/(2)=3729</t>
  </si>
  <si>
    <t>(0+25)/(2)=12.5</t>
  </si>
  <si>
    <t>(3370+1788)/(2)=2579</t>
  </si>
  <si>
    <t>(1820+1000019.3)/(2)=500919.65</t>
  </si>
  <si>
    <t>(13+0)/(2)=6.5</t>
  </si>
  <si>
    <t>(1545+0)/(2)=772.5</t>
  </si>
  <si>
    <t>(18+0)/(2)=9</t>
  </si>
  <si>
    <t>(38+0)/(2)=19</t>
  </si>
  <si>
    <t>(75+0)/(2)=37.5</t>
  </si>
  <si>
    <t>(3875+996762.3)/(2)=500318.65</t>
  </si>
  <si>
    <t>(0+75)/(2)=37.5</t>
  </si>
  <si>
    <t>(0+38)/(2)=19</t>
  </si>
  <si>
    <t>(1815+3200)/(2)=2507.5</t>
  </si>
  <si>
    <t>(3808+3575)/(2)=3691.5</t>
  </si>
  <si>
    <t>(1820+1000029.3)/(2)=500924.65</t>
  </si>
  <si>
    <t>(198+996762.3)/(2)=498480.15</t>
  </si>
  <si>
    <t>(1815+3125)/(2)=2470</t>
  </si>
  <si>
    <t>(198+996761.3)/(2)=498479.65</t>
  </si>
  <si>
    <t>(3370+63)/(2)=1716.5</t>
  </si>
  <si>
    <t>(1820+999999.3)/(2)=500909.65</t>
  </si>
  <si>
    <t>(1815+0)/(2)=907.5</t>
  </si>
  <si>
    <t>(135+3350)/(2)=1742.5</t>
  </si>
  <si>
    <t>(1675+63)/(2)=869</t>
  </si>
  <si>
    <t>(0+3350)/(2)=1675</t>
  </si>
  <si>
    <t>(148+996761.3)/(2)=498454.65</t>
  </si>
  <si>
    <t>(0+50)/(2)=25</t>
  </si>
  <si>
    <t>(1820+999987.3)/(2)=500903.65</t>
  </si>
  <si>
    <t>(148+995174.3)/(2)=497661.15</t>
  </si>
  <si>
    <t>(1803+999987.3)/(2)=500895.15</t>
  </si>
  <si>
    <t>(148+995149.3)/(2)=497648.65</t>
  </si>
  <si>
    <t>(1803+999911.3)/(2)=500857.15</t>
  </si>
  <si>
    <t>(1803+5100)/(2)=3451.5</t>
  </si>
  <si>
    <t>(148+0)/(2)=74</t>
  </si>
  <si>
    <t>(1783+1838)/(2)=1810.5</t>
  </si>
  <si>
    <t>(0+1488)/(2)=744</t>
  </si>
  <si>
    <t>(50+0)/(2)=25</t>
  </si>
  <si>
    <t>(1485+0)/(2)=742.5</t>
  </si>
  <si>
    <r>
      <t>A futtatás idôtartama: </t>
    </r>
    <r>
      <rPr>
        <b/>
        <sz val="7"/>
        <color rgb="FF333333"/>
        <rFont val="Verdana"/>
        <family val="2"/>
        <charset val="238"/>
      </rPr>
      <t>0.41 mp (0.01 p)</t>
    </r>
  </si>
  <si>
    <t>hatások</t>
  </si>
  <si>
    <t>nyers</t>
  </si>
  <si>
    <t>+10000</t>
  </si>
  <si>
    <t>*1000</t>
  </si>
  <si>
    <t>+1000000</t>
  </si>
  <si>
    <t>életkor</t>
  </si>
  <si>
    <t>állampolgárság</t>
  </si>
  <si>
    <t>klub világranglista helyezés</t>
  </si>
  <si>
    <t>meccsek</t>
  </si>
  <si>
    <t>gól</t>
  </si>
  <si>
    <t>öngól</t>
  </si>
  <si>
    <t>gólpassz</t>
  </si>
  <si>
    <t>sárgalap</t>
  </si>
  <si>
    <t>második sárgalap</t>
  </si>
  <si>
    <t>piros lap</t>
  </si>
  <si>
    <t>becserélés</t>
  </si>
  <si>
    <t>lecserélés</t>
  </si>
  <si>
    <t>összesen</t>
  </si>
  <si>
    <t>direkt</t>
  </si>
  <si>
    <t>inverz</t>
  </si>
  <si>
    <t>total</t>
  </si>
  <si>
    <t>eredeti</t>
  </si>
  <si>
    <t>arány</t>
  </si>
  <si>
    <t>konvertalt</t>
  </si>
  <si>
    <t>becslés</t>
  </si>
  <si>
    <t>lépcsők</t>
  </si>
  <si>
    <t>nem</t>
  </si>
  <si>
    <t>torz</t>
  </si>
  <si>
    <t>kovertált</t>
  </si>
  <si>
    <t>COCO Y0: 9223673</t>
  </si>
  <si>
    <t>(0+21.1)/(1)=21.1</t>
  </si>
  <si>
    <t>(0+2889.4)/(1)=2889.4</t>
  </si>
  <si>
    <t>(0+1695.4)/(1)=1695.4</t>
  </si>
  <si>
    <t>(0+4385.5)/(1)=4385.5</t>
  </si>
  <si>
    <t>(0+1183.4)/(1)=1183.4</t>
  </si>
  <si>
    <t>(0+1014.2)/(1)=1014.2</t>
  </si>
  <si>
    <t>(0+20.4)/(1)=20.4</t>
  </si>
  <si>
    <t>(0+1694.7)/(1)=1694.7</t>
  </si>
  <si>
    <t>(0+1182.7)/(1)=1182.7</t>
  </si>
  <si>
    <t>(0+1013.5)/(1)=1013.5</t>
  </si>
  <si>
    <t>(0+19.6)/(1)=19.6</t>
  </si>
  <si>
    <t>(0+1693.9)/(1)=1693.9</t>
  </si>
  <si>
    <t>(0+1181.9)/(1)=1181.9</t>
  </si>
  <si>
    <t>(0+1012.7)/(1)=1012.7</t>
  </si>
  <si>
    <t>(0+18.9)/(1)=18.9</t>
  </si>
  <si>
    <t>(0+1181.1)/(1)=1181.1</t>
  </si>
  <si>
    <t>(0+18.1)/(1)=18.1</t>
  </si>
  <si>
    <t>(0+17.4)/(1)=17.4</t>
  </si>
  <si>
    <t>(0+16.6)/(1)=16.6</t>
  </si>
  <si>
    <t>(0+15.9)/(1)=15.9</t>
  </si>
  <si>
    <t>(0+15.1)/(1)=15.1</t>
  </si>
  <si>
    <t>(0+14.3)/(1)=14.3</t>
  </si>
  <si>
    <t>(0+13.6)/(1)=13.6</t>
  </si>
  <si>
    <t>(0+12.8)/(1)=12.8</t>
  </si>
  <si>
    <t>(0+12.1)/(1)=12.1</t>
  </si>
  <si>
    <t>(0+11.3)/(1)=11.3</t>
  </si>
  <si>
    <t>(0+10.6)/(1)=10.6</t>
  </si>
  <si>
    <t>(0+9.8)/(1)=9.8</t>
  </si>
  <si>
    <t>(0+9.1)/(1)=9.1</t>
  </si>
  <si>
    <t>(0+8.3)/(1)=8.3</t>
  </si>
  <si>
    <t>(0+7.6)/(1)=7.6</t>
  </si>
  <si>
    <t>(0+6.8)/(1)=6.8</t>
  </si>
  <si>
    <t>(0+6)/(1)=6</t>
  </si>
  <si>
    <t>(0+5.3)/(1)=5.3</t>
  </si>
  <si>
    <t>(0+4.5)/(1)=4.5</t>
  </si>
  <si>
    <t>(0+3.8)/(1)=3.8</t>
  </si>
  <si>
    <t>(0+3)/(1)=3</t>
  </si>
  <si>
    <t>(0+2.3)/(1)=2.3</t>
  </si>
  <si>
    <t>(0+1.5)/(1)=1.5</t>
  </si>
  <si>
    <t>(0+0.8)/(1)=0.8</t>
  </si>
  <si>
    <t>COCO:Y0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</si>
  <si>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1.58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</si>
  <si>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0.4 mp (0.01 p)</t>
    </r>
  </si>
  <si>
    <t>korrel</t>
  </si>
  <si>
    <t>COCO Y0: 9145315</t>
  </si>
  <si>
    <t>(0+28)/(1)=28</t>
  </si>
  <si>
    <t>(0+15032)/(1)=15032</t>
  </si>
  <si>
    <t>(0+200)/(1)=200</t>
  </si>
  <si>
    <t>(0+12087)/(1)=12087</t>
  </si>
  <si>
    <t>(0+780)/(1)=780</t>
  </si>
  <si>
    <t>(0+202)/(1)=202</t>
  </si>
  <si>
    <t>(0+985)/(1)=985</t>
  </si>
  <si>
    <t>(0+950)/(1)=950</t>
  </si>
  <si>
    <t>(0+2872)/(1)=2872</t>
  </si>
  <si>
    <t>(0+7751)/(1)=7751</t>
  </si>
  <si>
    <t>(0+716)/(1)=716</t>
  </si>
  <si>
    <t>(0+197)/(1)=197</t>
  </si>
  <si>
    <t>(0+47)/(1)=47</t>
  </si>
  <si>
    <t>(0+27)/(1)=27</t>
  </si>
  <si>
    <t>(0+4613)/(1)=4613</t>
  </si>
  <si>
    <t>(0+199)/(1)=199</t>
  </si>
  <si>
    <t>(0+779)/(1)=779</t>
  </si>
  <si>
    <t>(0+201)/(1)=201</t>
  </si>
  <si>
    <t>(0+2871)/(1)=2871</t>
  </si>
  <si>
    <t>(0+7750)/(1)=7750</t>
  </si>
  <si>
    <t>(0+46)/(1)=46</t>
  </si>
  <si>
    <t>(0+26)/(1)=26</t>
  </si>
  <si>
    <t>(0+4612)/(1)=4612</t>
  </si>
  <si>
    <t>(0+198)/(1)=198</t>
  </si>
  <si>
    <t>(0+778)/(1)=778</t>
  </si>
  <si>
    <t>(0+2870)/(1)=2870</t>
  </si>
  <si>
    <t>(0+7749)/(1)=7749</t>
  </si>
  <si>
    <t>(0+45)/(1)=45</t>
  </si>
  <si>
    <t>(0+4611)/(1)=4611</t>
  </si>
  <si>
    <t>(0+777)/(1)=777</t>
  </si>
  <si>
    <t>(0+195)/(1)=195</t>
  </si>
  <si>
    <t>(0+693)/(1)=693</t>
  </si>
  <si>
    <t>(0+7748)/(1)=7748</t>
  </si>
  <si>
    <t>(0+44)/(1)=44</t>
  </si>
  <si>
    <t>(0+24)/(1)=24</t>
  </si>
  <si>
    <t>(0+4610)/(1)=4610</t>
  </si>
  <si>
    <t>(0+196)/(1)=196</t>
  </si>
  <si>
    <t>(0+776)/(1)=776</t>
  </si>
  <si>
    <t>(0+194)/(1)=194</t>
  </si>
  <si>
    <t>(0+692)/(1)=692</t>
  </si>
  <si>
    <t>(0+6800)/(1)=6800</t>
  </si>
  <si>
    <t>(0+43)/(1)=43</t>
  </si>
  <si>
    <t>(0+23)/(1)=23</t>
  </si>
  <si>
    <t>(0+4609)/(1)=4609</t>
  </si>
  <si>
    <t>(0+775)/(1)=775</t>
  </si>
  <si>
    <t>(0+193)/(1)=193</t>
  </si>
  <si>
    <t>(0+691)/(1)=691</t>
  </si>
  <si>
    <t>(0+6799)/(1)=6799</t>
  </si>
  <si>
    <t>(0+42)/(1)=42</t>
  </si>
  <si>
    <t>(0+22)/(1)=22</t>
  </si>
  <si>
    <t>(0+4608)/(1)=4608</t>
  </si>
  <si>
    <t>(0+147)/(1)=147</t>
  </si>
  <si>
    <t>(0+774)/(1)=774</t>
  </si>
  <si>
    <t>(0+192)/(1)=192</t>
  </si>
  <si>
    <t>(0+690)/(1)=690</t>
  </si>
  <si>
    <t>(0+6798)/(1)=6798</t>
  </si>
  <si>
    <t>(0+41)/(1)=41</t>
  </si>
  <si>
    <t>(0+21)/(1)=21</t>
  </si>
  <si>
    <t>(0+4310)/(1)=4310</t>
  </si>
  <si>
    <t>(0+146)/(1)=146</t>
  </si>
  <si>
    <t>(0+773)/(1)=773</t>
  </si>
  <si>
    <t>(0+191)/(1)=191</t>
  </si>
  <si>
    <t>(0+689)/(1)=689</t>
  </si>
  <si>
    <t>(0+6797)/(1)=6797</t>
  </si>
  <si>
    <t>(0+40)/(1)=40</t>
  </si>
  <si>
    <t>(0+20)/(1)=20</t>
  </si>
  <si>
    <t>(0+4309)/(1)=4309</t>
  </si>
  <si>
    <t>(0+145)/(1)=145</t>
  </si>
  <si>
    <t>(0+190)/(1)=190</t>
  </si>
  <si>
    <t>(0+447)/(1)=447</t>
  </si>
  <si>
    <t>(0+6796)/(1)=6796</t>
  </si>
  <si>
    <t>(0+39)/(1)=39</t>
  </si>
  <si>
    <t>(0+19)/(1)=19</t>
  </si>
  <si>
    <t>(0+1015)/(1)=1015</t>
  </si>
  <si>
    <t>(0+144)/(1)=144</t>
  </si>
  <si>
    <t>(0+189)/(1)=189</t>
  </si>
  <si>
    <t>(0+446)/(1)=446</t>
  </si>
  <si>
    <t>(0+6795)/(1)=6795</t>
  </si>
  <si>
    <t>(0+18)/(1)=18</t>
  </si>
  <si>
    <t>(0+1014)/(1)=1014</t>
  </si>
  <si>
    <t>(0+143)/(1)=143</t>
  </si>
  <si>
    <t>(0+188)/(1)=188</t>
  </si>
  <si>
    <t>(0+445)/(1)=445</t>
  </si>
  <si>
    <t>(0+6794)/(1)=6794</t>
  </si>
  <si>
    <t>(0+37)/(1)=37</t>
  </si>
  <si>
    <t>(0+17)/(1)=17</t>
  </si>
  <si>
    <t>(0+1013)/(1)=1013</t>
  </si>
  <si>
    <t>(0+142)/(1)=142</t>
  </si>
  <si>
    <t>(0+6601)/(1)=6601</t>
  </si>
  <si>
    <t>(0+36)/(1)=36</t>
  </si>
  <si>
    <t>(0+16)/(1)=16</t>
  </si>
  <si>
    <t>(0+1012)/(1)=1012</t>
  </si>
  <si>
    <t>(0+141)/(1)=141</t>
  </si>
  <si>
    <t>(0+6600)/(1)=6600</t>
  </si>
  <si>
    <t>(0+35)/(1)=35</t>
  </si>
  <si>
    <t>(0+15)/(1)=15</t>
  </si>
  <si>
    <t>(0+1011)/(1)=1011</t>
  </si>
  <si>
    <t>(0+140)/(1)=140</t>
  </si>
  <si>
    <t>(0+6599)/(1)=6599</t>
  </si>
  <si>
    <t>(0+14)/(1)=14</t>
  </si>
  <si>
    <t>(0+1010)/(1)=1010</t>
  </si>
  <si>
    <t>(0+139)/(1)=139</t>
  </si>
  <si>
    <t>(0+6598)/(1)=6598</t>
  </si>
  <si>
    <t>(0+382)/(1)=382</t>
  </si>
  <si>
    <t>(0+6597)/(1)=6597</t>
  </si>
  <si>
    <t>(0+12)/(1)=12</t>
  </si>
  <si>
    <t>(0+381)/(1)=381</t>
  </si>
  <si>
    <t>(0+6596)/(1)=6596</t>
  </si>
  <si>
    <t>(0+11)/(1)=11</t>
  </si>
  <si>
    <t>(0+380)/(1)=380</t>
  </si>
  <si>
    <t>(0+4987)/(1)=4987</t>
  </si>
  <si>
    <t>(0+10)/(1)=10</t>
  </si>
  <si>
    <t>(0+379)/(1)=379</t>
  </si>
  <si>
    <t>(0+4986)/(1)=4986</t>
  </si>
  <si>
    <t>(0+9)/(1)=9</t>
  </si>
  <si>
    <t>(0+378)/(1)=378</t>
  </si>
  <si>
    <t>(0+4985)/(1)=4985</t>
  </si>
  <si>
    <t>(0+8)/(1)=8</t>
  </si>
  <si>
    <t>(0+4984)/(1)=4984</t>
  </si>
  <si>
    <t>(0+7)/(1)=7</t>
  </si>
  <si>
    <t>(0+3135)/(1)=3135</t>
  </si>
  <si>
    <t>(0+3134)/(1)=3134</t>
  </si>
  <si>
    <t>(0+5)/(1)=5</t>
  </si>
  <si>
    <t>(0+3133)/(1)=3133</t>
  </si>
  <si>
    <t>(0+4)/(1)=4</t>
  </si>
  <si>
    <t>(0+3132)/(1)=3132</t>
  </si>
  <si>
    <t>(0+34)/(1)=34</t>
  </si>
  <si>
    <t>(0+2)/(1)=2</t>
  </si>
  <si>
    <t>(0+1)/(1)=1</t>
  </si>
  <si>
    <t>COCO Y0: 6094577</t>
  </si>
  <si>
    <t>(28.3+28.3)/(2)=28.35</t>
  </si>
  <si>
    <t>(12946.5+28.3)/(2)=6487.45</t>
  </si>
  <si>
    <t>(7615931.6+3971937.9)/(2)=5793934.8</t>
  </si>
  <si>
    <t>(28.3+2201324.4)/(2)=1100676.35</t>
  </si>
  <si>
    <t>(1404989.6+5895375.6)/(2)=3650182.55</t>
  </si>
  <si>
    <t>(38226.3+28.3)/(2)=19127.3</t>
  </si>
  <si>
    <t>(50149.6+28.3)/(2)=25088.95</t>
  </si>
  <si>
    <t>(366682.6+1796016.8)/(2)=1081349.7</t>
  </si>
  <si>
    <t>(12422.3+28.3)/(2)=6225.3</t>
  </si>
  <si>
    <t>(695618.7+1745868.2)/(2)=1220743.45</t>
  </si>
  <si>
    <t>(12424.3+28.3)/(2)=6226.3</t>
  </si>
  <si>
    <t>(12425.3+50651.6)/(2)=31538.45</t>
  </si>
  <si>
    <t>(28.3+24818.2)/(2)=12423.3</t>
  </si>
  <si>
    <t>(27.3+27.3)/(2)=27.35</t>
  </si>
  <si>
    <t>(12945.5+27.3)/(2)=6486.4</t>
  </si>
  <si>
    <t>(7615931.6+100740.4)/(2)=3858336.05</t>
  </si>
  <si>
    <t>(27.3+2201324.4)/(2)=1100675.85</t>
  </si>
  <si>
    <t>(38225.2+27.3)/(2)=19126.3</t>
  </si>
  <si>
    <t>(50148.6+27.3)/(2)=25087.95</t>
  </si>
  <si>
    <t>(366681.6+1796006.6)/(2)=1081344.1</t>
  </si>
  <si>
    <t>(12421.3+27.3)/(2)=6224.3</t>
  </si>
  <si>
    <t>(695617.7+1745868.2)/(2)=1220742.95</t>
  </si>
  <si>
    <t>(12423.3+27.3)/(2)=6225.3</t>
  </si>
  <si>
    <t>(12424.3+27.3)/(2)=6225.8</t>
  </si>
  <si>
    <t>(26.3+26.3)/(2)=26.3</t>
  </si>
  <si>
    <t>(26.3+100739.4)/(2)=50382.85</t>
  </si>
  <si>
    <t>(26.3+2201314.3)/(2)=1100670.3</t>
  </si>
  <si>
    <t>(38224.2+26.3)/(2)=19125.25</t>
  </si>
  <si>
    <t>(25340.5+26.3)/(2)=12683.4</t>
  </si>
  <si>
    <t>(366680.6+1796006.6)/(2)=1081343.6</t>
  </si>
  <si>
    <t>(12420.2+26.3)/(2)=6223.3</t>
  </si>
  <si>
    <t>(695616.7+1745868.2)/(2)=1220742.45</t>
  </si>
  <si>
    <t>(12422.3+26.3)/(2)=6224.3</t>
  </si>
  <si>
    <t>(12423.3+26.3)/(2)=6224.8</t>
  </si>
  <si>
    <t>(25.3+25.3)/(2)=25.3</t>
  </si>
  <si>
    <t>(25.3+100738.4)/(2)=50381.85</t>
  </si>
  <si>
    <t>(38223.2+25.3)/(2)=19124.25</t>
  </si>
  <si>
    <t>(25339.4+25.3)/(2)=12682.35</t>
  </si>
  <si>
    <t>(366679.6+1796006.6)/(2)=1081343.1</t>
  </si>
  <si>
    <t>(12419.2+25.3)/(2)=6222.25</t>
  </si>
  <si>
    <t>(695615.7+127022.1)/(2)=411318.9</t>
  </si>
  <si>
    <t>(12421.3+25.3)/(2)=6223.3</t>
  </si>
  <si>
    <t>(12422.3+25.3)/(2)=6223.8</t>
  </si>
  <si>
    <t>(24.3+24.3)/(2)=24.3</t>
  </si>
  <si>
    <t>(24.3+100737.4)/(2)=50380.85</t>
  </si>
  <si>
    <t>(38222.2+24.3)/(2)=19123.25</t>
  </si>
  <si>
    <t>(24844.5+24.3)/(2)=12434.4</t>
  </si>
  <si>
    <t>(88346.5+75963.7)/(2)=82155.1</t>
  </si>
  <si>
    <t>(12418.2+24.3)/(2)=6221.25</t>
  </si>
  <si>
    <t>(50140.5+127021.1)/(2)=88580.8</t>
  </si>
  <si>
    <t>(12420.2+24.3)/(2)=6222.25</t>
  </si>
  <si>
    <t>(12421.3+24.3)/(2)=6222.75</t>
  </si>
  <si>
    <t>(23.3+23.3)/(2)=23.3</t>
  </si>
  <si>
    <t>(23.3+100736.4)/(2)=50379.8</t>
  </si>
  <si>
    <t>(24843.5+23.3)/(2)=12433.4</t>
  </si>
  <si>
    <t>(50139.5+127020.1)/(2)=88579.75</t>
  </si>
  <si>
    <t>(12419.2+23.3)/(2)=6221.25</t>
  </si>
  <si>
    <t>(12420.2+23.3)/(2)=6221.75</t>
  </si>
  <si>
    <t>(22.3+22.3)/(2)=22.25</t>
  </si>
  <si>
    <t>(22.3+100735.3)/(2)=50378.8</t>
  </si>
  <si>
    <t>(24842.5+22.3)/(2)=12432.4</t>
  </si>
  <si>
    <t>(50138.4+127019.1)/(2)=88578.75</t>
  </si>
  <si>
    <t>(12418.2+22.3)/(2)=6220.25</t>
  </si>
  <si>
    <t>(12419.2+22.3)/(2)=6220.75</t>
  </si>
  <si>
    <t>(21.3+21.3)/(2)=21.25</t>
  </si>
  <si>
    <t>(21.3+100734.3)/(2)=50377.8</t>
  </si>
  <si>
    <t>(24841.5+21.3)/(2)=12431.4</t>
  </si>
  <si>
    <t>(50137.4+127018.1)/(2)=88577.75</t>
  </si>
  <si>
    <t>(12417.2+21.3)/(2)=6219.25</t>
  </si>
  <si>
    <t>(12418.2+21.3)/(2)=6219.75</t>
  </si>
  <si>
    <t>(20.2+20.2)/(2)=20.25</t>
  </si>
  <si>
    <t>(20.2+100733.3)/(2)=50376.8</t>
  </si>
  <si>
    <t>(24840.5+20.2)/(2)=12430.35</t>
  </si>
  <si>
    <t>(50136.4+127017)/(2)=88576.75</t>
  </si>
  <si>
    <t>(12416.2+20.2)/(2)=6218.2</t>
  </si>
  <si>
    <t>(12417.2+20.2)/(2)=6218.7</t>
  </si>
  <si>
    <t>(19.2+19.2)/(2)=19.25</t>
  </si>
  <si>
    <t>(19.2+100732.3)/(2)=50375.75</t>
  </si>
  <si>
    <t>(24839.5+19.2)/(2)=12429.35</t>
  </si>
  <si>
    <t>(50135.4+127016)/(2)=88575.7</t>
  </si>
  <si>
    <t>(12416.2+19.2)/(2)=6217.7</t>
  </si>
  <si>
    <t>(18.2+18.2)/(2)=18.2</t>
  </si>
  <si>
    <t>(18.2+100731.3)/(2)=50374.75</t>
  </si>
  <si>
    <t>(24838.5+18.2)/(2)=12428.35</t>
  </si>
  <si>
    <t>(50134.4+127015)/(2)=88574.7</t>
  </si>
  <si>
    <t>(12415.2+18.2)/(2)=6216.7</t>
  </si>
  <si>
    <t>(17.2+17.2)/(2)=17.2</t>
  </si>
  <si>
    <t>(17.2+100730.3)/(2)=50373.75</t>
  </si>
  <si>
    <t>(16.2+16.2)/(2)=16.2</t>
  </si>
  <si>
    <t>(16.2+100729.3)/(2)=50372.75</t>
  </si>
  <si>
    <t>(15.2+15.2)/(2)=15.2</t>
  </si>
  <si>
    <t>(15.2+100728.3)/(2)=50371.7</t>
  </si>
  <si>
    <t>(14.2+14.2)/(2)=14.15</t>
  </si>
  <si>
    <t>(14.2+100727.3)/(2)=50370.7</t>
  </si>
  <si>
    <t>(13.2+13.2)/(2)=13.15</t>
  </si>
  <si>
    <t>(12.1+12.1)/(2)=12.15</t>
  </si>
  <si>
    <t>(11.1+11.1)/(2)=11.15</t>
  </si>
  <si>
    <t>(10.1+10.1)/(2)=10.1</t>
  </si>
  <si>
    <t>(9.1+9.1)/(2)=9.1</t>
  </si>
  <si>
    <t>(8.1+8.1)/(2)=8.1</t>
  </si>
  <si>
    <t>(7.1+7.1)/(2)=7.1</t>
  </si>
  <si>
    <t>(6.1+6.1)/(2)=6.05</t>
  </si>
  <si>
    <t>(5.1+5.1)/(2)=5.05</t>
  </si>
  <si>
    <t>(4+4)/(2)=4.05</t>
  </si>
  <si>
    <t>(3+3)/(2)=3.05</t>
  </si>
  <si>
    <t>(2+2)/(2)=2</t>
  </si>
  <si>
    <t>(1+1)/(2)=1</t>
  </si>
  <si>
    <r>
      <t>A futtatás idôtartama: </t>
    </r>
    <r>
      <rPr>
        <b/>
        <sz val="7"/>
        <color rgb="FF333333"/>
        <rFont val="Verdana"/>
        <family val="2"/>
        <charset val="238"/>
      </rPr>
      <t>0.74 mp (0.01 p)</t>
    </r>
  </si>
  <si>
    <t>COCO Y0: 1541040</t>
  </si>
  <si>
    <t>(28+28)/(2)=28</t>
  </si>
  <si>
    <t>(8889+209506.9)/(2)=109197.95</t>
  </si>
  <si>
    <t>(4287+28)/(2)=2157.5</t>
  </si>
  <si>
    <t>(28+9765)/(2)=4896.5</t>
  </si>
  <si>
    <t>(28+197640.9)/(2)=98834.45</t>
  </si>
  <si>
    <t>(4579+596592.7)/(2)=300585.85</t>
  </si>
  <si>
    <t>(59+598468.7)/(2)=299263.85</t>
  </si>
  <si>
    <t>(63+63)/(2)=63</t>
  </si>
  <si>
    <t>(1178+598991.7)/(2)=300084.85</t>
  </si>
  <si>
    <t>(995487.5+999549.5)/(2)=997518.5</t>
  </si>
  <si>
    <t>(1159+28)/(2)=593.5</t>
  </si>
  <si>
    <t>(395+28)/(2)=211.5</t>
  </si>
  <si>
    <t>(2400+28)/(2)=1214</t>
  </si>
  <si>
    <t>(220+28)/(2)=124</t>
  </si>
  <si>
    <t>(27+27)/(2)=27</t>
  </si>
  <si>
    <t>(8888+201749.9)/(2)=105318.95</t>
  </si>
  <si>
    <t>(4286+27)/(2)=2156.5</t>
  </si>
  <si>
    <t>(27+252)/(2)=139.5</t>
  </si>
  <si>
    <t>(4578+398878.8)/(2)=201728.4</t>
  </si>
  <si>
    <t>(58+598467.7)/(2)=299262.85</t>
  </si>
  <si>
    <t>(62+27)/(2)=44.5</t>
  </si>
  <si>
    <t>(1177+203360.9)/(2)=102268.95</t>
  </si>
  <si>
    <t>(995486.5+800066.6)/(2)=897776.55</t>
  </si>
  <si>
    <t>(1158+27)/(2)=592.5</t>
  </si>
  <si>
    <t>(394+27)/(2)=210.5</t>
  </si>
  <si>
    <t>(2399+27)/(2)=1213</t>
  </si>
  <si>
    <t>(219+27)/(2)=123</t>
  </si>
  <si>
    <t>(26+26)/(2)=26</t>
  </si>
  <si>
    <t>(2884+201748.9)/(2)=102316.45</t>
  </si>
  <si>
    <t>(4285+26)/(2)=2155.5</t>
  </si>
  <si>
    <t>(4577+199321.9)/(2)=101949.45</t>
  </si>
  <si>
    <t>(57+598466.7)/(2)=299261.85</t>
  </si>
  <si>
    <t>(61+26)/(2)=43.5</t>
  </si>
  <si>
    <t>(1176+203359.9)/(2)=102267.95</t>
  </si>
  <si>
    <t>(995485.5+800065.6)/(2)=897775.55</t>
  </si>
  <si>
    <t>(1157+26)/(2)=591.5</t>
  </si>
  <si>
    <t>(393+26)/(2)=209.5</t>
  </si>
  <si>
    <t>(2398+26)/(2)=1212</t>
  </si>
  <si>
    <t>(218+26)/(2)=122</t>
  </si>
  <si>
    <t>(25+25)/(2)=25</t>
  </si>
  <si>
    <t>(2883+201747.9)/(2)=102315.45</t>
  </si>
  <si>
    <t>(4284+25)/(2)=2154.5</t>
  </si>
  <si>
    <t>(4576+199320.9)/(2)=101948.45</t>
  </si>
  <si>
    <t>(56+598465.7)/(2)=299260.85</t>
  </si>
  <si>
    <t>(60+25)/(2)=42.5</t>
  </si>
  <si>
    <t>(1175+199624.9)/(2)=100399.95</t>
  </si>
  <si>
    <t>(995484.5+800064.6)/(2)=897774.55</t>
  </si>
  <si>
    <t>(1156+25)/(2)=590.5</t>
  </si>
  <si>
    <t>(392+25)/(2)=208.5</t>
  </si>
  <si>
    <t>(2397+25)/(2)=1211</t>
  </si>
  <si>
    <t>(217+25)/(2)=121</t>
  </si>
  <si>
    <t>(24+24)/(2)=24</t>
  </si>
  <si>
    <t>(2882+201746.9)/(2)=102314.45</t>
  </si>
  <si>
    <t>(4283+24)/(2)=2153.5</t>
  </si>
  <si>
    <t>(4575+199319.9)/(2)=101947.45</t>
  </si>
  <si>
    <t>(55+598464.7)/(2)=299259.85</t>
  </si>
  <si>
    <t>(59+24)/(2)=41.5</t>
  </si>
  <si>
    <t>(1174+199623.9)/(2)=100398.95</t>
  </si>
  <si>
    <t>(995458.5+800038.6)/(2)=897748.55</t>
  </si>
  <si>
    <t>(1155+24)/(2)=589.5</t>
  </si>
  <si>
    <t>(391+24)/(2)=207.5</t>
  </si>
  <si>
    <t>(2396+24)/(2)=1210</t>
  </si>
  <si>
    <t>(216+24)/(2)=120</t>
  </si>
  <si>
    <t>(23+23)/(2)=23</t>
  </si>
  <si>
    <t>(2881+201745.9)/(2)=102313.45</t>
  </si>
  <si>
    <t>(4282+23)/(2)=2152.5</t>
  </si>
  <si>
    <t>(4574+23)/(2)=2298.5</t>
  </si>
  <si>
    <t>(54+598463.7)/(2)=299258.85</t>
  </si>
  <si>
    <t>(135+199622.9)/(2)=99878.95</t>
  </si>
  <si>
    <t>(995457.5+800037.6)/(2)=897747.55</t>
  </si>
  <si>
    <t>(1154+23)/(2)=588.5</t>
  </si>
  <si>
    <t>(390+23)/(2)=206.5</t>
  </si>
  <si>
    <t>(2395+23)/(2)=1209</t>
  </si>
  <si>
    <t>(215+23)/(2)=119</t>
  </si>
  <si>
    <t>(22+22)/(2)=22</t>
  </si>
  <si>
    <t>(2880+201744.9)/(2)=102312.45</t>
  </si>
  <si>
    <t>(1251+22)/(2)=636.5</t>
  </si>
  <si>
    <t>(4573+22)/(2)=2297.5</t>
  </si>
  <si>
    <t>(53+598462.7)/(2)=299257.85</t>
  </si>
  <si>
    <t>(109+199621.9)/(2)=99865.45</t>
  </si>
  <si>
    <t>(995456.5+800036.6)/(2)=897746.55</t>
  </si>
  <si>
    <t>(1153+22)/(2)=587.5</t>
  </si>
  <si>
    <t>(389+22)/(2)=205.5</t>
  </si>
  <si>
    <t>(2394+22)/(2)=1208</t>
  </si>
  <si>
    <t>(214+22)/(2)=118</t>
  </si>
  <si>
    <t>(21+21)/(2)=21</t>
  </si>
  <si>
    <t>(2879+201743.9)/(2)=102311.45</t>
  </si>
  <si>
    <t>(4572+21)/(2)=2296.5</t>
  </si>
  <si>
    <t>(52+598461.7)/(2)=299256.85</t>
  </si>
  <si>
    <t>(108+199620.9)/(2)=99864.45</t>
  </si>
  <si>
    <t>(995455.5+598498.7)/(2)=796977.1</t>
  </si>
  <si>
    <t>(1152+21)/(2)=586.5</t>
  </si>
  <si>
    <t>(388+21)/(2)=204.5</t>
  </si>
  <si>
    <t>(2393+21)/(2)=1207</t>
  </si>
  <si>
    <t>(213+21)/(2)=117</t>
  </si>
  <si>
    <t>(20+20)/(2)=20</t>
  </si>
  <si>
    <t>(2878+201742.9)/(2)=102310.45</t>
  </si>
  <si>
    <t>(4571+20)/(2)=2295.5</t>
  </si>
  <si>
    <t>(51+598460.7)/(2)=299255.85</t>
  </si>
  <si>
    <t>(107+199619.9)/(2)=99863.45</t>
  </si>
  <si>
    <t>(995454.5+598497.7)/(2)=796976.1</t>
  </si>
  <si>
    <t>(1151+20)/(2)=585.5</t>
  </si>
  <si>
    <t>(387+20)/(2)=203.5</t>
  </si>
  <si>
    <t>(2392+20)/(2)=1206</t>
  </si>
  <si>
    <t>(212+20)/(2)=116</t>
  </si>
  <si>
    <t>(19+19)/(2)=19</t>
  </si>
  <si>
    <t>(2877+201741.9)/(2)=102309.45</t>
  </si>
  <si>
    <t>(4570+19)/(2)=2294.5</t>
  </si>
  <si>
    <t>(50+399005.8)/(2)=199527.9</t>
  </si>
  <si>
    <t>(19+199618.9)/(2)=99818.95</t>
  </si>
  <si>
    <t>(992568.5+598496.7)/(2)=795532.6</t>
  </si>
  <si>
    <t>(1150+19)/(2)=584.5</t>
  </si>
  <si>
    <t>(386+19)/(2)=202.5</t>
  </si>
  <si>
    <t>(187+19)/(2)=103</t>
  </si>
  <si>
    <t>(211+19)/(2)=115</t>
  </si>
  <si>
    <t>(18+18)/(2)=18</t>
  </si>
  <si>
    <t>(2876+201740.9)/(2)=102308.45</t>
  </si>
  <si>
    <t>(4569+18)/(2)=2293.5</t>
  </si>
  <si>
    <t>(49+399004.8)/(2)=199526.9</t>
  </si>
  <si>
    <t>(18+199617.9)/(2)=99817.95</t>
  </si>
  <si>
    <t>(992567.5+598495.7)/(2)=795531.6</t>
  </si>
  <si>
    <t>(1149+18)/(2)=583.5</t>
  </si>
  <si>
    <t>(385+18)/(2)=201.5</t>
  </si>
  <si>
    <t>(186+18)/(2)=102</t>
  </si>
  <si>
    <t>(210+18)/(2)=114</t>
  </si>
  <si>
    <t>(17+17)/(2)=17</t>
  </si>
  <si>
    <t>(2872+201739.9)/(2)=102305.95</t>
  </si>
  <si>
    <t>(2208+17)/(2)=1112.5</t>
  </si>
  <si>
    <t>(48+199529.9)/(2)=99788.95</t>
  </si>
  <si>
    <t>(992566.5+398986.8)/(2)=695776.65</t>
  </si>
  <si>
    <t>(1148+17)/(2)=582.5</t>
  </si>
  <si>
    <t>(384+17)/(2)=200.5</t>
  </si>
  <si>
    <t>(185+17)/(2)=101</t>
  </si>
  <si>
    <t>(209+17)/(2)=113</t>
  </si>
  <si>
    <t>(16+16)/(2)=16</t>
  </si>
  <si>
    <t>(2871+201738.9)/(2)=102304.95</t>
  </si>
  <si>
    <t>(2207+16)/(2)=1111.5</t>
  </si>
  <si>
    <t>(47+199528.9)/(2)=99787.95</t>
  </si>
  <si>
    <t>(992565.5+398985.8)/(2)=695775.65</t>
  </si>
  <si>
    <t>(1147+16)/(2)=581.5</t>
  </si>
  <si>
    <t>(383+16)/(2)=199.5</t>
  </si>
  <si>
    <t>(184+16)/(2)=100</t>
  </si>
  <si>
    <t>(208+16)/(2)=112</t>
  </si>
  <si>
    <t>(15+15)/(2)=15</t>
  </si>
  <si>
    <t>(2870+201737.9)/(2)=102303.95</t>
  </si>
  <si>
    <t>(2206+15)/(2)=1110.5</t>
  </si>
  <si>
    <t>(46+199527.9)/(2)=99786.95</t>
  </si>
  <si>
    <t>(992564.5+398984.8)/(2)=695774.65</t>
  </si>
  <si>
    <t>(1146+15)/(2)=580.5</t>
  </si>
  <si>
    <t>(382+15)/(2)=198.5</t>
  </si>
  <si>
    <t>(183+15)/(2)=99</t>
  </si>
  <si>
    <t>(207+15)/(2)=111</t>
  </si>
  <si>
    <t>(14+14)/(2)=14</t>
  </si>
  <si>
    <t>(2869+201736.9)/(2)=102302.95</t>
  </si>
  <si>
    <t>(2205+14)/(2)=1109.5</t>
  </si>
  <si>
    <t>(45+199526.9)/(2)=99785.95</t>
  </si>
  <si>
    <t>(990524.5+398983.8)/(2)=694754.15</t>
  </si>
  <si>
    <t>(1145+14)/(2)=579.5</t>
  </si>
  <si>
    <t>(381+14)/(2)=197.5</t>
  </si>
  <si>
    <t>(182+14)/(2)=98</t>
  </si>
  <si>
    <t>(206+14)/(2)=110</t>
  </si>
  <si>
    <t>(13+13)/(2)=13</t>
  </si>
  <si>
    <t>(2868+201540.9)/(2)=102204.45</t>
  </si>
  <si>
    <t>(2204+13)/(2)=1108.5</t>
  </si>
  <si>
    <t>(44+199525.9)/(2)=99784.95</t>
  </si>
  <si>
    <t>(990459.5+199398.9)/(2)=594929.2</t>
  </si>
  <si>
    <t>(1144+13)/(2)=578.5</t>
  </si>
  <si>
    <t>(380+13)/(2)=196.5</t>
  </si>
  <si>
    <t>(181+13)/(2)=97</t>
  </si>
  <si>
    <t>(205+13)/(2)=109</t>
  </si>
  <si>
    <t>(12+12)/(2)=12</t>
  </si>
  <si>
    <t>(2867+201539.9)/(2)=102203.45</t>
  </si>
  <si>
    <t>(2203+12)/(2)=1107.5</t>
  </si>
  <si>
    <t>(43+199524.9)/(2)=99783.95</t>
  </si>
  <si>
    <t>(990458.5+199397.9)/(2)=594928.2</t>
  </si>
  <si>
    <t>(1143+12)/(2)=577.5</t>
  </si>
  <si>
    <t>(379+12)/(2)=195.5</t>
  </si>
  <si>
    <t>(180+12)/(2)=96</t>
  </si>
  <si>
    <t>(204+12)/(2)=108</t>
  </si>
  <si>
    <t>(11+11)/(2)=11</t>
  </si>
  <si>
    <t>(2866+201538.9)/(2)=102202.45</t>
  </si>
  <si>
    <t>(2202+11)/(2)=1106.5</t>
  </si>
  <si>
    <t>(42+199523.9)/(2)=99782.95</t>
  </si>
  <si>
    <t>(990457.5+1787)/(2)=496122.25</t>
  </si>
  <si>
    <t>(1142+11)/(2)=576.5</t>
  </si>
  <si>
    <t>(378+11)/(2)=194.5</t>
  </si>
  <si>
    <t>(179+11)/(2)=95</t>
  </si>
  <si>
    <t>(203+11)/(2)=107</t>
  </si>
  <si>
    <t>(10+10)/(2)=10</t>
  </si>
  <si>
    <t>(656+201537.9)/(2)=101096.95</t>
  </si>
  <si>
    <t>(2201+10)/(2)=1105.5</t>
  </si>
  <si>
    <t>(41+10)/(2)=25.5</t>
  </si>
  <si>
    <t>(990456.5+1786)/(2)=496121.25</t>
  </si>
  <si>
    <t>(1141+10)/(2)=575.5</t>
  </si>
  <si>
    <t>(377+10)/(2)=193.5</t>
  </si>
  <si>
    <t>(178+10)/(2)=94</t>
  </si>
  <si>
    <t>(202+10)/(2)=106</t>
  </si>
  <si>
    <t>(9+9)/(2)=9</t>
  </si>
  <si>
    <t>(655+201499.9)/(2)=101077.45</t>
  </si>
  <si>
    <t>(2200+9)/(2)=1104.5</t>
  </si>
  <si>
    <t>(40+9)/(2)=24.5</t>
  </si>
  <si>
    <t>(990455.5+1785)/(2)=496120.25</t>
  </si>
  <si>
    <t>(1140+9)/(2)=574.5</t>
  </si>
  <si>
    <t>(376+9)/(2)=192.5</t>
  </si>
  <si>
    <t>(177+9)/(2)=93</t>
  </si>
  <si>
    <t>(8+8)/(2)=8</t>
  </si>
  <si>
    <t>(654+199476.9)/(2)=100065.45</t>
  </si>
  <si>
    <t>(2199+8)/(2)=1103.5</t>
  </si>
  <si>
    <t>(39+8)/(2)=23.5</t>
  </si>
  <si>
    <t>(990454.5+1784)/(2)=496119.25</t>
  </si>
  <si>
    <t>(1139+8)/(2)=573.5</t>
  </si>
  <si>
    <t>(375+8)/(2)=191.5</t>
  </si>
  <si>
    <t>(176+8)/(2)=92</t>
  </si>
  <si>
    <t>(7+7)/(2)=7</t>
  </si>
  <si>
    <t>(7+199475.9)/(2)=99741.45</t>
  </si>
  <si>
    <t>(2198+7)/(2)=1102.5</t>
  </si>
  <si>
    <t>(990271.5+7)/(2)=495139.25</t>
  </si>
  <si>
    <t>(1138+7)/(2)=572.5</t>
  </si>
  <si>
    <t>(374+7)/(2)=190.5</t>
  </si>
  <si>
    <t>(175+7)/(2)=91</t>
  </si>
  <si>
    <t>(6+6)/(2)=6</t>
  </si>
  <si>
    <t>(989355.5+6)/(2)=494680.75</t>
  </si>
  <si>
    <t>(1137+6)/(2)=571.5</t>
  </si>
  <si>
    <t>(373+6)/(2)=189.5</t>
  </si>
  <si>
    <t>(174+6)/(2)=90</t>
  </si>
  <si>
    <t>(5+5)/(2)=5</t>
  </si>
  <si>
    <t>(989354.5+5)/(2)=494679.75</t>
  </si>
  <si>
    <t>(1136+5)/(2)=570.5</t>
  </si>
  <si>
    <t>(372+5)/(2)=188.5</t>
  </si>
  <si>
    <t>(173+5)/(2)=89</t>
  </si>
  <si>
    <t>(4+4)/(2)=4</t>
  </si>
  <si>
    <t>(989353.5+4)/(2)=494678.75</t>
  </si>
  <si>
    <t>(1135+4)/(2)=569.5</t>
  </si>
  <si>
    <t>(371+4)/(2)=187.5</t>
  </si>
  <si>
    <t>(172+4)/(2)=88</t>
  </si>
  <si>
    <t>(3+3)/(2)=3</t>
  </si>
  <si>
    <t>(989352.5+3)/(2)=494677.75</t>
  </si>
  <si>
    <t>(1134+3)/(2)=568.5</t>
  </si>
  <si>
    <t>(171+3)/(2)=87</t>
  </si>
  <si>
    <t>(989351.5+2)/(2)=494676.75</t>
  </si>
  <si>
    <t>(170+2)/(2)=86</t>
  </si>
  <si>
    <t>(989350.5+1)/(2)=494675.75</t>
  </si>
  <si>
    <t>(169+1)/(2)=85</t>
  </si>
  <si>
    <t>(989349.5+0)/(2)=494674.75</t>
  </si>
  <si>
    <r>
      <t>A futtatás idôtartama: </t>
    </r>
    <r>
      <rPr>
        <b/>
        <sz val="7"/>
        <color rgb="FF333333"/>
        <rFont val="Verdana"/>
        <family val="2"/>
        <charset val="238"/>
      </rPr>
      <t>0.46 mp (0.01 p)</t>
    </r>
  </si>
  <si>
    <t>típus</t>
  </si>
  <si>
    <t>std</t>
  </si>
  <si>
    <t>y0</t>
  </si>
  <si>
    <t>közös</t>
  </si>
  <si>
    <t>szórás</t>
  </si>
  <si>
    <t>konklúzió (instabilitási rangsor)</t>
  </si>
  <si>
    <t>szórás-rangsor-eltérés</t>
  </si>
  <si>
    <t>átlag direkt</t>
  </si>
  <si>
    <t>átlag inverz</t>
  </si>
  <si>
    <t>átlag</t>
  </si>
  <si>
    <t>fordított</t>
  </si>
  <si>
    <t>opt</t>
  </si>
  <si>
    <t>egyenes</t>
  </si>
  <si>
    <t>semmi</t>
  </si>
  <si>
    <t>validitás?</t>
  </si>
  <si>
    <t>hiba1</t>
  </si>
  <si>
    <t>hiba2</t>
  </si>
  <si>
    <t>%</t>
  </si>
  <si>
    <t>korrel1</t>
  </si>
  <si>
    <t>korrel2</t>
  </si>
  <si>
    <t>COCO Y0: 4779234</t>
  </si>
  <si>
    <t>O30</t>
  </si>
  <si>
    <t>(29+29)/(2)=29</t>
  </si>
  <si>
    <t>(2130+1972)/(2)=2051</t>
  </si>
  <si>
    <t>(994513.1+3575)/(2)=499044.05</t>
  </si>
  <si>
    <t>(1636+29)/(2)=832.5</t>
  </si>
  <si>
    <t>(1498+29)/(2)=763.5</t>
  </si>
  <si>
    <t>(128+553)/(2)=340.5</t>
  </si>
  <si>
    <t>(70+797)/(2)=433.5</t>
  </si>
  <si>
    <t>(1708+741)/(2)=1224.5</t>
  </si>
  <si>
    <t>(29+402)/(2)=215.5</t>
  </si>
  <si>
    <t>(44+417)/(2)=230.5</t>
  </si>
  <si>
    <t>(482+29)/(2)=255.5</t>
  </si>
  <si>
    <t>(9217+999970.1)/(2)=504593.55</t>
  </si>
  <si>
    <t>(1960+2623)/(2)=2291.5</t>
  </si>
  <si>
    <t>(29+5710)/(2)=2869.5</t>
  </si>
  <si>
    <t>(91+29)/(2)=60</t>
  </si>
  <si>
    <t>(200+3357)/(2)=1778.5</t>
  </si>
  <si>
    <t>(108+3938)/(2)=2023</t>
  </si>
  <si>
    <t>(2129+1971)/(2)=2050</t>
  </si>
  <si>
    <t>(994512.1+3574)/(2)=499043.05</t>
  </si>
  <si>
    <t>(1635+28)/(2)=831.5</t>
  </si>
  <si>
    <t>(1497+28)/(2)=762.5</t>
  </si>
  <si>
    <t>(127+552)/(2)=339.5</t>
  </si>
  <si>
    <t>(69+796)/(2)=432.5</t>
  </si>
  <si>
    <t>(1707+740)/(2)=1223.5</t>
  </si>
  <si>
    <t>(28+401)/(2)=214.5</t>
  </si>
  <si>
    <t>(43+416)/(2)=229.5</t>
  </si>
  <si>
    <t>(481+28)/(2)=254.5</t>
  </si>
  <si>
    <t>(9216+995961.1)/(2)=502588.55</t>
  </si>
  <si>
    <t>(1959+2622)/(2)=2290.5</t>
  </si>
  <si>
    <t>(90+28)/(2)=59</t>
  </si>
  <si>
    <t>(199+2585)/(2)=1392</t>
  </si>
  <si>
    <t>(107+3937)/(2)=2022</t>
  </si>
  <si>
    <t>(2128+1970)/(2)=2049</t>
  </si>
  <si>
    <t>(994511.1+3573)/(2)=499042.05</t>
  </si>
  <si>
    <t>(1634+27)/(2)=830.5</t>
  </si>
  <si>
    <t>(1496+27)/(2)=761.5</t>
  </si>
  <si>
    <t>(126+551)/(2)=338.5</t>
  </si>
  <si>
    <t>(68+795)/(2)=431.5</t>
  </si>
  <si>
    <t>(1706+739)/(2)=1222.5</t>
  </si>
  <si>
    <t>(27+400)/(2)=213.5</t>
  </si>
  <si>
    <t>(42+415)/(2)=228.5</t>
  </si>
  <si>
    <t>(480+27)/(2)=253.5</t>
  </si>
  <si>
    <t>(86+995960.1)/(2)=498023.05</t>
  </si>
  <si>
    <t>(1958+2621)/(2)=2289.5</t>
  </si>
  <si>
    <t>(89+27)/(2)=58</t>
  </si>
  <si>
    <t>(62+761)/(2)=411.5</t>
  </si>
  <si>
    <t>(106+3936)/(2)=2021</t>
  </si>
  <si>
    <t>(2127+943)/(2)=1535</t>
  </si>
  <si>
    <t>(994510.1+3572)/(2)=499041.05</t>
  </si>
  <si>
    <t>(1633+26)/(2)=829.5</t>
  </si>
  <si>
    <t>(1495+26)/(2)=760.5</t>
  </si>
  <si>
    <t>(125+550)/(2)=337.5</t>
  </si>
  <si>
    <t>(67+794)/(2)=430.5</t>
  </si>
  <si>
    <t>(1705+738)/(2)=1221.5</t>
  </si>
  <si>
    <t>(26+399)/(2)=212.5</t>
  </si>
  <si>
    <t>(41+414)/(2)=227.5</t>
  </si>
  <si>
    <t>(479+26)/(2)=252.5</t>
  </si>
  <si>
    <t>(85+995959.1)/(2)=498022.05</t>
  </si>
  <si>
    <t>(1957+2620)/(2)=2288.5</t>
  </si>
  <si>
    <t>(88+26)/(2)=57</t>
  </si>
  <si>
    <t>(61+760)/(2)=410.5</t>
  </si>
  <si>
    <t>(105+3935)/(2)=2020</t>
  </si>
  <si>
    <t>(119+942)/(2)=530.5</t>
  </si>
  <si>
    <t>(994509.1+3571)/(2)=499040.05</t>
  </si>
  <si>
    <t>(1632+25)/(2)=828.5</t>
  </si>
  <si>
    <t>(1494+25)/(2)=759.5</t>
  </si>
  <si>
    <t>(124+549)/(2)=336.5</t>
  </si>
  <si>
    <t>(66+793)/(2)=429.5</t>
  </si>
  <si>
    <t>(1704+737)/(2)=1220.5</t>
  </si>
  <si>
    <t>(25+398)/(2)=211.5</t>
  </si>
  <si>
    <t>(40+413)/(2)=226.5</t>
  </si>
  <si>
    <t>(478+25)/(2)=251.5</t>
  </si>
  <si>
    <t>(84+995958.1)/(2)=498021.05</t>
  </si>
  <si>
    <t>(1956+25)/(2)=990.5</t>
  </si>
  <si>
    <t>(87+25)/(2)=56</t>
  </si>
  <si>
    <t>(60+759)/(2)=409.5</t>
  </si>
  <si>
    <t>(104+2904)/(2)=1504</t>
  </si>
  <si>
    <t>(118+941)/(2)=529.5</t>
  </si>
  <si>
    <t>(994508.1+3570)/(2)=499039.05</t>
  </si>
  <si>
    <t>(1631+24)/(2)=827.5</t>
  </si>
  <si>
    <t>(1493+24)/(2)=758.5</t>
  </si>
  <si>
    <t>(123+548)/(2)=335.5</t>
  </si>
  <si>
    <t>(65+24)/(2)=44.5</t>
  </si>
  <si>
    <t>(1703+736)/(2)=1219.5</t>
  </si>
  <si>
    <t>(24+397)/(2)=210.5</t>
  </si>
  <si>
    <t>(39+412)/(2)=225.5</t>
  </si>
  <si>
    <t>(477+24)/(2)=250.5</t>
  </si>
  <si>
    <t>(83+995957.1)/(2)=498020.05</t>
  </si>
  <si>
    <t>(1955+24)/(2)=989.5</t>
  </si>
  <si>
    <t>(86+24)/(2)=55</t>
  </si>
  <si>
    <t>(59+758)/(2)=408.5</t>
  </si>
  <si>
    <t>(103+2592)/(2)=1347.5</t>
  </si>
  <si>
    <t>(117+940)/(2)=528.5</t>
  </si>
  <si>
    <t>(994507.1+3569)/(2)=499038.05</t>
  </si>
  <si>
    <t>(1630+23)/(2)=826.5</t>
  </si>
  <si>
    <t>(1492+23)/(2)=757.5</t>
  </si>
  <si>
    <t>(122+547)/(2)=334.5</t>
  </si>
  <si>
    <t>(64+23)/(2)=43.5</t>
  </si>
  <si>
    <t>(1702+735)/(2)=1218.5</t>
  </si>
  <si>
    <t>(23+396)/(2)=209.5</t>
  </si>
  <si>
    <t>(38+23)/(2)=30.5</t>
  </si>
  <si>
    <t>(476+23)/(2)=249.5</t>
  </si>
  <si>
    <t>(82+995956.1)/(2)=498019.05</t>
  </si>
  <si>
    <t>(144+23)/(2)=83.5</t>
  </si>
  <si>
    <t>(85+23)/(2)=54</t>
  </si>
  <si>
    <t>(58+757)/(2)=407.5</t>
  </si>
  <si>
    <t>(102+2591)/(2)=1346.5</t>
  </si>
  <si>
    <t>(116+939)/(2)=527.5</t>
  </si>
  <si>
    <t>(994506.1+3568)/(2)=499037.05</t>
  </si>
  <si>
    <t>(1629+22)/(2)=825.5</t>
  </si>
  <si>
    <t>(1491+22)/(2)=756.5</t>
  </si>
  <si>
    <t>(121+546)/(2)=333.5</t>
  </si>
  <si>
    <t>(63+22)/(2)=42.5</t>
  </si>
  <si>
    <t>(1701+22)/(2)=861.5</t>
  </si>
  <si>
    <t>(22+395)/(2)=208.5</t>
  </si>
  <si>
    <t>(37+22)/(2)=29.5</t>
  </si>
  <si>
    <t>(475+22)/(2)=248.5</t>
  </si>
  <si>
    <t>(81+995955.1)/(2)=498018.05</t>
  </si>
  <si>
    <t>(84+22)/(2)=53</t>
  </si>
  <si>
    <t>(57+756)/(2)=406.5</t>
  </si>
  <si>
    <t>(101+2590)/(2)=1345.5</t>
  </si>
  <si>
    <t>(115+938)/(2)=526.5</t>
  </si>
  <si>
    <t>(994505.1+2990)/(2)=498747.55</t>
  </si>
  <si>
    <t>(1628+21)/(2)=824.5</t>
  </si>
  <si>
    <t>(1490+21)/(2)=755.5</t>
  </si>
  <si>
    <t>(120+545)/(2)=332.5</t>
  </si>
  <si>
    <t>(62+21)/(2)=41.5</t>
  </si>
  <si>
    <t>(1700+21)/(2)=860.5</t>
  </si>
  <si>
    <t>(21+394)/(2)=207.5</t>
  </si>
  <si>
    <t>(36+21)/(2)=28.5</t>
  </si>
  <si>
    <t>(474+21)/(2)=247.5</t>
  </si>
  <si>
    <t>(80+995954.1)/(2)=498017.05</t>
  </si>
  <si>
    <t>(83+21)/(2)=52</t>
  </si>
  <si>
    <t>(56+755)/(2)=405.5</t>
  </si>
  <si>
    <t>(100+2589)/(2)=1344.5</t>
  </si>
  <si>
    <t>(114+937)/(2)=525.5</t>
  </si>
  <si>
    <t>(994504.1+2989)/(2)=498746.55</t>
  </si>
  <si>
    <t>(1627+20)/(2)=823.5</t>
  </si>
  <si>
    <t>(1489+20)/(2)=754.5</t>
  </si>
  <si>
    <t>(119+544)/(2)=331.5</t>
  </si>
  <si>
    <t>(61+20)/(2)=40.5</t>
  </si>
  <si>
    <t>(1699+20)/(2)=859.5</t>
  </si>
  <si>
    <t>(20+393)/(2)=206.5</t>
  </si>
  <si>
    <t>(35+20)/(2)=27.5</t>
  </si>
  <si>
    <t>(473+20)/(2)=246.5</t>
  </si>
  <si>
    <t>(79+995953.1)/(2)=498016.05</t>
  </si>
  <si>
    <t>(82+20)/(2)=51</t>
  </si>
  <si>
    <t>(55+754)/(2)=404.5</t>
  </si>
  <si>
    <t>(99+1387)/(2)=743</t>
  </si>
  <si>
    <t>(113+19)/(2)=66</t>
  </si>
  <si>
    <t>(994503.1+2988)/(2)=498745.55</t>
  </si>
  <si>
    <t>(1626+19)/(2)=822.5</t>
  </si>
  <si>
    <t>(1488+19)/(2)=753.5</t>
  </si>
  <si>
    <t>(118+543)/(2)=330.5</t>
  </si>
  <si>
    <t>(60+19)/(2)=39.5</t>
  </si>
  <si>
    <t>(1698+19)/(2)=858.5</t>
  </si>
  <si>
    <t>(19+392)/(2)=205.5</t>
  </si>
  <si>
    <t>(472+19)/(2)=245.5</t>
  </si>
  <si>
    <t>(78+995952.1)/(2)=498015.05</t>
  </si>
  <si>
    <t>(81+19)/(2)=50</t>
  </si>
  <si>
    <t>(54+753)/(2)=403.5</t>
  </si>
  <si>
    <t>(98+1386)/(2)=742</t>
  </si>
  <si>
    <t>(112+18)/(2)=65</t>
  </si>
  <si>
    <t>(994502.1+2987)/(2)=498744.55</t>
  </si>
  <si>
    <t>(1625+18)/(2)=821.5</t>
  </si>
  <si>
    <t>(1487+18)/(2)=752.5</t>
  </si>
  <si>
    <t>(117+542)/(2)=329.5</t>
  </si>
  <si>
    <t>(59+18)/(2)=38.5</t>
  </si>
  <si>
    <t>(1697+18)/(2)=857.5</t>
  </si>
  <si>
    <t>(471+18)/(2)=244.5</t>
  </si>
  <si>
    <t>(77+995516.1)/(2)=497796.55</t>
  </si>
  <si>
    <t>(80+18)/(2)=49</t>
  </si>
  <si>
    <t>(53+752)/(2)=402.5</t>
  </si>
  <si>
    <t>(97+1385)/(2)=741</t>
  </si>
  <si>
    <t>(111+17)/(2)=64</t>
  </si>
  <si>
    <t>(994501.1+2986)/(2)=498743.55</t>
  </si>
  <si>
    <t>(1624+17)/(2)=820.5</t>
  </si>
  <si>
    <t>(1486+17)/(2)=751.5</t>
  </si>
  <si>
    <t>(116+17)/(2)=66.5</t>
  </si>
  <si>
    <t>(58+17)/(2)=37.5</t>
  </si>
  <si>
    <t>(1696+17)/(2)=856.5</t>
  </si>
  <si>
    <t>(470+17)/(2)=243.5</t>
  </si>
  <si>
    <t>(76+995515.1)/(2)=497795.55</t>
  </si>
  <si>
    <t>(79+17)/(2)=48</t>
  </si>
  <si>
    <t>(52+17)/(2)=34.5</t>
  </si>
  <si>
    <t>(96+1384)/(2)=740</t>
  </si>
  <si>
    <t>(110+16)/(2)=63</t>
  </si>
  <si>
    <t>(994500.1+2985)/(2)=498742.55</t>
  </si>
  <si>
    <t>(1623+16)/(2)=819.5</t>
  </si>
  <si>
    <t>(1485+16)/(2)=750.5</t>
  </si>
  <si>
    <t>(115+16)/(2)=65.5</t>
  </si>
  <si>
    <t>(57+16)/(2)=36.5</t>
  </si>
  <si>
    <t>(1695+16)/(2)=855.5</t>
  </si>
  <si>
    <t>(469+16)/(2)=242.5</t>
  </si>
  <si>
    <t>(75+995514.1)/(2)=497794.55</t>
  </si>
  <si>
    <t>(51+16)/(2)=33.5</t>
  </si>
  <si>
    <t>(95+16)/(2)=55.5</t>
  </si>
  <si>
    <t>(994499.1+2984)/(2)=498741.55</t>
  </si>
  <si>
    <t>(1532+15)/(2)=773.5</t>
  </si>
  <si>
    <t>(1484+15)/(2)=749.5</t>
  </si>
  <si>
    <t>(114+15)/(2)=64.5</t>
  </si>
  <si>
    <t>(56+15)/(2)=35.5</t>
  </si>
  <si>
    <t>(1694+15)/(2)=854.5</t>
  </si>
  <si>
    <t>(468+15)/(2)=241.5</t>
  </si>
  <si>
    <t>(74+995513.1)/(2)=497793.55</t>
  </si>
  <si>
    <t>(50+15)/(2)=32.5</t>
  </si>
  <si>
    <t>(94+15)/(2)=54.5</t>
  </si>
  <si>
    <t>(994498.1+2983)/(2)=498740.55</t>
  </si>
  <si>
    <t>(1531+14)/(2)=772.5</t>
  </si>
  <si>
    <t>(1483+14)/(2)=748.5</t>
  </si>
  <si>
    <t>(55+14)/(2)=34.5</t>
  </si>
  <si>
    <t>(1693+14)/(2)=853.5</t>
  </si>
  <si>
    <t>(467+14)/(2)=240.5</t>
  </si>
  <si>
    <t>(73+995512.1)/(2)=497792.55</t>
  </si>
  <si>
    <t>(49+14)/(2)=31.5</t>
  </si>
  <si>
    <t>(93+14)/(2)=53.5</t>
  </si>
  <si>
    <t>(994497.1+645)/(2)=497571.05</t>
  </si>
  <si>
    <t>(1530+13)/(2)=771.5</t>
  </si>
  <si>
    <t>(1482+13)/(2)=747.5</t>
  </si>
  <si>
    <t>(54+13)/(2)=33.5</t>
  </si>
  <si>
    <t>(1620+13)/(2)=816.5</t>
  </si>
  <si>
    <t>(466+13)/(2)=239.5</t>
  </si>
  <si>
    <t>(72+995511.1)/(2)=497791.55</t>
  </si>
  <si>
    <t>(48+13)/(2)=30.5</t>
  </si>
  <si>
    <t>(92+13)/(2)=52.5</t>
  </si>
  <si>
    <t>(994496.1+644)/(2)=497570.05</t>
  </si>
  <si>
    <t>(1529+12)/(2)=770.5</t>
  </si>
  <si>
    <t>(1481+12)/(2)=746.5</t>
  </si>
  <si>
    <t>(53+12)/(2)=32.5</t>
  </si>
  <si>
    <t>(1619+12)/(2)=815.5</t>
  </si>
  <si>
    <t>(465+12)/(2)=238.5</t>
  </si>
  <si>
    <t>(71+995510.1)/(2)=497790.55</t>
  </si>
  <si>
    <t>(47+12)/(2)=29.5</t>
  </si>
  <si>
    <t>(994495.1+643)/(2)=497569.05</t>
  </si>
  <si>
    <t>(1528+11)/(2)=769.5</t>
  </si>
  <si>
    <t>(1480+11)/(2)=745.5</t>
  </si>
  <si>
    <t>(52+11)/(2)=31.5</t>
  </si>
  <si>
    <t>(1618+11)/(2)=814.5</t>
  </si>
  <si>
    <t>(464+11)/(2)=237.5</t>
  </si>
  <si>
    <t>(70+995509.1)/(2)=497789.55</t>
  </si>
  <si>
    <t>(46+11)/(2)=28.5</t>
  </si>
  <si>
    <t>(994494.1+642)/(2)=497568.05</t>
  </si>
  <si>
    <t>(1527+10)/(2)=768.5</t>
  </si>
  <si>
    <t>(1479+10)/(2)=744.5</t>
  </si>
  <si>
    <t>(51+10)/(2)=30.5</t>
  </si>
  <si>
    <t>(1617+10)/(2)=813.5</t>
  </si>
  <si>
    <t>(463+10)/(2)=236.5</t>
  </si>
  <si>
    <t>(69+995062.1)/(2)=497565.55</t>
  </si>
  <si>
    <t>(45+10)/(2)=27.5</t>
  </si>
  <si>
    <t>(994493.1+641)/(2)=497567.05</t>
  </si>
  <si>
    <t>(1526+9)/(2)=767.5</t>
  </si>
  <si>
    <t>(1472+9)/(2)=740.5</t>
  </si>
  <si>
    <t>(50+9)/(2)=29.5</t>
  </si>
  <si>
    <t>(1616+9)/(2)=812.5</t>
  </si>
  <si>
    <t>(403+9)/(2)=206</t>
  </si>
  <si>
    <t>(68+995061.1)/(2)=497564.55</t>
  </si>
  <si>
    <t>(994492.1+8)/(2)=497250.05</t>
  </si>
  <si>
    <t>(1525+8)/(2)=766.5</t>
  </si>
  <si>
    <t>(1471+8)/(2)=739.5</t>
  </si>
  <si>
    <t>(49+8)/(2)=28.5</t>
  </si>
  <si>
    <t>(1615+8)/(2)=811.5</t>
  </si>
  <si>
    <t>(402+8)/(2)=205</t>
  </si>
  <si>
    <t>(67+995060.1)/(2)=497563.55</t>
  </si>
  <si>
    <t>(994491.1+7)/(2)=497249.05</t>
  </si>
  <si>
    <t>(1524+7)/(2)=765.5</t>
  </si>
  <si>
    <t>(1470+7)/(2)=738.5</t>
  </si>
  <si>
    <t>(48+7)/(2)=27.5</t>
  </si>
  <si>
    <t>(1614+7)/(2)=810.5</t>
  </si>
  <si>
    <t>(401+7)/(2)=204</t>
  </si>
  <si>
    <t>(66+995059.1)/(2)=497562.55</t>
  </si>
  <si>
    <t>(994490.1+6)/(2)=497248.05</t>
  </si>
  <si>
    <t>(1523+6)/(2)=764.5</t>
  </si>
  <si>
    <t>(1469+6)/(2)=737.5</t>
  </si>
  <si>
    <t>(47+6)/(2)=26.5</t>
  </si>
  <si>
    <t>(1613+6)/(2)=809.5</t>
  </si>
  <si>
    <t>(400+6)/(2)=203</t>
  </si>
  <si>
    <t>(65+995058.1)/(2)=497561.55</t>
  </si>
  <si>
    <t>(994489.1+5)/(2)=497247.05</t>
  </si>
  <si>
    <t>(1522+5)/(2)=763.5</t>
  </si>
  <si>
    <t>(1468+5)/(2)=736.5</t>
  </si>
  <si>
    <t>(46+5)/(2)=25.5</t>
  </si>
  <si>
    <t>(1612+5)/(2)=808.5</t>
  </si>
  <si>
    <t>(399+5)/(2)=202</t>
  </si>
  <si>
    <t>(64+995057.1)/(2)=497560.55</t>
  </si>
  <si>
    <t>(994488.1+4)/(2)=497246.05</t>
  </si>
  <si>
    <t>(1521+4)/(2)=762.5</t>
  </si>
  <si>
    <t>(1467+4)/(2)=735.5</t>
  </si>
  <si>
    <t>(22+4)/(2)=13</t>
  </si>
  <si>
    <t>(1611+4)/(2)=807.5</t>
  </si>
  <si>
    <t>(398+4)/(2)=201</t>
  </si>
  <si>
    <t>(23+994643.1)/(2)=497333.05</t>
  </si>
  <si>
    <t>(994487.1+3)/(2)=497245.05</t>
  </si>
  <si>
    <t>(1520+3)/(2)=761.5</t>
  </si>
  <si>
    <t>(1466+3)/(2)=734.5</t>
  </si>
  <si>
    <t>(21+3)/(2)=12</t>
  </si>
  <si>
    <t>(397+3)/(2)=200</t>
  </si>
  <si>
    <t>(3+993910.1)/(2)=496956.55</t>
  </si>
  <si>
    <t>(994486.1+2)/(2)=497244.05</t>
  </si>
  <si>
    <t>(20+2)/(2)=11</t>
  </si>
  <si>
    <t>(2+993909.1)/(2)=496955.55</t>
  </si>
  <si>
    <t>(994485.1+1)/(2)=497243.05</t>
  </si>
  <si>
    <t>(1+993908.1)/(2)=496954.55</t>
  </si>
  <si>
    <t>S30</t>
  </si>
  <si>
    <t>S30 összeg: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</si>
  <si>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1.59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</si>
  <si>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0.44 mp (0.01 p)</t>
    </r>
  </si>
  <si>
    <t>validitás</t>
  </si>
  <si>
    <t>+/-1-en belül minden valid</t>
  </si>
  <si>
    <t>COCO STD: 9574227</t>
  </si>
  <si>
    <t>(1725+873)/(2)=1299</t>
  </si>
  <si>
    <t>(0+2868)/(2)=1434</t>
  </si>
  <si>
    <t>(50+815)/(2)=432.5</t>
  </si>
  <si>
    <t>(994799.3+0)/(2)=497399.65</t>
  </si>
  <si>
    <t>(4975+0)/(2)=2487.5</t>
  </si>
  <si>
    <t>(0+740)/(2)=370</t>
  </si>
  <si>
    <t>(200+765)/(2)=482.5</t>
  </si>
  <si>
    <t>(0+63)/(2)=31.5</t>
  </si>
  <si>
    <t>(0+88)/(2)=44</t>
  </si>
  <si>
    <t>(1975+1000459.3)/(2)=501217.15</t>
  </si>
  <si>
    <t>(3925+3153)/(2)=3539</t>
  </si>
  <si>
    <t>(6925+5870)/(2)=6397.5</t>
  </si>
  <si>
    <t>(50+3438)/(2)=1744</t>
  </si>
  <si>
    <t>(2100+3600)/(2)=2850</t>
  </si>
  <si>
    <t>(1975+996674.3)/(2)=499324.65</t>
  </si>
  <si>
    <t>(50+2025)/(2)=1037.5</t>
  </si>
  <si>
    <t>(50+996674.3)/(2)=498362.15</t>
  </si>
  <si>
    <t>(50+1368)/(2)=709</t>
  </si>
  <si>
    <t>(200+703)/(2)=451.5</t>
  </si>
  <si>
    <t>(25+113)/(2)=69</t>
  </si>
  <si>
    <t>(225+3300)/(2)=1762.5</t>
  </si>
  <si>
    <t>(175+3300)/(2)=1737.5</t>
  </si>
  <si>
    <t>(175+703)/(2)=439</t>
  </si>
  <si>
    <t>(200+0)/(2)=100</t>
  </si>
  <si>
    <t>(100+0)/(2)=50</t>
  </si>
  <si>
    <t>(0+995814.3)/(2)=497907.15</t>
  </si>
  <si>
    <t>(150+528)/(2)=339</t>
  </si>
  <si>
    <t>(175+0)/(2)=87.5</t>
  </si>
  <si>
    <t>(150+0)/(2)=75</t>
  </si>
  <si>
    <t>(0+848)/(2)=424</t>
  </si>
  <si>
    <t>(125+0)/(2)=62.5</t>
  </si>
  <si>
    <t>(0+995677.3)/(2)=497838.65</t>
  </si>
  <si>
    <t>(0+995652.3)/(2)=497826.15</t>
  </si>
  <si>
    <t>(4825+0)/(2)=2412.5</t>
  </si>
  <si>
    <t>(3250+0)/(2)=1625</t>
  </si>
  <si>
    <t>(0+995564.3)/(2)=497782.15</t>
  </si>
  <si>
    <t>(0+994774.3)/(2)=497387.15</t>
  </si>
  <si>
    <t>COCO Y0: 7376739</t>
  </si>
  <si>
    <t>(12596.5+28.3)/(2)=6312.4</t>
  </si>
  <si>
    <t>(695529.8+1745858.5)/(2)=1220694.15</t>
  </si>
  <si>
    <t>(12594.5+28.3)/(2)=6311.4</t>
  </si>
  <si>
    <t>(12593.5+50639)/(2)=31616.25</t>
  </si>
  <si>
    <t>(28.3+25162.6)/(2)=12595.5</t>
  </si>
  <si>
    <t>(12752.4+28.3)/(2)=6390.35</t>
  </si>
  <si>
    <t>(7616204+3972278.5)/(2)=5794241.25</t>
  </si>
  <si>
    <t>(28.3+2201330.2)/(2)=1100679.3</t>
  </si>
  <si>
    <t>(1392071.7+5895465.6)/(2)=3643768.65</t>
  </si>
  <si>
    <t>(38076.9+28.3)/(2)=19052.65</t>
  </si>
  <si>
    <t>(63170.7+28.3)/(2)=31599.55</t>
  </si>
  <si>
    <t>(379345.2+1796291.1)/(2)=1087818.15</t>
  </si>
  <si>
    <t>(12595.5+27.3)/(2)=6311.4</t>
  </si>
  <si>
    <t>(695528.8+1745858.5)/(2)=1220693.65</t>
  </si>
  <si>
    <t>(12593.5+27.3)/(2)=6310.4</t>
  </si>
  <si>
    <t>(12592.4+50638)/(2)=31615.2</t>
  </si>
  <si>
    <t>(27.3+25161.6)/(2)=12594.45</t>
  </si>
  <si>
    <t>(12751.3+27.3)/(2)=6389.35</t>
  </si>
  <si>
    <t>(7616193.9+101051.3)/(2)=3858622.6</t>
  </si>
  <si>
    <t>(27.3+2201330.2)/(2)=1100678.8</t>
  </si>
  <si>
    <t>(213.6+27.3)/(2)=120.45</t>
  </si>
  <si>
    <t>(25340.8+27.3)/(2)=12684.05</t>
  </si>
  <si>
    <t>(63169.7+27.3)/(2)=31598.5</t>
  </si>
  <si>
    <t>(379344.2+1796291.1)/(2)=1087817.6</t>
  </si>
  <si>
    <t>(12594.5+26.3)/(2)=6310.4</t>
  </si>
  <si>
    <t>(695527.8+1745858.5)/(2)=1220693.15</t>
  </si>
  <si>
    <t>(12592.4+26.3)/(2)=6309.4</t>
  </si>
  <si>
    <t>(12591.4+50637)/(2)=31614.2</t>
  </si>
  <si>
    <t>(26.3+25160.6)/(2)=12593.45</t>
  </si>
  <si>
    <t>(12750.3+26.3)/(2)=6388.3</t>
  </si>
  <si>
    <t>(26.3+101050.3)/(2)=50538.3</t>
  </si>
  <si>
    <t>(26.3+2201330.2)/(2)=1100678.25</t>
  </si>
  <si>
    <t>(212.5+26.3)/(2)=119.45</t>
  </si>
  <si>
    <t>(25339.7+26.3)/(2)=12683.05</t>
  </si>
  <si>
    <t>(25130.2+26.3)/(2)=12578.3</t>
  </si>
  <si>
    <t>(379343.2+1796291.1)/(2)=1087817.1</t>
  </si>
  <si>
    <t>(12593.5+25.3)/(2)=6309.4</t>
  </si>
  <si>
    <t>(695526.8+126704.8)/(2)=411115.8</t>
  </si>
  <si>
    <t>(12591.4+25.3)/(2)=6308.35</t>
  </si>
  <si>
    <t>(12590.4+50636)/(2)=31613.2</t>
  </si>
  <si>
    <t>(25.3+25159.6)/(2)=12592.45</t>
  </si>
  <si>
    <t>(12749.3+25.3)/(2)=6387.3</t>
  </si>
  <si>
    <t>(25.3+101049.3)/(2)=50537.3</t>
  </si>
  <si>
    <t>(25.3+2201330.2)/(2)=1100677.75</t>
  </si>
  <si>
    <t>(211.5+25.3)/(2)=118.4</t>
  </si>
  <si>
    <t>(25338.7+25.3)/(2)=12682</t>
  </si>
  <si>
    <t>(25129.2+25.3)/(2)=12577.25</t>
  </si>
  <si>
    <t>(379342.2+1796291.1)/(2)=1087816.6</t>
  </si>
  <si>
    <t>(12592.4+24.3)/(2)=6308.35</t>
  </si>
  <si>
    <t>(50436.6+126703.8)/(2)=88570.2</t>
  </si>
  <si>
    <t>(12590.4+24.3)/(2)=6307.35</t>
  </si>
  <si>
    <t>(12589.4+50635)/(2)=31612.2</t>
  </si>
  <si>
    <t>(24.3+25158.6)/(2)=12591.45</t>
  </si>
  <si>
    <t>(12748.3+24.3)/(2)=6386.3</t>
  </si>
  <si>
    <t>(24.3+101048.3)/(2)=50536.3</t>
  </si>
  <si>
    <t>(210.5+24.3)/(2)=117.4</t>
  </si>
  <si>
    <t>(25337.7+24.3)/(2)=12681</t>
  </si>
  <si>
    <t>(25128.2+24.3)/(2)=12576.25</t>
  </si>
  <si>
    <t>(101212.2+75897.8)/(2)=88555</t>
  </si>
  <si>
    <t>(12591.4+23.3)/(2)=6307.35</t>
  </si>
  <si>
    <t>(50435.6+126702.8)/(2)=88569.15</t>
  </si>
  <si>
    <t>(12589.4+23.3)/(2)=6306.35</t>
  </si>
  <si>
    <t>(12588.4+50633.9)/(2)=31611.15</t>
  </si>
  <si>
    <t>(23.3+25157.6)/(2)=12590.4</t>
  </si>
  <si>
    <t>(12747.3+23.3)/(2)=6385.3</t>
  </si>
  <si>
    <t>(23.3+101047.3)/(2)=50535.25</t>
  </si>
  <si>
    <t>(209.5+23.3)/(2)=116.4</t>
  </si>
  <si>
    <t>(25336.7+23.3)/(2)=12680</t>
  </si>
  <si>
    <t>(25127.2+23.3)/(2)=12575.25</t>
  </si>
  <si>
    <t>(12590.4+22.3)/(2)=6306.35</t>
  </si>
  <si>
    <t>(50434.6+126701.8)/(2)=88568.15</t>
  </si>
  <si>
    <t>(12588.4+22.3)/(2)=6305.35</t>
  </si>
  <si>
    <t>(12587.4+50632.9)/(2)=31610.15</t>
  </si>
  <si>
    <t>(22.3+25156.6)/(2)=12589.4</t>
  </si>
  <si>
    <t>(12746.3+22.3)/(2)=6384.3</t>
  </si>
  <si>
    <t>(22.3+101046.2)/(2)=50534.25</t>
  </si>
  <si>
    <t>(208.5+22.3)/(2)=115.4</t>
  </si>
  <si>
    <t>(25335.7+22.3)/(2)=12679</t>
  </si>
  <si>
    <t>(25126.2+22.3)/(2)=12574.25</t>
  </si>
  <si>
    <t>(12589.4+21.3)/(2)=6305.35</t>
  </si>
  <si>
    <t>(50433.6+126700.7)/(2)=88567.15</t>
  </si>
  <si>
    <t>(12587.4+21.3)/(2)=6304.3</t>
  </si>
  <si>
    <t>(12586.4+50631.9)/(2)=31609.15</t>
  </si>
  <si>
    <t>(21.3+25155.5)/(2)=12588.4</t>
  </si>
  <si>
    <t>(12745.3+21.3)/(2)=6383.25</t>
  </si>
  <si>
    <t>(21.3+101045.2)/(2)=50533.25</t>
  </si>
  <si>
    <t>(207.5+21.3)/(2)=114.35</t>
  </si>
  <si>
    <t>(25125.2+21.3)/(2)=12573.2</t>
  </si>
  <si>
    <t>(12588.4+20.2)/(2)=6304.3</t>
  </si>
  <si>
    <t>(50432.5+126699.7)/(2)=88566.15</t>
  </si>
  <si>
    <t>(12586.4+20.2)/(2)=6303.3</t>
  </si>
  <si>
    <t>(12585.4+50630.9)/(2)=31608.15</t>
  </si>
  <si>
    <t>(20.2+25154.5)/(2)=12587.4</t>
  </si>
  <si>
    <t>(12744.3+20.2)/(2)=6382.25</t>
  </si>
  <si>
    <t>(20.2+101044.2)/(2)=50532.25</t>
  </si>
  <si>
    <t>(206.5+20.2)/(2)=113.35</t>
  </si>
  <si>
    <t>(25124.2+20.2)/(2)=12572.2</t>
  </si>
  <si>
    <t>(12587.4+19.2)/(2)=6303.3</t>
  </si>
  <si>
    <t>(50431.5+126698.7)/(2)=88565.15</t>
  </si>
  <si>
    <t>(12584.4+50629.9)/(2)=31607.1</t>
  </si>
  <si>
    <t>(19.2+25153.5)/(2)=12586.35</t>
  </si>
  <si>
    <t>(12743.2+19.2)/(2)=6381.25</t>
  </si>
  <si>
    <t>(19.2+101043.2)/(2)=50531.2</t>
  </si>
  <si>
    <t>(25123.2+19.2)/(2)=12571.2</t>
  </si>
  <si>
    <t>(12586.4+18.2)/(2)=6302.3</t>
  </si>
  <si>
    <t>(50430.5+126697.7)/(2)=88564.1</t>
  </si>
  <si>
    <t>(12583.3+50628.9)/(2)=31606.1</t>
  </si>
  <si>
    <t>(18.2+25152.5)/(2)=12585.35</t>
  </si>
  <si>
    <t>(18.2+101042.2)/(2)=50530.2</t>
  </si>
  <si>
    <t>(25122.1+18.2)/(2)=12570.2</t>
  </si>
  <si>
    <t>(12585.4+17.2)/(2)=6301.3</t>
  </si>
  <si>
    <t>(50429.5+126696.7)/(2)=88563.1</t>
  </si>
  <si>
    <t>(12582.3+17.2)/(2)=6299.75</t>
  </si>
  <si>
    <t>(17.2+25151.5)/(2)=12584.35</t>
  </si>
  <si>
    <t>(17.2+101041.2)/(2)=50529.2</t>
  </si>
  <si>
    <t>(25121.1+17.2)/(2)=12569.15</t>
  </si>
  <si>
    <t>(12584.4+16.2)/(2)=6300.25</t>
  </si>
  <si>
    <t>(50428.5+126695.7)/(2)=88562.1</t>
  </si>
  <si>
    <t>(12581.3+16.2)/(2)=6298.75</t>
  </si>
  <si>
    <t>(16.2+101040.2)/(2)=50528.2</t>
  </si>
  <si>
    <t>(12583.3+15.2)/(2)=6299.25</t>
  </si>
  <si>
    <t>(50427.5+126694.7)/(2)=88561.1</t>
  </si>
  <si>
    <t>(12580.3+15.2)/(2)=6297.75</t>
  </si>
  <si>
    <t>(15.2+101039.2)/(2)=50527.15</t>
  </si>
  <si>
    <t>(12582.3+14.2)/(2)=6298.25</t>
  </si>
  <si>
    <t>(14.2+101038.1)/(2)=50526.15</t>
  </si>
  <si>
    <t>(12581.3+13.2)/(2)=6297.25</t>
  </si>
  <si>
    <t>(12580.3+12.1)/(2)=6296.2</t>
  </si>
  <si>
    <t>(12579.3+11.1)/(2)=6295.2</t>
  </si>
  <si>
    <t>(12578.3+10.1)/(2)=6294.2</t>
  </si>
  <si>
    <t>(12577.3+9.1)/(2)=6293.2</t>
  </si>
  <si>
    <t>(12576.3+8.1)/(2)=6292.2</t>
  </si>
  <si>
    <t>(12575.2+7.1)/(2)=6291.15</t>
  </si>
  <si>
    <r>
      <t>A futtatás idôtartama: </t>
    </r>
    <r>
      <rPr>
        <b/>
        <sz val="7"/>
        <color rgb="FF333333"/>
        <rFont val="Verdana"/>
        <family val="2"/>
        <charset val="238"/>
      </rPr>
      <t>0.54 mp (0.01 p)</t>
    </r>
  </si>
  <si>
    <t>validitas</t>
  </si>
  <si>
    <t>teljes INvaliditas</t>
  </si>
  <si>
    <t>COCO STD: 1898032</t>
  </si>
  <si>
    <t>(2036853.7+5895489.5)/(2)=3966171.6</t>
  </si>
  <si>
    <r>
      <t>A futtatás idôtartama: </t>
    </r>
    <r>
      <rPr>
        <b/>
        <sz val="7"/>
        <color rgb="FF333333"/>
        <rFont val="Verdana"/>
        <family val="2"/>
        <charset val="238"/>
      </rPr>
      <t>0.45 mp (0.01 p)</t>
    </r>
  </si>
  <si>
    <t>COCO Y0: 2600861</t>
  </si>
  <si>
    <t>(0+2358)/(1)=2358</t>
  </si>
  <si>
    <t>(0+3780)/(1)=3780</t>
  </si>
  <si>
    <t>(0+622)/(1)=622</t>
  </si>
  <si>
    <t>(0+10295)/(1)=10295</t>
  </si>
  <si>
    <t>(0+2320)/(1)=2320</t>
  </si>
  <si>
    <t>(0+5916)/(1)=5916</t>
  </si>
  <si>
    <t>(0+3356)/(1)=3356</t>
  </si>
  <si>
    <t>(0+4396)/(1)=4396</t>
  </si>
  <si>
    <t>(0+2357)/(1)=2357</t>
  </si>
  <si>
    <t>(0+3779)/(1)=3779</t>
  </si>
  <si>
    <t>(0+621)/(1)=621</t>
  </si>
  <si>
    <t>(0+5659)/(1)=5659</t>
  </si>
  <si>
    <t>(0+2319)/(1)=2319</t>
  </si>
  <si>
    <t>(0+268)/(1)=268</t>
  </si>
  <si>
    <t>(0+2926)/(1)=2926</t>
  </si>
  <si>
    <t>(0+4395)/(1)=4395</t>
  </si>
  <si>
    <t>(0+2356)/(1)=2356</t>
  </si>
  <si>
    <t>(0+3778)/(1)=3778</t>
  </si>
  <si>
    <t>(0+620)/(1)=620</t>
  </si>
  <si>
    <t>(0+5658)/(1)=5658</t>
  </si>
  <si>
    <t>(0+2318)/(1)=2318</t>
  </si>
  <si>
    <t>(0+267)/(1)=267</t>
  </si>
  <si>
    <t>(0+1491)/(1)=1491</t>
  </si>
  <si>
    <t>(0+4394)/(1)=4394</t>
  </si>
  <si>
    <t>(0+617)/(1)=617</t>
  </si>
  <si>
    <t>(0+3777)/(1)=3777</t>
  </si>
  <si>
    <t>(0+619)/(1)=619</t>
  </si>
  <si>
    <t>(0+5657)/(1)=5657</t>
  </si>
  <si>
    <t>(0+2317)/(1)=2317</t>
  </si>
  <si>
    <t>(0+266)/(1)=266</t>
  </si>
  <si>
    <t>(0+1490)/(1)=1490</t>
  </si>
  <si>
    <t>(0+4393)/(1)=4393</t>
  </si>
  <si>
    <t>(0+616)/(1)=616</t>
  </si>
  <si>
    <t>(0+3776)/(1)=3776</t>
  </si>
  <si>
    <t>(0+618)/(1)=618</t>
  </si>
  <si>
    <t>(0+5656)/(1)=5656</t>
  </si>
  <si>
    <t>(0+265)/(1)=265</t>
  </si>
  <si>
    <t>(0+1489)/(1)=1489</t>
  </si>
  <si>
    <t>(0+2631)/(1)=2631</t>
  </si>
  <si>
    <t>(0+615)/(1)=615</t>
  </si>
  <si>
    <t>(0+3775)/(1)=3775</t>
  </si>
  <si>
    <t>(0+5655)/(1)=5655</t>
  </si>
  <si>
    <t>(0+264)/(1)=264</t>
  </si>
  <si>
    <t>(0+1045)/(1)=1045</t>
  </si>
  <si>
    <t>(0+2303)/(1)=2303</t>
  </si>
  <si>
    <t>(0+614)/(1)=614</t>
  </si>
  <si>
    <t>(0+3718)/(1)=3718</t>
  </si>
  <si>
    <t>(0+5654)/(1)=5654</t>
  </si>
  <si>
    <t>(0+263)/(1)=263</t>
  </si>
  <si>
    <t>(0+1044)/(1)=1044</t>
  </si>
  <si>
    <t>(0+2302)/(1)=2302</t>
  </si>
  <si>
    <t>(0+613)/(1)=613</t>
  </si>
  <si>
    <t>(0+3717)/(1)=3717</t>
  </si>
  <si>
    <t>(0+5653)/(1)=5653</t>
  </si>
  <si>
    <t>(0+262)/(1)=262</t>
  </si>
  <si>
    <t>(0+1043)/(1)=1043</t>
  </si>
  <si>
    <t>(0+2301)/(1)=2301</t>
  </si>
  <si>
    <t>(0+612)/(1)=612</t>
  </si>
  <si>
    <t>(0+3125)/(1)=3125</t>
  </si>
  <si>
    <t>(0+5652)/(1)=5652</t>
  </si>
  <si>
    <t>(0+261)/(1)=261</t>
  </si>
  <si>
    <t>(0+1042)/(1)=1042</t>
  </si>
  <si>
    <t>(0+2300)/(1)=2300</t>
  </si>
  <si>
    <t>(0+611)/(1)=611</t>
  </si>
  <si>
    <t>(0+3124)/(1)=3124</t>
  </si>
  <si>
    <t>(0+5651)/(1)=5651</t>
  </si>
  <si>
    <t>(0+260)/(1)=260</t>
  </si>
  <si>
    <t>(0+1041)/(1)=1041</t>
  </si>
  <si>
    <t>(0+1370)/(1)=1370</t>
  </si>
  <si>
    <t>(0+3123)/(1)=3123</t>
  </si>
  <si>
    <t>(0+5650)/(1)=5650</t>
  </si>
  <si>
    <t>(0+1040)/(1)=1040</t>
  </si>
  <si>
    <t>(0+1369)/(1)=1369</t>
  </si>
  <si>
    <t>(0+2955)/(1)=2955</t>
  </si>
  <si>
    <t>(0+5587)/(1)=5587</t>
  </si>
  <si>
    <t>(0+1039)/(1)=1039</t>
  </si>
  <si>
    <t>(0+1368)/(1)=1368</t>
  </si>
  <si>
    <t>(0+2954)/(1)=2954</t>
  </si>
  <si>
    <t>(0+5586)/(1)=5586</t>
  </si>
  <si>
    <t>(0+1367)/(1)=1367</t>
  </si>
  <si>
    <t>(0+2953)/(1)=2953</t>
  </si>
  <si>
    <t>(0+5585)/(1)=5585</t>
  </si>
  <si>
    <t>(0+2952)/(1)=2952</t>
  </si>
  <si>
    <t>(0+5584)/(1)=5584</t>
  </si>
  <si>
    <t>(0+2951)/(1)=2951</t>
  </si>
  <si>
    <t>(0+5583)/(1)=5583</t>
  </si>
  <si>
    <t>(0+969)/(1)=969</t>
  </si>
  <si>
    <t>(0+5582)/(1)=5582</t>
  </si>
  <si>
    <t>(0+968)/(1)=968</t>
  </si>
  <si>
    <t>(0+5581)/(1)=5581</t>
  </si>
  <si>
    <t>(0+967)/(1)=967</t>
  </si>
  <si>
    <t>(0+5580)/(1)=5580</t>
  </si>
  <si>
    <t>(0+966)/(1)=966</t>
  </si>
  <si>
    <t>(0+5579)/(1)=5579</t>
  </si>
  <si>
    <t>(0+965)/(1)=965</t>
  </si>
  <si>
    <t>(0+5578)/(1)=5578</t>
  </si>
  <si>
    <t>(0+5577)/(1)=5577</t>
  </si>
  <si>
    <t>(0+5576)/(1)=5576</t>
  </si>
  <si>
    <t>(0+5575)/(1)=5575</t>
  </si>
  <si>
    <t>(0+5574)/(1)=5574</t>
  </si>
  <si>
    <t>(0+5533)/(1)=5533</t>
  </si>
  <si>
    <t>(0+5513)/(1)=5513</t>
  </si>
  <si>
    <t>(0+5512)/(1)=5512</t>
  </si>
  <si>
    <t>(0+5511)/(1)=5511</t>
  </si>
  <si>
    <r>
      <t>A futtatás idôtartama: </t>
    </r>
    <r>
      <rPr>
        <b/>
        <sz val="7"/>
        <color rgb="FF333333"/>
        <rFont val="Verdana"/>
        <family val="2"/>
        <charset val="238"/>
      </rPr>
      <t>0.18 mp (0 p)</t>
    </r>
  </si>
  <si>
    <t>minden valid +/1-en belül és a +/1 küszöb finomhangolandó a tényösszeg vs becslésösszeg hibája kapcsán</t>
  </si>
  <si>
    <t>COCO STD: 8045952</t>
  </si>
  <si>
    <t>(0+3378)/(1)=3378</t>
  </si>
  <si>
    <t>(0+659)/(1)=659</t>
  </si>
  <si>
    <t>(0+761)/(1)=761</t>
  </si>
  <si>
    <t>(0+253)/(1)=253</t>
  </si>
  <si>
    <t>(0+1801)/(1)=1801</t>
  </si>
  <si>
    <t>(0+1929)/(1)=1929</t>
  </si>
  <si>
    <t>(0+888)/(1)=888</t>
  </si>
  <si>
    <t>(0+913)/(1)=913</t>
  </si>
  <si>
    <t>(0+3734)/(1)=3734</t>
  </si>
  <si>
    <t>(0+9382)/(1)=9382</t>
  </si>
  <si>
    <t>(0+1996)/(1)=1996</t>
  </si>
  <si>
    <t>(0+7703)/(1)=7703</t>
  </si>
  <si>
    <t>(0+938)/(1)=938</t>
  </si>
  <si>
    <t>(0+963)/(1)=963</t>
  </si>
  <si>
    <t>(0+784)/(1)=784</t>
  </si>
  <si>
    <t>(0+4743)/(1)=4743</t>
  </si>
  <si>
    <t>(0+891)/(1)=891</t>
  </si>
  <si>
    <t>(0+583)/(1)=583</t>
  </si>
  <si>
    <t>(0+4288)/(1)=4288</t>
  </si>
  <si>
    <t>(0+3451)/(1)=3451</t>
  </si>
  <si>
    <t>(0+634)/(1)=634</t>
  </si>
  <si>
    <t>(0+2867)/(1)=2867</t>
  </si>
  <si>
    <t>(0+3300)/(1)=3300</t>
  </si>
  <si>
    <t>(0+1954)/(1)=1954</t>
  </si>
  <si>
    <r>
      <t>A futtatás idôtartama: </t>
    </r>
    <r>
      <rPr>
        <b/>
        <sz val="7"/>
        <color rgb="FF333333"/>
        <rFont val="Verdana"/>
        <family val="2"/>
        <charset val="238"/>
      </rPr>
      <t>0.2 mp (0 p)</t>
    </r>
  </si>
  <si>
    <t>COCO Y0: 1950511</t>
  </si>
  <si>
    <t>(0+1348.7)/(1)=1348.7</t>
  </si>
  <si>
    <t>(0+3147.7)/(1)=3147.7</t>
  </si>
  <si>
    <t>(0+1817.1)/(1)=1817.1</t>
  </si>
  <si>
    <t>(0+4807)/(1)=4807</t>
  </si>
  <si>
    <t>(0+1392.2)/(1)=1392.2</t>
  </si>
  <si>
    <t>(0+22.2)/(1)=22.2</t>
  </si>
  <si>
    <t>(0+1347.8)/(1)=1347.8</t>
  </si>
  <si>
    <t>(0+1816.3)/(1)=1816.3</t>
  </si>
  <si>
    <t>(0+1391.4)/(1)=1391.4</t>
  </si>
  <si>
    <t>(0+21.4)/(1)=21.4</t>
  </si>
  <si>
    <t>(0+1347)/(1)=1347</t>
  </si>
  <si>
    <t>(0+1815.5)/(1)=1815.5</t>
  </si>
  <si>
    <t>(0+1390.6)/(1)=1390.6</t>
  </si>
  <si>
    <t>(0+20.5)/(1)=20.5</t>
  </si>
  <si>
    <t>(0+121.6)/(1)=121.6</t>
  </si>
  <si>
    <t>(0+1814.6)/(1)=1814.6</t>
  </si>
  <si>
    <t>(0+1389.7)/(1)=1389.7</t>
  </si>
  <si>
    <t>(0+19.7)/(1)=19.7</t>
  </si>
  <si>
    <t>(0+120.8)/(1)=120.8</t>
  </si>
  <si>
    <t>(0+120)/(1)=120</t>
  </si>
  <si>
    <t>(0+119.2)/(1)=119.2</t>
  </si>
  <si>
    <t>(0+17.3)/(1)=17.3</t>
  </si>
  <si>
    <t>(0+118.3)/(1)=118.3</t>
  </si>
  <si>
    <t>(0+16.4)/(1)=16.4</t>
  </si>
  <si>
    <t>(0+117.5)/(1)=117.5</t>
  </si>
  <si>
    <t>(0+15.6)/(1)=15.6</t>
  </si>
  <si>
    <t>(0+116.7)/(1)=116.7</t>
  </si>
  <si>
    <t>(0+14.8)/(1)=14.8</t>
  </si>
  <si>
    <t>(0+115.9)/(1)=115.9</t>
  </si>
  <si>
    <t>(0+115.1)/(1)=115.1</t>
  </si>
  <si>
    <t>(0+13.1)/(1)=13.1</t>
  </si>
  <si>
    <t>(0+114.2)/(1)=114.2</t>
  </si>
  <si>
    <t>(0+12.3)/(1)=12.3</t>
  </si>
  <si>
    <t>(0+113.4)/(1)=113.4</t>
  </si>
  <si>
    <t>(0+11.5)/(1)=11.5</t>
  </si>
  <si>
    <t>(0+10.7)/(1)=10.7</t>
  </si>
  <si>
    <t>(0+9.9)/(1)=9.9</t>
  </si>
  <si>
    <t>(0+8.2)/(1)=8.2</t>
  </si>
  <si>
    <t>(0+7.4)/(1)=7.4</t>
  </si>
  <si>
    <t>(0+6.6)/(1)=6.6</t>
  </si>
  <si>
    <t>(0+5.8)/(1)=5.8</t>
  </si>
  <si>
    <t>(0+4.9)/(1)=4.9</t>
  </si>
  <si>
    <t>(0+4.1)/(1)=4.1</t>
  </si>
  <si>
    <t>(0+3.3)/(1)=3.3</t>
  </si>
  <si>
    <t>(0+2.5)/(1)=2.5</t>
  </si>
  <si>
    <t>(0+1.6)/(1)=1.6</t>
  </si>
  <si>
    <t>COCO STD: 4739154</t>
  </si>
  <si>
    <t>(2036.3+5892.3)/(2)=3964.3</t>
  </si>
  <si>
    <r>
      <t>A futtatás idôtartama: </t>
    </r>
    <r>
      <rPr>
        <b/>
        <sz val="7"/>
        <color rgb="FF333333"/>
        <rFont val="Verdana"/>
        <family val="2"/>
        <charset val="238"/>
      </rPr>
      <t>0.39 mp (0.01 p)</t>
    </r>
  </si>
  <si>
    <t>minden valid</t>
  </si>
  <si>
    <t>minden INvalid</t>
  </si>
  <si>
    <t>véletlenszerű validitás</t>
  </si>
  <si>
    <t>mert teljes a becslési pontosság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</si>
</sst>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00"/>
    <numFmt numFmtId="166" formatCode="0.0%"/>
    <numFmt numFmtId="167" formatCode="0.0"/>
    <numFmt numFmtId="168" formatCode="0.00000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5"/>
      <color rgb="FFFF0000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1" fillId="0" borderId="0" xfId="2"/>
    <xf numFmtId="0" fontId="9" fillId="0" borderId="0" xfId="0" applyFont="1"/>
    <xf numFmtId="0" fontId="7" fillId="4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4" fontId="0" fillId="0" borderId="0" xfId="0" applyNumberFormat="1"/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9" fontId="0" fillId="0" borderId="0" xfId="1" applyFont="1"/>
    <xf numFmtId="2" fontId="0" fillId="0" borderId="0" xfId="1" applyNumberFormat="1" applyFont="1"/>
    <xf numFmtId="166" fontId="0" fillId="0" borderId="0" xfId="1" applyNumberFormat="1" applyFont="1"/>
    <xf numFmtId="0" fontId="0" fillId="0" borderId="0" xfId="0" quotePrefix="1"/>
    <xf numFmtId="1" fontId="0" fillId="0" borderId="0" xfId="1" applyNumberFormat="1" applyFont="1"/>
    <xf numFmtId="9" fontId="0" fillId="0" borderId="0" xfId="0" applyNumberFormat="1"/>
    <xf numFmtId="167" fontId="0" fillId="0" borderId="0" xfId="0" applyNumberFormat="1"/>
    <xf numFmtId="0" fontId="2" fillId="0" borderId="0" xfId="0" applyFont="1"/>
    <xf numFmtId="1" fontId="0" fillId="0" borderId="5" xfId="0" applyNumberFormat="1" applyBorder="1"/>
    <xf numFmtId="0" fontId="12" fillId="2" borderId="1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0" fillId="5" borderId="0" xfId="0" applyFill="1"/>
    <xf numFmtId="9" fontId="0" fillId="5" borderId="0" xfId="1" applyFont="1" applyFill="1"/>
    <xf numFmtId="0" fontId="8" fillId="5" borderId="2" xfId="0" applyFont="1" applyFill="1" applyBorder="1" applyAlignment="1">
      <alignment horizontal="center" vertical="center" wrapText="1"/>
    </xf>
    <xf numFmtId="164" fontId="0" fillId="5" borderId="0" xfId="0" applyNumberFormat="1" applyFill="1"/>
    <xf numFmtId="165" fontId="0" fillId="5" borderId="0" xfId="0" applyNumberFormat="1" applyFill="1"/>
    <xf numFmtId="166" fontId="0" fillId="5" borderId="0" xfId="1" applyNumberFormat="1" applyFont="1" applyFill="1"/>
    <xf numFmtId="2" fontId="0" fillId="0" borderId="0" xfId="0" applyNumberFormat="1"/>
    <xf numFmtId="168" fontId="0" fillId="0" borderId="0" xfId="0" applyNumberFormat="1"/>
    <xf numFmtId="0" fontId="0" fillId="0" borderId="0" xfId="0" applyAlignment="1">
      <alignment wrapText="1"/>
    </xf>
    <xf numFmtId="0" fontId="0" fillId="5" borderId="0" xfId="0" applyFill="1" applyAlignment="1">
      <alignment wrapText="1"/>
    </xf>
  </cellXfs>
  <cellStyles count="3">
    <cellStyle name="Hivatkozás" xfId="2" builtinId="8"/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9D668BBE-E1A7-4942-80D9-4B83C4E91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53</xdr:col>
      <xdr:colOff>0</xdr:colOff>
      <xdr:row>0</xdr:row>
      <xdr:rowOff>0</xdr:rowOff>
    </xdr:from>
    <xdr:to>
      <xdr:col>56</xdr:col>
      <xdr:colOff>76200</xdr:colOff>
      <xdr:row>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C602E768-8A68-418D-B5CF-B0D3030AD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40BCBA10-A0B0-4BAA-858A-C716E8A17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53</xdr:col>
      <xdr:colOff>0</xdr:colOff>
      <xdr:row>0</xdr:row>
      <xdr:rowOff>0</xdr:rowOff>
    </xdr:from>
    <xdr:to>
      <xdr:col>56</xdr:col>
      <xdr:colOff>76200</xdr:colOff>
      <xdr:row>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F8F95A15-230D-4638-A13C-C446CBFAF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2122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FB65E080-7774-40E1-B278-0A59286FB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53</xdr:col>
      <xdr:colOff>0</xdr:colOff>
      <xdr:row>0</xdr:row>
      <xdr:rowOff>0</xdr:rowOff>
    </xdr:from>
    <xdr:to>
      <xdr:col>56</xdr:col>
      <xdr:colOff>76200</xdr:colOff>
      <xdr:row>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BB2306EC-6DF0-493E-920F-853E307D7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1548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919C6651-8029-4568-9724-91BC03F68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53</xdr:col>
      <xdr:colOff>0</xdr:colOff>
      <xdr:row>0</xdr:row>
      <xdr:rowOff>0</xdr:rowOff>
    </xdr:from>
    <xdr:to>
      <xdr:col>56</xdr:col>
      <xdr:colOff>76200</xdr:colOff>
      <xdr:row>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C9FF8063-AE90-440A-82E7-1E5B9B163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87B4123A-6DFE-4049-9E88-17949A5E2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53</xdr:col>
      <xdr:colOff>0</xdr:colOff>
      <xdr:row>0</xdr:row>
      <xdr:rowOff>0</xdr:rowOff>
    </xdr:from>
    <xdr:to>
      <xdr:col>56</xdr:col>
      <xdr:colOff>76200</xdr:colOff>
      <xdr:row>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DC392AA6-0570-4EA1-9BC4-25CB7CB80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2DC466BD-3AB6-4535-8F7D-D11C5E924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53</xdr:col>
      <xdr:colOff>0</xdr:colOff>
      <xdr:row>0</xdr:row>
      <xdr:rowOff>0</xdr:rowOff>
    </xdr:from>
    <xdr:to>
      <xdr:col>56</xdr:col>
      <xdr:colOff>76200</xdr:colOff>
      <xdr:row>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C6E5C890-9489-411A-A975-F38EAD669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AF8F7CC8-EB01-4237-B88F-AB2B61A0F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53</xdr:col>
      <xdr:colOff>0</xdr:colOff>
      <xdr:row>0</xdr:row>
      <xdr:rowOff>0</xdr:rowOff>
    </xdr:from>
    <xdr:to>
      <xdr:col>56</xdr:col>
      <xdr:colOff>76200</xdr:colOff>
      <xdr:row>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A8280CB3-DD78-4CC6-9035-3CD240700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E5F390D2-BD1C-41E1-BA07-C382FF49A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54</xdr:col>
      <xdr:colOff>0</xdr:colOff>
      <xdr:row>0</xdr:row>
      <xdr:rowOff>0</xdr:rowOff>
    </xdr:from>
    <xdr:to>
      <xdr:col>57</xdr:col>
      <xdr:colOff>76200</xdr:colOff>
      <xdr:row>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6331AD84-5BE5-4DE7-B0A1-B1172690C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184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miau.my-x.hu/myx-free/coco/test/473915420220204174112.html" TargetMode="External"/><Relationship Id="rId1" Type="http://schemas.openxmlformats.org/officeDocument/2006/relationships/hyperlink" Target="https://miau.my-x.hu/myx-free/coco/test/538422020220116115731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miau.my-x.hu/myx-free/coco/test/195051120220204173959.html" TargetMode="External"/><Relationship Id="rId1" Type="http://schemas.openxmlformats.org/officeDocument/2006/relationships/hyperlink" Target="https://miau.my-x.hu/myx-free/coco/test/922367320220204081136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miau.my-x.hu/myx-free/coco/test/804595220220204173858.html" TargetMode="External"/><Relationship Id="rId1" Type="http://schemas.openxmlformats.org/officeDocument/2006/relationships/hyperlink" Target="https://miau.my-x.hu/myx-free/coco/test/681070020220116120003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s://miau.my-x.hu/myx-free/coco/test/260086120220204173728.html" TargetMode="External"/><Relationship Id="rId1" Type="http://schemas.openxmlformats.org/officeDocument/2006/relationships/hyperlink" Target="https://miau.my-x.hu/myx-free/coco/test/914531520220204081516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hyperlink" Target="https://miau.my-x.hu/myx-free/coco/test/189803220220204173601.html" TargetMode="External"/><Relationship Id="rId1" Type="http://schemas.openxmlformats.org/officeDocument/2006/relationships/hyperlink" Target="https://miau.my-x.hu/myx-free/coco/test/348957620220116120531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hyperlink" Target="https://miau.my-x.hu/myx-free/coco/test/737673920220204173401.html" TargetMode="External"/><Relationship Id="rId1" Type="http://schemas.openxmlformats.org/officeDocument/2006/relationships/hyperlink" Target="https://miau.my-x.hu/myx-free/coco/test/609457720220204081730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hyperlink" Target="https://miau.my-x.hu/myx-free/coco/test/957422720220204173301.html" TargetMode="External"/><Relationship Id="rId1" Type="http://schemas.openxmlformats.org/officeDocument/2006/relationships/hyperlink" Target="https://miau.my-x.hu/myx-free/coco/test/601993420220116120732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hyperlink" Target="https://miau.my-x.hu/myx-free/coco/test/477923420220204173056.html" TargetMode="External"/><Relationship Id="rId1" Type="http://schemas.openxmlformats.org/officeDocument/2006/relationships/hyperlink" Target="https://miau.my-x.hu/myx-free/coco/test/15410402022020408193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6693A-E390-433B-B8EC-6B070E87BF62}">
  <sheetPr codeName="Munka1"/>
  <dimension ref="A1:CD143"/>
  <sheetViews>
    <sheetView topLeftCell="A87" zoomScale="60" zoomScaleNormal="60" workbookViewId="0">
      <selection activeCell="AD100" sqref="AD100"/>
    </sheetView>
  </sheetViews>
  <sheetFormatPr defaultRowHeight="14.4" x14ac:dyDescent="0.3"/>
  <cols>
    <col min="30" max="30" width="16.21875" bestFit="1" customWidth="1"/>
  </cols>
  <sheetData>
    <row r="1" spans="1:79" ht="18" x14ac:dyDescent="0.3">
      <c r="A1" s="1"/>
      <c r="BB1" s="1"/>
    </row>
    <row r="2" spans="1:79" x14ac:dyDescent="0.3">
      <c r="A2" s="2"/>
      <c r="BB2" s="2"/>
    </row>
    <row r="5" spans="1:79" ht="18" x14ac:dyDescent="0.3">
      <c r="A5" s="3" t="s">
        <v>0</v>
      </c>
      <c r="B5" s="4">
        <v>5384220</v>
      </c>
      <c r="C5" s="3" t="s">
        <v>1</v>
      </c>
      <c r="D5" s="4">
        <v>29</v>
      </c>
      <c r="E5" s="3" t="s">
        <v>2</v>
      </c>
      <c r="F5" s="4">
        <v>24</v>
      </c>
      <c r="G5" s="3" t="s">
        <v>3</v>
      </c>
      <c r="H5" s="4">
        <v>29</v>
      </c>
      <c r="I5" s="3" t="s">
        <v>4</v>
      </c>
      <c r="J5" s="4">
        <v>0</v>
      </c>
      <c r="K5" s="3" t="s">
        <v>5</v>
      </c>
      <c r="L5" s="4" t="s">
        <v>6</v>
      </c>
      <c r="BB5" s="3" t="s">
        <v>0</v>
      </c>
      <c r="BC5" s="4">
        <v>4739154</v>
      </c>
      <c r="BD5" s="3" t="s">
        <v>1</v>
      </c>
      <c r="BE5" s="4">
        <v>29</v>
      </c>
      <c r="BF5" s="3" t="s">
        <v>2</v>
      </c>
      <c r="BG5" s="4">
        <v>24</v>
      </c>
      <c r="BH5" s="3" t="s">
        <v>3</v>
      </c>
      <c r="BI5" s="4">
        <v>29</v>
      </c>
      <c r="BJ5" s="3" t="s">
        <v>4</v>
      </c>
      <c r="BK5" s="4">
        <v>0</v>
      </c>
      <c r="BL5" s="3" t="s">
        <v>5</v>
      </c>
      <c r="BM5" s="4" t="s">
        <v>1465</v>
      </c>
    </row>
    <row r="6" spans="1:79" ht="18.600000000000001" thickBot="1" x14ac:dyDescent="0.35">
      <c r="A6" s="1"/>
      <c r="BB6" s="1"/>
    </row>
    <row r="7" spans="1:79" ht="15" thickBot="1" x14ac:dyDescent="0.35">
      <c r="A7" s="5" t="s">
        <v>7</v>
      </c>
      <c r="B7" s="5" t="s">
        <v>8</v>
      </c>
      <c r="C7" s="5" t="s">
        <v>9</v>
      </c>
      <c r="D7" s="5" t="s">
        <v>10</v>
      </c>
      <c r="E7" s="5" t="s">
        <v>11</v>
      </c>
      <c r="F7" s="5" t="s">
        <v>12</v>
      </c>
      <c r="G7" s="5" t="s">
        <v>13</v>
      </c>
      <c r="H7" s="5" t="s">
        <v>14</v>
      </c>
      <c r="I7" s="5" t="s">
        <v>15</v>
      </c>
      <c r="J7" s="5" t="s">
        <v>16</v>
      </c>
      <c r="K7" s="5" t="s">
        <v>17</v>
      </c>
      <c r="L7" s="5" t="s">
        <v>18</v>
      </c>
      <c r="M7" s="5" t="s">
        <v>19</v>
      </c>
      <c r="N7" s="5" t="s">
        <v>20</v>
      </c>
      <c r="O7" s="5" t="s">
        <v>21</v>
      </c>
      <c r="P7" s="5" t="s">
        <v>22</v>
      </c>
      <c r="Q7" s="5" t="s">
        <v>23</v>
      </c>
      <c r="R7" s="5" t="s">
        <v>24</v>
      </c>
      <c r="S7" s="5" t="s">
        <v>25</v>
      </c>
      <c r="T7" s="5" t="s">
        <v>26</v>
      </c>
      <c r="U7" s="5" t="s">
        <v>27</v>
      </c>
      <c r="V7" s="5" t="s">
        <v>28</v>
      </c>
      <c r="W7" s="5" t="s">
        <v>29</v>
      </c>
      <c r="X7" s="5" t="s">
        <v>30</v>
      </c>
      <c r="Y7" s="5" t="s">
        <v>31</v>
      </c>
      <c r="Z7" s="12" t="s">
        <v>32</v>
      </c>
      <c r="AB7" s="14" t="s">
        <v>237</v>
      </c>
      <c r="AC7" s="14" t="s">
        <v>237</v>
      </c>
      <c r="AD7" s="14" t="s">
        <v>237</v>
      </c>
      <c r="AE7" s="14" t="s">
        <v>237</v>
      </c>
      <c r="AF7" s="14" t="s">
        <v>237</v>
      </c>
      <c r="AG7" s="14" t="s">
        <v>237</v>
      </c>
      <c r="AH7" s="14" t="s">
        <v>237</v>
      </c>
      <c r="AI7" s="14" t="s">
        <v>237</v>
      </c>
      <c r="AJ7" s="14" t="s">
        <v>237</v>
      </c>
      <c r="AK7" s="14" t="s">
        <v>237</v>
      </c>
      <c r="AL7" s="14" t="s">
        <v>237</v>
      </c>
      <c r="AM7" s="14" t="s">
        <v>237</v>
      </c>
      <c r="AN7" s="14" t="s">
        <v>237</v>
      </c>
      <c r="AO7" s="14" t="s">
        <v>237</v>
      </c>
      <c r="AP7" s="14" t="s">
        <v>237</v>
      </c>
      <c r="AQ7" s="14" t="s">
        <v>237</v>
      </c>
      <c r="AR7" s="14" t="s">
        <v>237</v>
      </c>
      <c r="AS7" s="14" t="s">
        <v>237</v>
      </c>
      <c r="AT7" s="14" t="s">
        <v>237</v>
      </c>
      <c r="AU7" s="14" t="s">
        <v>237</v>
      </c>
      <c r="AV7" s="14" t="s">
        <v>237</v>
      </c>
      <c r="AW7" s="14" t="s">
        <v>237</v>
      </c>
      <c r="AX7" s="14" t="s">
        <v>237</v>
      </c>
      <c r="AY7" s="14" t="s">
        <v>237</v>
      </c>
      <c r="AZ7" s="14" t="s">
        <v>237</v>
      </c>
      <c r="BB7" s="5" t="s">
        <v>7</v>
      </c>
      <c r="BC7" s="5" t="s">
        <v>8</v>
      </c>
      <c r="BD7" s="5" t="s">
        <v>9</v>
      </c>
      <c r="BE7" s="5" t="s">
        <v>10</v>
      </c>
      <c r="BF7" s="5" t="s">
        <v>11</v>
      </c>
      <c r="BG7" s="5" t="s">
        <v>12</v>
      </c>
      <c r="BH7" s="5" t="s">
        <v>13</v>
      </c>
      <c r="BI7" s="5" t="s">
        <v>14</v>
      </c>
      <c r="BJ7" s="5" t="s">
        <v>15</v>
      </c>
      <c r="BK7" s="5" t="s">
        <v>16</v>
      </c>
      <c r="BL7" s="5" t="s">
        <v>17</v>
      </c>
      <c r="BM7" s="5" t="s">
        <v>18</v>
      </c>
      <c r="BN7" s="5" t="s">
        <v>19</v>
      </c>
      <c r="BO7" s="5" t="s">
        <v>20</v>
      </c>
      <c r="BP7" s="5" t="s">
        <v>21</v>
      </c>
      <c r="BQ7" s="5" t="s">
        <v>22</v>
      </c>
      <c r="BR7" s="5" t="s">
        <v>23</v>
      </c>
      <c r="BS7" s="5" t="s">
        <v>24</v>
      </c>
      <c r="BT7" s="5" t="s">
        <v>25</v>
      </c>
      <c r="BU7" s="5" t="s">
        <v>26</v>
      </c>
      <c r="BV7" s="5" t="s">
        <v>27</v>
      </c>
      <c r="BW7" s="5" t="s">
        <v>28</v>
      </c>
      <c r="BX7" s="5" t="s">
        <v>29</v>
      </c>
      <c r="BY7" s="5" t="s">
        <v>30</v>
      </c>
      <c r="BZ7" s="5" t="s">
        <v>31</v>
      </c>
      <c r="CA7" s="5" t="s">
        <v>32</v>
      </c>
    </row>
    <row r="8" spans="1:79" ht="15" thickBot="1" x14ac:dyDescent="0.35">
      <c r="A8" s="5" t="s">
        <v>33</v>
      </c>
      <c r="B8" s="6">
        <v>12</v>
      </c>
      <c r="C8" s="6">
        <v>7</v>
      </c>
      <c r="D8" s="6">
        <v>26</v>
      </c>
      <c r="E8" s="6">
        <v>2</v>
      </c>
      <c r="F8" s="6">
        <v>3</v>
      </c>
      <c r="G8" s="6">
        <v>1</v>
      </c>
      <c r="H8" s="6">
        <v>1</v>
      </c>
      <c r="I8" s="6">
        <v>13</v>
      </c>
      <c r="J8" s="6">
        <v>1</v>
      </c>
      <c r="K8" s="6">
        <v>1</v>
      </c>
      <c r="L8" s="6">
        <v>11</v>
      </c>
      <c r="M8" s="6">
        <v>2</v>
      </c>
      <c r="N8" s="6">
        <v>1</v>
      </c>
      <c r="O8" s="6">
        <v>1</v>
      </c>
      <c r="P8" s="6">
        <v>4</v>
      </c>
      <c r="Q8" s="6">
        <v>28</v>
      </c>
      <c r="R8" s="6">
        <v>26</v>
      </c>
      <c r="S8" s="6">
        <v>1</v>
      </c>
      <c r="T8" s="6">
        <v>29</v>
      </c>
      <c r="U8" s="6">
        <v>13</v>
      </c>
      <c r="V8" s="6">
        <v>1</v>
      </c>
      <c r="W8" s="6">
        <v>1</v>
      </c>
      <c r="X8" s="6">
        <v>18</v>
      </c>
      <c r="Y8" s="6">
        <v>28</v>
      </c>
      <c r="Z8" s="11">
        <v>10000</v>
      </c>
      <c r="AB8">
        <f>30-B8</f>
        <v>18</v>
      </c>
      <c r="AC8">
        <f t="shared" ref="AC8:AC36" si="0">30-C8</f>
        <v>23</v>
      </c>
      <c r="AD8">
        <f t="shared" ref="AD8:AD36" si="1">30-D8</f>
        <v>4</v>
      </c>
      <c r="AE8">
        <f t="shared" ref="AE8:AE36" si="2">30-E8</f>
        <v>28</v>
      </c>
      <c r="AF8">
        <f t="shared" ref="AF8:AF36" si="3">30-F8</f>
        <v>27</v>
      </c>
      <c r="AG8">
        <f t="shared" ref="AG8:AG36" si="4">30-G8</f>
        <v>29</v>
      </c>
      <c r="AH8">
        <f t="shared" ref="AH8:AH36" si="5">30-H8</f>
        <v>29</v>
      </c>
      <c r="AI8">
        <f t="shared" ref="AI8:AI36" si="6">30-I8</f>
        <v>17</v>
      </c>
      <c r="AJ8">
        <f t="shared" ref="AJ8:AJ36" si="7">30-J8</f>
        <v>29</v>
      </c>
      <c r="AK8">
        <f t="shared" ref="AK8:AK36" si="8">30-K8</f>
        <v>29</v>
      </c>
      <c r="AL8">
        <f t="shared" ref="AL8:AL36" si="9">30-L8</f>
        <v>19</v>
      </c>
      <c r="AM8">
        <f t="shared" ref="AM8:AM36" si="10">30-M8</f>
        <v>28</v>
      </c>
      <c r="AN8">
        <f t="shared" ref="AN8:AN36" si="11">30-N8</f>
        <v>29</v>
      </c>
      <c r="AO8">
        <f t="shared" ref="AO8:AO36" si="12">30-O8</f>
        <v>29</v>
      </c>
      <c r="AP8">
        <f t="shared" ref="AP8:AP36" si="13">30-P8</f>
        <v>26</v>
      </c>
      <c r="AQ8">
        <f t="shared" ref="AQ8:AQ36" si="14">30-Q8</f>
        <v>2</v>
      </c>
      <c r="AR8">
        <f t="shared" ref="AR8:AR36" si="15">30-R8</f>
        <v>4</v>
      </c>
      <c r="AS8">
        <f t="shared" ref="AS8:AS36" si="16">30-S8</f>
        <v>29</v>
      </c>
      <c r="AT8">
        <f t="shared" ref="AT8:AT36" si="17">30-T8</f>
        <v>1</v>
      </c>
      <c r="AU8">
        <f t="shared" ref="AU8:AU36" si="18">30-U8</f>
        <v>17</v>
      </c>
      <c r="AV8">
        <f t="shared" ref="AV8:AV36" si="19">30-V8</f>
        <v>29</v>
      </c>
      <c r="AW8">
        <f t="shared" ref="AW8:AW36" si="20">30-W8</f>
        <v>29</v>
      </c>
      <c r="AX8">
        <f t="shared" ref="AX8:AX36" si="21">30-X8</f>
        <v>12</v>
      </c>
      <c r="AY8">
        <f t="shared" ref="AY8:AY36" si="22">30-Y8</f>
        <v>2</v>
      </c>
      <c r="AZ8">
        <f>Z8</f>
        <v>10000</v>
      </c>
      <c r="BB8" s="5" t="s">
        <v>33</v>
      </c>
      <c r="BC8" s="6">
        <v>18</v>
      </c>
      <c r="BD8" s="6">
        <v>23</v>
      </c>
      <c r="BE8" s="6">
        <v>4</v>
      </c>
      <c r="BF8" s="6">
        <v>28</v>
      </c>
      <c r="BG8" s="6">
        <v>27</v>
      </c>
      <c r="BH8" s="6">
        <v>29</v>
      </c>
      <c r="BI8" s="6">
        <v>29</v>
      </c>
      <c r="BJ8" s="6">
        <v>17</v>
      </c>
      <c r="BK8" s="6">
        <v>29</v>
      </c>
      <c r="BL8" s="6">
        <v>29</v>
      </c>
      <c r="BM8" s="6">
        <v>19</v>
      </c>
      <c r="BN8" s="6">
        <v>28</v>
      </c>
      <c r="BO8" s="6">
        <v>29</v>
      </c>
      <c r="BP8" s="6">
        <v>29</v>
      </c>
      <c r="BQ8" s="6">
        <v>26</v>
      </c>
      <c r="BR8" s="6">
        <v>2</v>
      </c>
      <c r="BS8" s="6">
        <v>4</v>
      </c>
      <c r="BT8" s="6">
        <v>29</v>
      </c>
      <c r="BU8" s="6">
        <v>1</v>
      </c>
      <c r="BV8" s="6">
        <v>17</v>
      </c>
      <c r="BW8" s="6">
        <v>29</v>
      </c>
      <c r="BX8" s="6">
        <v>29</v>
      </c>
      <c r="BY8" s="6">
        <v>12</v>
      </c>
      <c r="BZ8" s="6">
        <v>2</v>
      </c>
      <c r="CA8" s="6">
        <v>10000</v>
      </c>
    </row>
    <row r="9" spans="1:79" ht="15" thickBot="1" x14ac:dyDescent="0.35">
      <c r="A9" s="5" t="s">
        <v>34</v>
      </c>
      <c r="B9" s="6">
        <v>12</v>
      </c>
      <c r="C9" s="6">
        <v>1</v>
      </c>
      <c r="D9" s="6">
        <v>23</v>
      </c>
      <c r="E9" s="6">
        <v>1</v>
      </c>
      <c r="F9" s="6">
        <v>1</v>
      </c>
      <c r="G9" s="6">
        <v>1</v>
      </c>
      <c r="H9" s="6">
        <v>9</v>
      </c>
      <c r="I9" s="6">
        <v>5</v>
      </c>
      <c r="J9" s="6">
        <v>1</v>
      </c>
      <c r="K9" s="6">
        <v>1</v>
      </c>
      <c r="L9" s="6">
        <v>22</v>
      </c>
      <c r="M9" s="6">
        <v>3</v>
      </c>
      <c r="N9" s="6">
        <v>1</v>
      </c>
      <c r="O9" s="6">
        <v>24</v>
      </c>
      <c r="P9" s="6">
        <v>7</v>
      </c>
      <c r="Q9" s="6">
        <v>29</v>
      </c>
      <c r="R9" s="6">
        <v>28</v>
      </c>
      <c r="S9" s="6">
        <v>1</v>
      </c>
      <c r="T9" s="6">
        <v>20</v>
      </c>
      <c r="U9" s="6">
        <v>23</v>
      </c>
      <c r="V9" s="6">
        <v>1</v>
      </c>
      <c r="W9" s="6">
        <v>1</v>
      </c>
      <c r="X9" s="6">
        <v>8</v>
      </c>
      <c r="Y9" s="6">
        <v>27</v>
      </c>
      <c r="Z9" s="11">
        <v>8000</v>
      </c>
      <c r="AB9">
        <f t="shared" ref="AB9:AB36" si="23">30-B9</f>
        <v>18</v>
      </c>
      <c r="AC9">
        <f t="shared" si="0"/>
        <v>29</v>
      </c>
      <c r="AD9">
        <f t="shared" si="1"/>
        <v>7</v>
      </c>
      <c r="AE9">
        <f t="shared" si="2"/>
        <v>29</v>
      </c>
      <c r="AF9">
        <f t="shared" si="3"/>
        <v>29</v>
      </c>
      <c r="AG9">
        <f t="shared" si="4"/>
        <v>29</v>
      </c>
      <c r="AH9">
        <f t="shared" si="5"/>
        <v>21</v>
      </c>
      <c r="AI9">
        <f t="shared" si="6"/>
        <v>25</v>
      </c>
      <c r="AJ9">
        <f t="shared" si="7"/>
        <v>29</v>
      </c>
      <c r="AK9">
        <f t="shared" si="8"/>
        <v>29</v>
      </c>
      <c r="AL9">
        <f t="shared" si="9"/>
        <v>8</v>
      </c>
      <c r="AM9">
        <f t="shared" si="10"/>
        <v>27</v>
      </c>
      <c r="AN9">
        <f t="shared" si="11"/>
        <v>29</v>
      </c>
      <c r="AO9">
        <f t="shared" si="12"/>
        <v>6</v>
      </c>
      <c r="AP9">
        <f t="shared" si="13"/>
        <v>23</v>
      </c>
      <c r="AQ9">
        <f t="shared" si="14"/>
        <v>1</v>
      </c>
      <c r="AR9">
        <f t="shared" si="15"/>
        <v>2</v>
      </c>
      <c r="AS9">
        <f t="shared" si="16"/>
        <v>29</v>
      </c>
      <c r="AT9">
        <f t="shared" si="17"/>
        <v>10</v>
      </c>
      <c r="AU9">
        <f t="shared" si="18"/>
        <v>7</v>
      </c>
      <c r="AV9">
        <f t="shared" si="19"/>
        <v>29</v>
      </c>
      <c r="AW9">
        <f t="shared" si="20"/>
        <v>29</v>
      </c>
      <c r="AX9">
        <f t="shared" si="21"/>
        <v>22</v>
      </c>
      <c r="AY9">
        <f t="shared" si="22"/>
        <v>3</v>
      </c>
      <c r="AZ9">
        <f t="shared" ref="AZ9:AZ36" si="24">Z9</f>
        <v>8000</v>
      </c>
      <c r="BB9" s="5" t="s">
        <v>34</v>
      </c>
      <c r="BC9" s="6">
        <v>18</v>
      </c>
      <c r="BD9" s="6">
        <v>29</v>
      </c>
      <c r="BE9" s="6">
        <v>7</v>
      </c>
      <c r="BF9" s="6">
        <v>29</v>
      </c>
      <c r="BG9" s="6">
        <v>29</v>
      </c>
      <c r="BH9" s="6">
        <v>29</v>
      </c>
      <c r="BI9" s="6">
        <v>21</v>
      </c>
      <c r="BJ9" s="6">
        <v>25</v>
      </c>
      <c r="BK9" s="6">
        <v>29</v>
      </c>
      <c r="BL9" s="6">
        <v>29</v>
      </c>
      <c r="BM9" s="6">
        <v>8</v>
      </c>
      <c r="BN9" s="6">
        <v>27</v>
      </c>
      <c r="BO9" s="6">
        <v>29</v>
      </c>
      <c r="BP9" s="6">
        <v>6</v>
      </c>
      <c r="BQ9" s="6">
        <v>23</v>
      </c>
      <c r="BR9" s="6">
        <v>1</v>
      </c>
      <c r="BS9" s="6">
        <v>2</v>
      </c>
      <c r="BT9" s="6">
        <v>29</v>
      </c>
      <c r="BU9" s="6">
        <v>10</v>
      </c>
      <c r="BV9" s="6">
        <v>7</v>
      </c>
      <c r="BW9" s="6">
        <v>29</v>
      </c>
      <c r="BX9" s="6">
        <v>29</v>
      </c>
      <c r="BY9" s="6">
        <v>22</v>
      </c>
      <c r="BZ9" s="6">
        <v>3</v>
      </c>
      <c r="CA9" s="6">
        <v>8000</v>
      </c>
    </row>
    <row r="10" spans="1:79" ht="15" thickBot="1" x14ac:dyDescent="0.35">
      <c r="A10" s="5" t="s">
        <v>35</v>
      </c>
      <c r="B10" s="6">
        <v>12</v>
      </c>
      <c r="C10" s="6">
        <v>7</v>
      </c>
      <c r="D10" s="6">
        <v>27</v>
      </c>
      <c r="E10" s="6">
        <v>4</v>
      </c>
      <c r="F10" s="6">
        <v>3</v>
      </c>
      <c r="G10" s="6">
        <v>1</v>
      </c>
      <c r="H10" s="6">
        <v>3</v>
      </c>
      <c r="I10" s="6">
        <v>8</v>
      </c>
      <c r="J10" s="6">
        <v>1</v>
      </c>
      <c r="K10" s="6">
        <v>1</v>
      </c>
      <c r="L10" s="6">
        <v>11</v>
      </c>
      <c r="M10" s="6">
        <v>8</v>
      </c>
      <c r="N10" s="6">
        <v>1</v>
      </c>
      <c r="O10" s="6">
        <v>1</v>
      </c>
      <c r="P10" s="6">
        <v>3</v>
      </c>
      <c r="Q10" s="6">
        <v>25</v>
      </c>
      <c r="R10" s="6">
        <v>26</v>
      </c>
      <c r="S10" s="6">
        <v>1</v>
      </c>
      <c r="T10" s="6">
        <v>26</v>
      </c>
      <c r="U10" s="6">
        <v>18</v>
      </c>
      <c r="V10" s="6">
        <v>1</v>
      </c>
      <c r="W10" s="6">
        <v>1</v>
      </c>
      <c r="X10" s="6">
        <v>18</v>
      </c>
      <c r="Y10" s="6">
        <v>21</v>
      </c>
      <c r="Z10" s="11">
        <v>4000</v>
      </c>
      <c r="AB10">
        <f t="shared" si="23"/>
        <v>18</v>
      </c>
      <c r="AC10">
        <f t="shared" si="0"/>
        <v>23</v>
      </c>
      <c r="AD10">
        <f t="shared" si="1"/>
        <v>3</v>
      </c>
      <c r="AE10">
        <f t="shared" si="2"/>
        <v>26</v>
      </c>
      <c r="AF10">
        <f t="shared" si="3"/>
        <v>27</v>
      </c>
      <c r="AG10">
        <f t="shared" si="4"/>
        <v>29</v>
      </c>
      <c r="AH10">
        <f t="shared" si="5"/>
        <v>27</v>
      </c>
      <c r="AI10">
        <f t="shared" si="6"/>
        <v>22</v>
      </c>
      <c r="AJ10">
        <f t="shared" si="7"/>
        <v>29</v>
      </c>
      <c r="AK10">
        <f t="shared" si="8"/>
        <v>29</v>
      </c>
      <c r="AL10">
        <f t="shared" si="9"/>
        <v>19</v>
      </c>
      <c r="AM10">
        <f t="shared" si="10"/>
        <v>22</v>
      </c>
      <c r="AN10">
        <f t="shared" si="11"/>
        <v>29</v>
      </c>
      <c r="AO10">
        <f t="shared" si="12"/>
        <v>29</v>
      </c>
      <c r="AP10">
        <f t="shared" si="13"/>
        <v>27</v>
      </c>
      <c r="AQ10">
        <f t="shared" si="14"/>
        <v>5</v>
      </c>
      <c r="AR10">
        <f t="shared" si="15"/>
        <v>4</v>
      </c>
      <c r="AS10">
        <f t="shared" si="16"/>
        <v>29</v>
      </c>
      <c r="AT10">
        <f t="shared" si="17"/>
        <v>4</v>
      </c>
      <c r="AU10">
        <f t="shared" si="18"/>
        <v>12</v>
      </c>
      <c r="AV10">
        <f t="shared" si="19"/>
        <v>29</v>
      </c>
      <c r="AW10">
        <f t="shared" si="20"/>
        <v>29</v>
      </c>
      <c r="AX10">
        <f t="shared" si="21"/>
        <v>12</v>
      </c>
      <c r="AY10">
        <f t="shared" si="22"/>
        <v>9</v>
      </c>
      <c r="AZ10">
        <f t="shared" si="24"/>
        <v>4000</v>
      </c>
      <c r="BB10" s="5" t="s">
        <v>35</v>
      </c>
      <c r="BC10" s="6">
        <v>18</v>
      </c>
      <c r="BD10" s="6">
        <v>23</v>
      </c>
      <c r="BE10" s="6">
        <v>3</v>
      </c>
      <c r="BF10" s="6">
        <v>26</v>
      </c>
      <c r="BG10" s="6">
        <v>27</v>
      </c>
      <c r="BH10" s="6">
        <v>29</v>
      </c>
      <c r="BI10" s="6">
        <v>27</v>
      </c>
      <c r="BJ10" s="6">
        <v>22</v>
      </c>
      <c r="BK10" s="6">
        <v>29</v>
      </c>
      <c r="BL10" s="6">
        <v>29</v>
      </c>
      <c r="BM10" s="6">
        <v>19</v>
      </c>
      <c r="BN10" s="6">
        <v>22</v>
      </c>
      <c r="BO10" s="6">
        <v>29</v>
      </c>
      <c r="BP10" s="6">
        <v>29</v>
      </c>
      <c r="BQ10" s="6">
        <v>27</v>
      </c>
      <c r="BR10" s="6">
        <v>5</v>
      </c>
      <c r="BS10" s="6">
        <v>4</v>
      </c>
      <c r="BT10" s="6">
        <v>29</v>
      </c>
      <c r="BU10" s="6">
        <v>4</v>
      </c>
      <c r="BV10" s="6">
        <v>12</v>
      </c>
      <c r="BW10" s="6">
        <v>29</v>
      </c>
      <c r="BX10" s="6">
        <v>29</v>
      </c>
      <c r="BY10" s="6">
        <v>12</v>
      </c>
      <c r="BZ10" s="6">
        <v>9</v>
      </c>
      <c r="CA10" s="6">
        <v>4000</v>
      </c>
    </row>
    <row r="11" spans="1:79" ht="15" thickBot="1" x14ac:dyDescent="0.35">
      <c r="A11" s="5" t="s">
        <v>36</v>
      </c>
      <c r="B11" s="6">
        <v>1</v>
      </c>
      <c r="C11" s="6">
        <v>7</v>
      </c>
      <c r="D11" s="6">
        <v>20</v>
      </c>
      <c r="E11" s="6">
        <v>9</v>
      </c>
      <c r="F11" s="6">
        <v>6</v>
      </c>
      <c r="G11" s="6">
        <v>1</v>
      </c>
      <c r="H11" s="6">
        <v>5</v>
      </c>
      <c r="I11" s="6">
        <v>5</v>
      </c>
      <c r="J11" s="6">
        <v>1</v>
      </c>
      <c r="K11" s="6">
        <v>1</v>
      </c>
      <c r="L11" s="6">
        <v>13</v>
      </c>
      <c r="M11" s="6">
        <v>4</v>
      </c>
      <c r="N11" s="6">
        <v>19</v>
      </c>
      <c r="O11" s="6">
        <v>1</v>
      </c>
      <c r="P11" s="6">
        <v>9</v>
      </c>
      <c r="Q11" s="6">
        <v>21</v>
      </c>
      <c r="R11" s="6">
        <v>24</v>
      </c>
      <c r="S11" s="6">
        <v>1</v>
      </c>
      <c r="T11" s="6">
        <v>22</v>
      </c>
      <c r="U11" s="6">
        <v>23</v>
      </c>
      <c r="V11" s="6">
        <v>1</v>
      </c>
      <c r="W11" s="6">
        <v>1</v>
      </c>
      <c r="X11" s="6">
        <v>14</v>
      </c>
      <c r="Y11" s="6">
        <v>26</v>
      </c>
      <c r="Z11" s="11">
        <v>2000</v>
      </c>
      <c r="AB11">
        <f t="shared" si="23"/>
        <v>29</v>
      </c>
      <c r="AC11">
        <f t="shared" si="0"/>
        <v>23</v>
      </c>
      <c r="AD11">
        <f t="shared" si="1"/>
        <v>10</v>
      </c>
      <c r="AE11">
        <f t="shared" si="2"/>
        <v>21</v>
      </c>
      <c r="AF11">
        <f t="shared" si="3"/>
        <v>24</v>
      </c>
      <c r="AG11">
        <f t="shared" si="4"/>
        <v>29</v>
      </c>
      <c r="AH11">
        <f t="shared" si="5"/>
        <v>25</v>
      </c>
      <c r="AI11">
        <f t="shared" si="6"/>
        <v>25</v>
      </c>
      <c r="AJ11">
        <f t="shared" si="7"/>
        <v>29</v>
      </c>
      <c r="AK11">
        <f t="shared" si="8"/>
        <v>29</v>
      </c>
      <c r="AL11">
        <f t="shared" si="9"/>
        <v>17</v>
      </c>
      <c r="AM11">
        <f t="shared" si="10"/>
        <v>26</v>
      </c>
      <c r="AN11">
        <f t="shared" si="11"/>
        <v>11</v>
      </c>
      <c r="AO11">
        <f t="shared" si="12"/>
        <v>29</v>
      </c>
      <c r="AP11">
        <f t="shared" si="13"/>
        <v>21</v>
      </c>
      <c r="AQ11">
        <f t="shared" si="14"/>
        <v>9</v>
      </c>
      <c r="AR11">
        <f t="shared" si="15"/>
        <v>6</v>
      </c>
      <c r="AS11">
        <f t="shared" si="16"/>
        <v>29</v>
      </c>
      <c r="AT11">
        <f t="shared" si="17"/>
        <v>8</v>
      </c>
      <c r="AU11">
        <f t="shared" si="18"/>
        <v>7</v>
      </c>
      <c r="AV11">
        <f t="shared" si="19"/>
        <v>29</v>
      </c>
      <c r="AW11">
        <f t="shared" si="20"/>
        <v>29</v>
      </c>
      <c r="AX11">
        <f t="shared" si="21"/>
        <v>16</v>
      </c>
      <c r="AY11">
        <f t="shared" si="22"/>
        <v>4</v>
      </c>
      <c r="AZ11">
        <f t="shared" si="24"/>
        <v>2000</v>
      </c>
      <c r="BB11" s="5" t="s">
        <v>36</v>
      </c>
      <c r="BC11" s="6">
        <v>29</v>
      </c>
      <c r="BD11" s="6">
        <v>23</v>
      </c>
      <c r="BE11" s="6">
        <v>10</v>
      </c>
      <c r="BF11" s="6">
        <v>21</v>
      </c>
      <c r="BG11" s="6">
        <v>24</v>
      </c>
      <c r="BH11" s="6">
        <v>29</v>
      </c>
      <c r="BI11" s="6">
        <v>25</v>
      </c>
      <c r="BJ11" s="6">
        <v>25</v>
      </c>
      <c r="BK11" s="6">
        <v>29</v>
      </c>
      <c r="BL11" s="6">
        <v>29</v>
      </c>
      <c r="BM11" s="6">
        <v>17</v>
      </c>
      <c r="BN11" s="6">
        <v>26</v>
      </c>
      <c r="BO11" s="6">
        <v>11</v>
      </c>
      <c r="BP11" s="6">
        <v>29</v>
      </c>
      <c r="BQ11" s="6">
        <v>21</v>
      </c>
      <c r="BR11" s="6">
        <v>9</v>
      </c>
      <c r="BS11" s="6">
        <v>6</v>
      </c>
      <c r="BT11" s="6">
        <v>29</v>
      </c>
      <c r="BU11" s="6">
        <v>8</v>
      </c>
      <c r="BV11" s="6">
        <v>7</v>
      </c>
      <c r="BW11" s="6">
        <v>29</v>
      </c>
      <c r="BX11" s="6">
        <v>29</v>
      </c>
      <c r="BY11" s="6">
        <v>16</v>
      </c>
      <c r="BZ11" s="6">
        <v>4</v>
      </c>
      <c r="CA11" s="6">
        <v>2000</v>
      </c>
    </row>
    <row r="12" spans="1:79" ht="15" thickBot="1" x14ac:dyDescent="0.35">
      <c r="A12" s="5" t="s">
        <v>37</v>
      </c>
      <c r="B12" s="6">
        <v>12</v>
      </c>
      <c r="C12" s="6">
        <v>1</v>
      </c>
      <c r="D12" s="6">
        <v>28</v>
      </c>
      <c r="E12" s="6">
        <v>21</v>
      </c>
      <c r="F12" s="6">
        <v>19</v>
      </c>
      <c r="G12" s="6">
        <v>1</v>
      </c>
      <c r="H12" s="6">
        <v>14</v>
      </c>
      <c r="I12" s="6">
        <v>18</v>
      </c>
      <c r="J12" s="6">
        <v>1</v>
      </c>
      <c r="K12" s="6">
        <v>1</v>
      </c>
      <c r="L12" s="6">
        <v>17</v>
      </c>
      <c r="M12" s="6">
        <v>23</v>
      </c>
      <c r="N12" s="6">
        <v>1</v>
      </c>
      <c r="O12" s="6">
        <v>24</v>
      </c>
      <c r="P12" s="6">
        <v>2</v>
      </c>
      <c r="Q12" s="6">
        <v>9</v>
      </c>
      <c r="R12" s="6">
        <v>1</v>
      </c>
      <c r="S12" s="6">
        <v>1</v>
      </c>
      <c r="T12" s="6">
        <v>1</v>
      </c>
      <c r="U12" s="6">
        <v>1</v>
      </c>
      <c r="V12" s="6">
        <v>1</v>
      </c>
      <c r="W12" s="6">
        <v>1</v>
      </c>
      <c r="X12" s="6">
        <v>12</v>
      </c>
      <c r="Y12" s="6">
        <v>1</v>
      </c>
      <c r="Z12" s="11">
        <v>1800</v>
      </c>
      <c r="AB12">
        <f t="shared" si="23"/>
        <v>18</v>
      </c>
      <c r="AC12">
        <f t="shared" si="0"/>
        <v>29</v>
      </c>
      <c r="AD12">
        <f t="shared" si="1"/>
        <v>2</v>
      </c>
      <c r="AE12">
        <f t="shared" si="2"/>
        <v>9</v>
      </c>
      <c r="AF12">
        <f t="shared" si="3"/>
        <v>11</v>
      </c>
      <c r="AG12">
        <f t="shared" si="4"/>
        <v>29</v>
      </c>
      <c r="AH12">
        <f t="shared" si="5"/>
        <v>16</v>
      </c>
      <c r="AI12">
        <f t="shared" si="6"/>
        <v>12</v>
      </c>
      <c r="AJ12">
        <f t="shared" si="7"/>
        <v>29</v>
      </c>
      <c r="AK12">
        <f t="shared" si="8"/>
        <v>29</v>
      </c>
      <c r="AL12">
        <f t="shared" si="9"/>
        <v>13</v>
      </c>
      <c r="AM12">
        <f t="shared" si="10"/>
        <v>7</v>
      </c>
      <c r="AN12">
        <f t="shared" si="11"/>
        <v>29</v>
      </c>
      <c r="AO12">
        <f t="shared" si="12"/>
        <v>6</v>
      </c>
      <c r="AP12">
        <f t="shared" si="13"/>
        <v>28</v>
      </c>
      <c r="AQ12">
        <f t="shared" si="14"/>
        <v>21</v>
      </c>
      <c r="AR12">
        <f t="shared" si="15"/>
        <v>29</v>
      </c>
      <c r="AS12">
        <f t="shared" si="16"/>
        <v>29</v>
      </c>
      <c r="AT12">
        <f t="shared" si="17"/>
        <v>29</v>
      </c>
      <c r="AU12">
        <f t="shared" si="18"/>
        <v>29</v>
      </c>
      <c r="AV12">
        <f t="shared" si="19"/>
        <v>29</v>
      </c>
      <c r="AW12">
        <f t="shared" si="20"/>
        <v>29</v>
      </c>
      <c r="AX12">
        <f t="shared" si="21"/>
        <v>18</v>
      </c>
      <c r="AY12">
        <f t="shared" si="22"/>
        <v>29</v>
      </c>
      <c r="AZ12">
        <f t="shared" si="24"/>
        <v>1800</v>
      </c>
      <c r="BB12" s="5" t="s">
        <v>37</v>
      </c>
      <c r="BC12" s="6">
        <v>18</v>
      </c>
      <c r="BD12" s="6">
        <v>29</v>
      </c>
      <c r="BE12" s="6">
        <v>2</v>
      </c>
      <c r="BF12" s="6">
        <v>9</v>
      </c>
      <c r="BG12" s="6">
        <v>11</v>
      </c>
      <c r="BH12" s="6">
        <v>29</v>
      </c>
      <c r="BI12" s="6">
        <v>16</v>
      </c>
      <c r="BJ12" s="6">
        <v>12</v>
      </c>
      <c r="BK12" s="6">
        <v>29</v>
      </c>
      <c r="BL12" s="6">
        <v>29</v>
      </c>
      <c r="BM12" s="6">
        <v>13</v>
      </c>
      <c r="BN12" s="6">
        <v>7</v>
      </c>
      <c r="BO12" s="6">
        <v>29</v>
      </c>
      <c r="BP12" s="6">
        <v>6</v>
      </c>
      <c r="BQ12" s="6">
        <v>28</v>
      </c>
      <c r="BR12" s="6">
        <v>21</v>
      </c>
      <c r="BS12" s="6">
        <v>29</v>
      </c>
      <c r="BT12" s="6">
        <v>29</v>
      </c>
      <c r="BU12" s="6">
        <v>29</v>
      </c>
      <c r="BV12" s="6">
        <v>29</v>
      </c>
      <c r="BW12" s="6">
        <v>29</v>
      </c>
      <c r="BX12" s="6">
        <v>29</v>
      </c>
      <c r="BY12" s="6">
        <v>18</v>
      </c>
      <c r="BZ12" s="6">
        <v>29</v>
      </c>
      <c r="CA12" s="6">
        <v>1800</v>
      </c>
    </row>
    <row r="13" spans="1:79" ht="15" thickBot="1" x14ac:dyDescent="0.35">
      <c r="A13" s="5" t="s">
        <v>38</v>
      </c>
      <c r="B13" s="6">
        <v>12</v>
      </c>
      <c r="C13" s="6">
        <v>7</v>
      </c>
      <c r="D13" s="6">
        <v>29</v>
      </c>
      <c r="E13" s="6">
        <v>3</v>
      </c>
      <c r="F13" s="6">
        <v>1</v>
      </c>
      <c r="G13" s="6">
        <v>1</v>
      </c>
      <c r="H13" s="6">
        <v>2</v>
      </c>
      <c r="I13" s="6">
        <v>8</v>
      </c>
      <c r="J13" s="6">
        <v>1</v>
      </c>
      <c r="K13" s="6">
        <v>1</v>
      </c>
      <c r="L13" s="6">
        <v>17</v>
      </c>
      <c r="M13" s="6">
        <v>14</v>
      </c>
      <c r="N13" s="6">
        <v>1</v>
      </c>
      <c r="O13" s="6">
        <v>1</v>
      </c>
      <c r="P13" s="6">
        <v>1</v>
      </c>
      <c r="Q13" s="6">
        <v>27</v>
      </c>
      <c r="R13" s="6">
        <v>28</v>
      </c>
      <c r="S13" s="6">
        <v>1</v>
      </c>
      <c r="T13" s="6">
        <v>28</v>
      </c>
      <c r="U13" s="6">
        <v>18</v>
      </c>
      <c r="V13" s="6">
        <v>1</v>
      </c>
      <c r="W13" s="6">
        <v>1</v>
      </c>
      <c r="X13" s="6">
        <v>12</v>
      </c>
      <c r="Y13" s="6">
        <v>15</v>
      </c>
      <c r="Z13" s="11">
        <v>700</v>
      </c>
      <c r="AB13">
        <f t="shared" si="23"/>
        <v>18</v>
      </c>
      <c r="AC13">
        <f t="shared" si="0"/>
        <v>23</v>
      </c>
      <c r="AD13">
        <f t="shared" si="1"/>
        <v>1</v>
      </c>
      <c r="AE13">
        <f t="shared" si="2"/>
        <v>27</v>
      </c>
      <c r="AF13">
        <f t="shared" si="3"/>
        <v>29</v>
      </c>
      <c r="AG13">
        <f t="shared" si="4"/>
        <v>29</v>
      </c>
      <c r="AH13">
        <f t="shared" si="5"/>
        <v>28</v>
      </c>
      <c r="AI13">
        <f t="shared" si="6"/>
        <v>22</v>
      </c>
      <c r="AJ13">
        <f t="shared" si="7"/>
        <v>29</v>
      </c>
      <c r="AK13">
        <f t="shared" si="8"/>
        <v>29</v>
      </c>
      <c r="AL13">
        <f t="shared" si="9"/>
        <v>13</v>
      </c>
      <c r="AM13">
        <f t="shared" si="10"/>
        <v>16</v>
      </c>
      <c r="AN13">
        <f t="shared" si="11"/>
        <v>29</v>
      </c>
      <c r="AO13">
        <f t="shared" si="12"/>
        <v>29</v>
      </c>
      <c r="AP13">
        <f t="shared" si="13"/>
        <v>29</v>
      </c>
      <c r="AQ13">
        <f t="shared" si="14"/>
        <v>3</v>
      </c>
      <c r="AR13">
        <f t="shared" si="15"/>
        <v>2</v>
      </c>
      <c r="AS13">
        <f t="shared" si="16"/>
        <v>29</v>
      </c>
      <c r="AT13">
        <f t="shared" si="17"/>
        <v>2</v>
      </c>
      <c r="AU13">
        <f t="shared" si="18"/>
        <v>12</v>
      </c>
      <c r="AV13">
        <f t="shared" si="19"/>
        <v>29</v>
      </c>
      <c r="AW13">
        <f t="shared" si="20"/>
        <v>29</v>
      </c>
      <c r="AX13">
        <f t="shared" si="21"/>
        <v>18</v>
      </c>
      <c r="AY13">
        <f t="shared" si="22"/>
        <v>15</v>
      </c>
      <c r="AZ13">
        <f t="shared" si="24"/>
        <v>700</v>
      </c>
      <c r="BB13" s="5" t="s">
        <v>38</v>
      </c>
      <c r="BC13" s="6">
        <v>18</v>
      </c>
      <c r="BD13" s="6">
        <v>23</v>
      </c>
      <c r="BE13" s="6">
        <v>1</v>
      </c>
      <c r="BF13" s="6">
        <v>27</v>
      </c>
      <c r="BG13" s="6">
        <v>29</v>
      </c>
      <c r="BH13" s="6">
        <v>29</v>
      </c>
      <c r="BI13" s="6">
        <v>28</v>
      </c>
      <c r="BJ13" s="6">
        <v>22</v>
      </c>
      <c r="BK13" s="6">
        <v>29</v>
      </c>
      <c r="BL13" s="6">
        <v>29</v>
      </c>
      <c r="BM13" s="6">
        <v>13</v>
      </c>
      <c r="BN13" s="6">
        <v>16</v>
      </c>
      <c r="BO13" s="6">
        <v>29</v>
      </c>
      <c r="BP13" s="6">
        <v>29</v>
      </c>
      <c r="BQ13" s="6">
        <v>29</v>
      </c>
      <c r="BR13" s="6">
        <v>3</v>
      </c>
      <c r="BS13" s="6">
        <v>2</v>
      </c>
      <c r="BT13" s="6">
        <v>29</v>
      </c>
      <c r="BU13" s="6">
        <v>2</v>
      </c>
      <c r="BV13" s="6">
        <v>12</v>
      </c>
      <c r="BW13" s="6">
        <v>29</v>
      </c>
      <c r="BX13" s="6">
        <v>29</v>
      </c>
      <c r="BY13" s="6">
        <v>18</v>
      </c>
      <c r="BZ13" s="6">
        <v>15</v>
      </c>
      <c r="CA13" s="6">
        <v>700</v>
      </c>
    </row>
    <row r="14" spans="1:79" ht="15" thickBot="1" x14ac:dyDescent="0.35">
      <c r="A14" s="5" t="s">
        <v>39</v>
      </c>
      <c r="B14" s="6">
        <v>1</v>
      </c>
      <c r="C14" s="6">
        <v>7</v>
      </c>
      <c r="D14" s="6">
        <v>16</v>
      </c>
      <c r="E14" s="6">
        <v>4</v>
      </c>
      <c r="F14" s="6">
        <v>5</v>
      </c>
      <c r="G14" s="6">
        <v>1</v>
      </c>
      <c r="H14" s="6">
        <v>3</v>
      </c>
      <c r="I14" s="6">
        <v>2</v>
      </c>
      <c r="J14" s="6">
        <v>1</v>
      </c>
      <c r="K14" s="6">
        <v>1</v>
      </c>
      <c r="L14" s="6">
        <v>13</v>
      </c>
      <c r="M14" s="6">
        <v>1</v>
      </c>
      <c r="N14" s="6">
        <v>19</v>
      </c>
      <c r="O14" s="6">
        <v>1</v>
      </c>
      <c r="P14" s="6">
        <v>11</v>
      </c>
      <c r="Q14" s="6">
        <v>25</v>
      </c>
      <c r="R14" s="6">
        <v>25</v>
      </c>
      <c r="S14" s="6">
        <v>1</v>
      </c>
      <c r="T14" s="6">
        <v>26</v>
      </c>
      <c r="U14" s="6">
        <v>26</v>
      </c>
      <c r="V14" s="6">
        <v>1</v>
      </c>
      <c r="W14" s="6">
        <v>1</v>
      </c>
      <c r="X14" s="6">
        <v>14</v>
      </c>
      <c r="Y14" s="6">
        <v>29</v>
      </c>
      <c r="Z14" s="11">
        <v>450</v>
      </c>
      <c r="AB14">
        <f t="shared" si="23"/>
        <v>29</v>
      </c>
      <c r="AC14">
        <f t="shared" si="0"/>
        <v>23</v>
      </c>
      <c r="AD14">
        <f t="shared" si="1"/>
        <v>14</v>
      </c>
      <c r="AE14">
        <f t="shared" si="2"/>
        <v>26</v>
      </c>
      <c r="AF14">
        <f t="shared" si="3"/>
        <v>25</v>
      </c>
      <c r="AG14">
        <f t="shared" si="4"/>
        <v>29</v>
      </c>
      <c r="AH14">
        <f t="shared" si="5"/>
        <v>27</v>
      </c>
      <c r="AI14">
        <f t="shared" si="6"/>
        <v>28</v>
      </c>
      <c r="AJ14">
        <f t="shared" si="7"/>
        <v>29</v>
      </c>
      <c r="AK14">
        <f t="shared" si="8"/>
        <v>29</v>
      </c>
      <c r="AL14">
        <f t="shared" si="9"/>
        <v>17</v>
      </c>
      <c r="AM14">
        <f t="shared" si="10"/>
        <v>29</v>
      </c>
      <c r="AN14">
        <f t="shared" si="11"/>
        <v>11</v>
      </c>
      <c r="AO14">
        <f t="shared" si="12"/>
        <v>29</v>
      </c>
      <c r="AP14">
        <f t="shared" si="13"/>
        <v>19</v>
      </c>
      <c r="AQ14">
        <f t="shared" si="14"/>
        <v>5</v>
      </c>
      <c r="AR14">
        <f t="shared" si="15"/>
        <v>5</v>
      </c>
      <c r="AS14">
        <f t="shared" si="16"/>
        <v>29</v>
      </c>
      <c r="AT14">
        <f t="shared" si="17"/>
        <v>4</v>
      </c>
      <c r="AU14">
        <f t="shared" si="18"/>
        <v>4</v>
      </c>
      <c r="AV14">
        <f t="shared" si="19"/>
        <v>29</v>
      </c>
      <c r="AW14">
        <f t="shared" si="20"/>
        <v>29</v>
      </c>
      <c r="AX14">
        <f t="shared" si="21"/>
        <v>16</v>
      </c>
      <c r="AY14">
        <f t="shared" si="22"/>
        <v>1</v>
      </c>
      <c r="AZ14">
        <f t="shared" si="24"/>
        <v>450</v>
      </c>
      <c r="BB14" s="5" t="s">
        <v>39</v>
      </c>
      <c r="BC14" s="6">
        <v>29</v>
      </c>
      <c r="BD14" s="6">
        <v>23</v>
      </c>
      <c r="BE14" s="6">
        <v>14</v>
      </c>
      <c r="BF14" s="6">
        <v>26</v>
      </c>
      <c r="BG14" s="6">
        <v>25</v>
      </c>
      <c r="BH14" s="6">
        <v>29</v>
      </c>
      <c r="BI14" s="6">
        <v>27</v>
      </c>
      <c r="BJ14" s="6">
        <v>28</v>
      </c>
      <c r="BK14" s="6">
        <v>29</v>
      </c>
      <c r="BL14" s="6">
        <v>29</v>
      </c>
      <c r="BM14" s="6">
        <v>17</v>
      </c>
      <c r="BN14" s="6">
        <v>29</v>
      </c>
      <c r="BO14" s="6">
        <v>11</v>
      </c>
      <c r="BP14" s="6">
        <v>29</v>
      </c>
      <c r="BQ14" s="6">
        <v>19</v>
      </c>
      <c r="BR14" s="6">
        <v>5</v>
      </c>
      <c r="BS14" s="6">
        <v>5</v>
      </c>
      <c r="BT14" s="6">
        <v>29</v>
      </c>
      <c r="BU14" s="6">
        <v>4</v>
      </c>
      <c r="BV14" s="6">
        <v>4</v>
      </c>
      <c r="BW14" s="6">
        <v>29</v>
      </c>
      <c r="BX14" s="6">
        <v>29</v>
      </c>
      <c r="BY14" s="6">
        <v>16</v>
      </c>
      <c r="BZ14" s="6">
        <v>1</v>
      </c>
      <c r="CA14" s="6">
        <v>450</v>
      </c>
    </row>
    <row r="15" spans="1:79" ht="15" thickBot="1" x14ac:dyDescent="0.35">
      <c r="A15" s="5" t="s">
        <v>40</v>
      </c>
      <c r="B15" s="6">
        <v>1</v>
      </c>
      <c r="C15" s="6">
        <v>7</v>
      </c>
      <c r="D15" s="6">
        <v>16</v>
      </c>
      <c r="E15" s="6">
        <v>15</v>
      </c>
      <c r="F15" s="6">
        <v>19</v>
      </c>
      <c r="G15" s="6">
        <v>1</v>
      </c>
      <c r="H15" s="6">
        <v>14</v>
      </c>
      <c r="I15" s="6">
        <v>18</v>
      </c>
      <c r="J15" s="6">
        <v>1</v>
      </c>
      <c r="K15" s="6">
        <v>1</v>
      </c>
      <c r="L15" s="6">
        <v>6</v>
      </c>
      <c r="M15" s="6">
        <v>16</v>
      </c>
      <c r="N15" s="6">
        <v>19</v>
      </c>
      <c r="O15" s="6">
        <v>1</v>
      </c>
      <c r="P15" s="6">
        <v>11</v>
      </c>
      <c r="Q15" s="6">
        <v>15</v>
      </c>
      <c r="R15" s="6">
        <v>1</v>
      </c>
      <c r="S15" s="6">
        <v>1</v>
      </c>
      <c r="T15" s="6">
        <v>1</v>
      </c>
      <c r="U15" s="6">
        <v>1</v>
      </c>
      <c r="V15" s="6">
        <v>1</v>
      </c>
      <c r="W15" s="6">
        <v>1</v>
      </c>
      <c r="X15" s="6">
        <v>21</v>
      </c>
      <c r="Y15" s="6">
        <v>13</v>
      </c>
      <c r="Z15" s="11">
        <v>300</v>
      </c>
      <c r="AB15">
        <f t="shared" si="23"/>
        <v>29</v>
      </c>
      <c r="AC15">
        <f t="shared" si="0"/>
        <v>23</v>
      </c>
      <c r="AD15">
        <f t="shared" si="1"/>
        <v>14</v>
      </c>
      <c r="AE15">
        <f t="shared" si="2"/>
        <v>15</v>
      </c>
      <c r="AF15">
        <f t="shared" si="3"/>
        <v>11</v>
      </c>
      <c r="AG15">
        <f t="shared" si="4"/>
        <v>29</v>
      </c>
      <c r="AH15">
        <f t="shared" si="5"/>
        <v>16</v>
      </c>
      <c r="AI15">
        <f t="shared" si="6"/>
        <v>12</v>
      </c>
      <c r="AJ15">
        <f t="shared" si="7"/>
        <v>29</v>
      </c>
      <c r="AK15">
        <f t="shared" si="8"/>
        <v>29</v>
      </c>
      <c r="AL15">
        <f t="shared" si="9"/>
        <v>24</v>
      </c>
      <c r="AM15">
        <f t="shared" si="10"/>
        <v>14</v>
      </c>
      <c r="AN15">
        <f t="shared" si="11"/>
        <v>11</v>
      </c>
      <c r="AO15">
        <f t="shared" si="12"/>
        <v>29</v>
      </c>
      <c r="AP15">
        <f t="shared" si="13"/>
        <v>19</v>
      </c>
      <c r="AQ15">
        <f t="shared" si="14"/>
        <v>15</v>
      </c>
      <c r="AR15">
        <f t="shared" si="15"/>
        <v>29</v>
      </c>
      <c r="AS15">
        <f t="shared" si="16"/>
        <v>29</v>
      </c>
      <c r="AT15">
        <f t="shared" si="17"/>
        <v>29</v>
      </c>
      <c r="AU15">
        <f t="shared" si="18"/>
        <v>29</v>
      </c>
      <c r="AV15">
        <f t="shared" si="19"/>
        <v>29</v>
      </c>
      <c r="AW15">
        <f t="shared" si="20"/>
        <v>29</v>
      </c>
      <c r="AX15">
        <f t="shared" si="21"/>
        <v>9</v>
      </c>
      <c r="AY15">
        <f t="shared" si="22"/>
        <v>17</v>
      </c>
      <c r="AZ15">
        <f t="shared" si="24"/>
        <v>300</v>
      </c>
      <c r="BB15" s="5" t="s">
        <v>40</v>
      </c>
      <c r="BC15" s="6">
        <v>29</v>
      </c>
      <c r="BD15" s="6">
        <v>23</v>
      </c>
      <c r="BE15" s="6">
        <v>14</v>
      </c>
      <c r="BF15" s="6">
        <v>15</v>
      </c>
      <c r="BG15" s="6">
        <v>11</v>
      </c>
      <c r="BH15" s="6">
        <v>29</v>
      </c>
      <c r="BI15" s="6">
        <v>16</v>
      </c>
      <c r="BJ15" s="6">
        <v>12</v>
      </c>
      <c r="BK15" s="6">
        <v>29</v>
      </c>
      <c r="BL15" s="6">
        <v>29</v>
      </c>
      <c r="BM15" s="6">
        <v>24</v>
      </c>
      <c r="BN15" s="6">
        <v>14</v>
      </c>
      <c r="BO15" s="6">
        <v>11</v>
      </c>
      <c r="BP15" s="6">
        <v>29</v>
      </c>
      <c r="BQ15" s="6">
        <v>19</v>
      </c>
      <c r="BR15" s="6">
        <v>15</v>
      </c>
      <c r="BS15" s="6">
        <v>29</v>
      </c>
      <c r="BT15" s="6">
        <v>29</v>
      </c>
      <c r="BU15" s="6">
        <v>29</v>
      </c>
      <c r="BV15" s="6">
        <v>29</v>
      </c>
      <c r="BW15" s="6">
        <v>29</v>
      </c>
      <c r="BX15" s="6">
        <v>29</v>
      </c>
      <c r="BY15" s="6">
        <v>9</v>
      </c>
      <c r="BZ15" s="6">
        <v>17</v>
      </c>
      <c r="CA15" s="6">
        <v>300</v>
      </c>
    </row>
    <row r="16" spans="1:79" ht="15" thickBot="1" x14ac:dyDescent="0.35">
      <c r="A16" s="5" t="s">
        <v>41</v>
      </c>
      <c r="B16" s="6">
        <v>1</v>
      </c>
      <c r="C16" s="6">
        <v>1</v>
      </c>
      <c r="D16" s="6">
        <v>16</v>
      </c>
      <c r="E16" s="6">
        <v>14</v>
      </c>
      <c r="F16" s="6">
        <v>9</v>
      </c>
      <c r="G16" s="6">
        <v>1</v>
      </c>
      <c r="H16" s="6">
        <v>14</v>
      </c>
      <c r="I16" s="6">
        <v>2</v>
      </c>
      <c r="J16" s="6">
        <v>1</v>
      </c>
      <c r="K16" s="6">
        <v>1</v>
      </c>
      <c r="L16" s="6">
        <v>4</v>
      </c>
      <c r="M16" s="6">
        <v>14</v>
      </c>
      <c r="N16" s="6">
        <v>19</v>
      </c>
      <c r="O16" s="6">
        <v>24</v>
      </c>
      <c r="P16" s="6">
        <v>11</v>
      </c>
      <c r="Q16" s="6">
        <v>16</v>
      </c>
      <c r="R16" s="6">
        <v>18</v>
      </c>
      <c r="S16" s="6">
        <v>1</v>
      </c>
      <c r="T16" s="6">
        <v>1</v>
      </c>
      <c r="U16" s="6">
        <v>26</v>
      </c>
      <c r="V16" s="6">
        <v>1</v>
      </c>
      <c r="W16" s="6">
        <v>1</v>
      </c>
      <c r="X16" s="6">
        <v>26</v>
      </c>
      <c r="Y16" s="6">
        <v>15</v>
      </c>
      <c r="Z16" s="11">
        <v>200</v>
      </c>
      <c r="AB16">
        <f t="shared" si="23"/>
        <v>29</v>
      </c>
      <c r="AC16">
        <f t="shared" si="0"/>
        <v>29</v>
      </c>
      <c r="AD16">
        <f t="shared" si="1"/>
        <v>14</v>
      </c>
      <c r="AE16">
        <f t="shared" si="2"/>
        <v>16</v>
      </c>
      <c r="AF16">
        <f t="shared" si="3"/>
        <v>21</v>
      </c>
      <c r="AG16">
        <f t="shared" si="4"/>
        <v>29</v>
      </c>
      <c r="AH16">
        <f t="shared" si="5"/>
        <v>16</v>
      </c>
      <c r="AI16">
        <f t="shared" si="6"/>
        <v>28</v>
      </c>
      <c r="AJ16">
        <f t="shared" si="7"/>
        <v>29</v>
      </c>
      <c r="AK16">
        <f t="shared" si="8"/>
        <v>29</v>
      </c>
      <c r="AL16">
        <f t="shared" si="9"/>
        <v>26</v>
      </c>
      <c r="AM16">
        <f t="shared" si="10"/>
        <v>16</v>
      </c>
      <c r="AN16">
        <f t="shared" si="11"/>
        <v>11</v>
      </c>
      <c r="AO16">
        <f t="shared" si="12"/>
        <v>6</v>
      </c>
      <c r="AP16">
        <f t="shared" si="13"/>
        <v>19</v>
      </c>
      <c r="AQ16">
        <f t="shared" si="14"/>
        <v>14</v>
      </c>
      <c r="AR16">
        <f t="shared" si="15"/>
        <v>12</v>
      </c>
      <c r="AS16">
        <f t="shared" si="16"/>
        <v>29</v>
      </c>
      <c r="AT16">
        <f t="shared" si="17"/>
        <v>29</v>
      </c>
      <c r="AU16">
        <f t="shared" si="18"/>
        <v>4</v>
      </c>
      <c r="AV16">
        <f t="shared" si="19"/>
        <v>29</v>
      </c>
      <c r="AW16">
        <f t="shared" si="20"/>
        <v>29</v>
      </c>
      <c r="AX16">
        <f t="shared" si="21"/>
        <v>4</v>
      </c>
      <c r="AY16">
        <f t="shared" si="22"/>
        <v>15</v>
      </c>
      <c r="AZ16">
        <f t="shared" si="24"/>
        <v>200</v>
      </c>
      <c r="BB16" s="5" t="s">
        <v>41</v>
      </c>
      <c r="BC16" s="6">
        <v>29</v>
      </c>
      <c r="BD16" s="6">
        <v>29</v>
      </c>
      <c r="BE16" s="6">
        <v>14</v>
      </c>
      <c r="BF16" s="6">
        <v>16</v>
      </c>
      <c r="BG16" s="6">
        <v>21</v>
      </c>
      <c r="BH16" s="6">
        <v>29</v>
      </c>
      <c r="BI16" s="6">
        <v>16</v>
      </c>
      <c r="BJ16" s="6">
        <v>28</v>
      </c>
      <c r="BK16" s="6">
        <v>29</v>
      </c>
      <c r="BL16" s="6">
        <v>29</v>
      </c>
      <c r="BM16" s="6">
        <v>26</v>
      </c>
      <c r="BN16" s="6">
        <v>16</v>
      </c>
      <c r="BO16" s="6">
        <v>11</v>
      </c>
      <c r="BP16" s="6">
        <v>6</v>
      </c>
      <c r="BQ16" s="6">
        <v>19</v>
      </c>
      <c r="BR16" s="6">
        <v>14</v>
      </c>
      <c r="BS16" s="6">
        <v>12</v>
      </c>
      <c r="BT16" s="6">
        <v>29</v>
      </c>
      <c r="BU16" s="6">
        <v>29</v>
      </c>
      <c r="BV16" s="6">
        <v>4</v>
      </c>
      <c r="BW16" s="6">
        <v>29</v>
      </c>
      <c r="BX16" s="6">
        <v>29</v>
      </c>
      <c r="BY16" s="6">
        <v>4</v>
      </c>
      <c r="BZ16" s="6">
        <v>15</v>
      </c>
      <c r="CA16" s="6">
        <v>200</v>
      </c>
    </row>
    <row r="17" spans="1:79" ht="15" thickBot="1" x14ac:dyDescent="0.35">
      <c r="A17" s="5" t="s">
        <v>42</v>
      </c>
      <c r="B17" s="6">
        <v>12</v>
      </c>
      <c r="C17" s="6">
        <v>1</v>
      </c>
      <c r="D17" s="6">
        <v>5</v>
      </c>
      <c r="E17" s="6">
        <v>6</v>
      </c>
      <c r="F17" s="6">
        <v>7</v>
      </c>
      <c r="G17" s="6">
        <v>1</v>
      </c>
      <c r="H17" s="6">
        <v>9</v>
      </c>
      <c r="I17" s="6">
        <v>2</v>
      </c>
      <c r="J17" s="6">
        <v>1</v>
      </c>
      <c r="K17" s="6">
        <v>1</v>
      </c>
      <c r="L17" s="6">
        <v>5</v>
      </c>
      <c r="M17" s="6">
        <v>5</v>
      </c>
      <c r="N17" s="6">
        <v>1</v>
      </c>
      <c r="O17" s="6">
        <v>24</v>
      </c>
      <c r="P17" s="6">
        <v>15</v>
      </c>
      <c r="Q17" s="6">
        <v>23</v>
      </c>
      <c r="R17" s="6">
        <v>23</v>
      </c>
      <c r="S17" s="6">
        <v>1</v>
      </c>
      <c r="T17" s="6">
        <v>20</v>
      </c>
      <c r="U17" s="6">
        <v>26</v>
      </c>
      <c r="V17" s="6">
        <v>1</v>
      </c>
      <c r="W17" s="6">
        <v>1</v>
      </c>
      <c r="X17" s="6">
        <v>25</v>
      </c>
      <c r="Y17" s="6">
        <v>25</v>
      </c>
      <c r="Z17" s="11">
        <v>175</v>
      </c>
      <c r="AB17">
        <f t="shared" si="23"/>
        <v>18</v>
      </c>
      <c r="AC17">
        <f t="shared" si="0"/>
        <v>29</v>
      </c>
      <c r="AD17">
        <f t="shared" si="1"/>
        <v>25</v>
      </c>
      <c r="AE17">
        <f t="shared" si="2"/>
        <v>24</v>
      </c>
      <c r="AF17">
        <f t="shared" si="3"/>
        <v>23</v>
      </c>
      <c r="AG17">
        <f t="shared" si="4"/>
        <v>29</v>
      </c>
      <c r="AH17">
        <f t="shared" si="5"/>
        <v>21</v>
      </c>
      <c r="AI17">
        <f t="shared" si="6"/>
        <v>28</v>
      </c>
      <c r="AJ17">
        <f t="shared" si="7"/>
        <v>29</v>
      </c>
      <c r="AK17">
        <f t="shared" si="8"/>
        <v>29</v>
      </c>
      <c r="AL17">
        <f t="shared" si="9"/>
        <v>25</v>
      </c>
      <c r="AM17">
        <f t="shared" si="10"/>
        <v>25</v>
      </c>
      <c r="AN17">
        <f t="shared" si="11"/>
        <v>29</v>
      </c>
      <c r="AO17">
        <f t="shared" si="12"/>
        <v>6</v>
      </c>
      <c r="AP17">
        <f t="shared" si="13"/>
        <v>15</v>
      </c>
      <c r="AQ17">
        <f t="shared" si="14"/>
        <v>7</v>
      </c>
      <c r="AR17">
        <f t="shared" si="15"/>
        <v>7</v>
      </c>
      <c r="AS17">
        <f t="shared" si="16"/>
        <v>29</v>
      </c>
      <c r="AT17">
        <f t="shared" si="17"/>
        <v>10</v>
      </c>
      <c r="AU17">
        <f t="shared" si="18"/>
        <v>4</v>
      </c>
      <c r="AV17">
        <f t="shared" si="19"/>
        <v>29</v>
      </c>
      <c r="AW17">
        <f t="shared" si="20"/>
        <v>29</v>
      </c>
      <c r="AX17">
        <f t="shared" si="21"/>
        <v>5</v>
      </c>
      <c r="AY17">
        <f t="shared" si="22"/>
        <v>5</v>
      </c>
      <c r="AZ17">
        <f t="shared" si="24"/>
        <v>175</v>
      </c>
      <c r="BB17" s="5" t="s">
        <v>42</v>
      </c>
      <c r="BC17" s="6">
        <v>18</v>
      </c>
      <c r="BD17" s="6">
        <v>29</v>
      </c>
      <c r="BE17" s="6">
        <v>25</v>
      </c>
      <c r="BF17" s="6">
        <v>24</v>
      </c>
      <c r="BG17" s="6">
        <v>23</v>
      </c>
      <c r="BH17" s="6">
        <v>29</v>
      </c>
      <c r="BI17" s="6">
        <v>21</v>
      </c>
      <c r="BJ17" s="6">
        <v>28</v>
      </c>
      <c r="BK17" s="6">
        <v>29</v>
      </c>
      <c r="BL17" s="6">
        <v>29</v>
      </c>
      <c r="BM17" s="6">
        <v>25</v>
      </c>
      <c r="BN17" s="6">
        <v>25</v>
      </c>
      <c r="BO17" s="6">
        <v>29</v>
      </c>
      <c r="BP17" s="6">
        <v>6</v>
      </c>
      <c r="BQ17" s="6">
        <v>15</v>
      </c>
      <c r="BR17" s="6">
        <v>7</v>
      </c>
      <c r="BS17" s="6">
        <v>7</v>
      </c>
      <c r="BT17" s="6">
        <v>29</v>
      </c>
      <c r="BU17" s="6">
        <v>10</v>
      </c>
      <c r="BV17" s="6">
        <v>4</v>
      </c>
      <c r="BW17" s="6">
        <v>29</v>
      </c>
      <c r="BX17" s="6">
        <v>29</v>
      </c>
      <c r="BY17" s="6">
        <v>5</v>
      </c>
      <c r="BZ17" s="6">
        <v>5</v>
      </c>
      <c r="CA17" s="6">
        <v>175</v>
      </c>
    </row>
    <row r="18" spans="1:79" ht="15" thickBot="1" x14ac:dyDescent="0.35">
      <c r="A18" s="5" t="s">
        <v>43</v>
      </c>
      <c r="B18" s="6">
        <v>12</v>
      </c>
      <c r="C18" s="6">
        <v>7</v>
      </c>
      <c r="D18" s="6">
        <v>24</v>
      </c>
      <c r="E18" s="6">
        <v>16</v>
      </c>
      <c r="F18" s="6">
        <v>9</v>
      </c>
      <c r="G18" s="6">
        <v>1</v>
      </c>
      <c r="H18" s="6">
        <v>5</v>
      </c>
      <c r="I18" s="6">
        <v>18</v>
      </c>
      <c r="J18" s="6">
        <v>1</v>
      </c>
      <c r="K18" s="6">
        <v>1</v>
      </c>
      <c r="L18" s="6">
        <v>23</v>
      </c>
      <c r="M18" s="6">
        <v>16</v>
      </c>
      <c r="N18" s="6">
        <v>1</v>
      </c>
      <c r="O18" s="6">
        <v>1</v>
      </c>
      <c r="P18" s="6">
        <v>6</v>
      </c>
      <c r="Q18" s="6">
        <v>12</v>
      </c>
      <c r="R18" s="6">
        <v>18</v>
      </c>
      <c r="S18" s="6">
        <v>1</v>
      </c>
      <c r="T18" s="6">
        <v>22</v>
      </c>
      <c r="U18" s="6">
        <v>1</v>
      </c>
      <c r="V18" s="6">
        <v>1</v>
      </c>
      <c r="W18" s="6">
        <v>1</v>
      </c>
      <c r="X18" s="6">
        <v>6</v>
      </c>
      <c r="Y18" s="6">
        <v>13</v>
      </c>
      <c r="Z18" s="11">
        <v>125</v>
      </c>
      <c r="AB18">
        <f t="shared" si="23"/>
        <v>18</v>
      </c>
      <c r="AC18">
        <f t="shared" si="0"/>
        <v>23</v>
      </c>
      <c r="AD18">
        <f t="shared" si="1"/>
        <v>6</v>
      </c>
      <c r="AE18">
        <f t="shared" si="2"/>
        <v>14</v>
      </c>
      <c r="AF18">
        <f t="shared" si="3"/>
        <v>21</v>
      </c>
      <c r="AG18">
        <f t="shared" si="4"/>
        <v>29</v>
      </c>
      <c r="AH18">
        <f t="shared" si="5"/>
        <v>25</v>
      </c>
      <c r="AI18">
        <f t="shared" si="6"/>
        <v>12</v>
      </c>
      <c r="AJ18">
        <f t="shared" si="7"/>
        <v>29</v>
      </c>
      <c r="AK18">
        <f t="shared" si="8"/>
        <v>29</v>
      </c>
      <c r="AL18">
        <f t="shared" si="9"/>
        <v>7</v>
      </c>
      <c r="AM18">
        <f t="shared" si="10"/>
        <v>14</v>
      </c>
      <c r="AN18">
        <f t="shared" si="11"/>
        <v>29</v>
      </c>
      <c r="AO18">
        <f t="shared" si="12"/>
        <v>29</v>
      </c>
      <c r="AP18">
        <f t="shared" si="13"/>
        <v>24</v>
      </c>
      <c r="AQ18">
        <f t="shared" si="14"/>
        <v>18</v>
      </c>
      <c r="AR18">
        <f t="shared" si="15"/>
        <v>12</v>
      </c>
      <c r="AS18">
        <f t="shared" si="16"/>
        <v>29</v>
      </c>
      <c r="AT18">
        <f t="shared" si="17"/>
        <v>8</v>
      </c>
      <c r="AU18">
        <f t="shared" si="18"/>
        <v>29</v>
      </c>
      <c r="AV18">
        <f t="shared" si="19"/>
        <v>29</v>
      </c>
      <c r="AW18">
        <f t="shared" si="20"/>
        <v>29</v>
      </c>
      <c r="AX18">
        <f t="shared" si="21"/>
        <v>24</v>
      </c>
      <c r="AY18">
        <f t="shared" si="22"/>
        <v>17</v>
      </c>
      <c r="AZ18">
        <f t="shared" si="24"/>
        <v>125</v>
      </c>
      <c r="BB18" s="5" t="s">
        <v>43</v>
      </c>
      <c r="BC18" s="6">
        <v>18</v>
      </c>
      <c r="BD18" s="6">
        <v>23</v>
      </c>
      <c r="BE18" s="6">
        <v>6</v>
      </c>
      <c r="BF18" s="6">
        <v>14</v>
      </c>
      <c r="BG18" s="6">
        <v>21</v>
      </c>
      <c r="BH18" s="6">
        <v>29</v>
      </c>
      <c r="BI18" s="6">
        <v>25</v>
      </c>
      <c r="BJ18" s="6">
        <v>12</v>
      </c>
      <c r="BK18" s="6">
        <v>29</v>
      </c>
      <c r="BL18" s="6">
        <v>29</v>
      </c>
      <c r="BM18" s="6">
        <v>7</v>
      </c>
      <c r="BN18" s="6">
        <v>14</v>
      </c>
      <c r="BO18" s="6">
        <v>29</v>
      </c>
      <c r="BP18" s="6">
        <v>29</v>
      </c>
      <c r="BQ18" s="6">
        <v>24</v>
      </c>
      <c r="BR18" s="6">
        <v>18</v>
      </c>
      <c r="BS18" s="6">
        <v>12</v>
      </c>
      <c r="BT18" s="6">
        <v>29</v>
      </c>
      <c r="BU18" s="6">
        <v>8</v>
      </c>
      <c r="BV18" s="6">
        <v>29</v>
      </c>
      <c r="BW18" s="6">
        <v>29</v>
      </c>
      <c r="BX18" s="6">
        <v>29</v>
      </c>
      <c r="BY18" s="6">
        <v>24</v>
      </c>
      <c r="BZ18" s="6">
        <v>17</v>
      </c>
      <c r="CA18" s="6">
        <v>125</v>
      </c>
    </row>
    <row r="19" spans="1:79" ht="15" thickBot="1" x14ac:dyDescent="0.35">
      <c r="A19" s="5" t="s">
        <v>44</v>
      </c>
      <c r="B19" s="6">
        <v>12</v>
      </c>
      <c r="C19" s="6">
        <v>7</v>
      </c>
      <c r="D19" s="6">
        <v>16</v>
      </c>
      <c r="E19" s="6">
        <v>19</v>
      </c>
      <c r="F19" s="6">
        <v>19</v>
      </c>
      <c r="G19" s="6">
        <v>1</v>
      </c>
      <c r="H19" s="6">
        <v>5</v>
      </c>
      <c r="I19" s="6">
        <v>13</v>
      </c>
      <c r="J19" s="6">
        <v>1</v>
      </c>
      <c r="K19" s="6">
        <v>1</v>
      </c>
      <c r="L19" s="6">
        <v>10</v>
      </c>
      <c r="M19" s="6">
        <v>23</v>
      </c>
      <c r="N19" s="6">
        <v>1</v>
      </c>
      <c r="O19" s="6">
        <v>1</v>
      </c>
      <c r="P19" s="6">
        <v>11</v>
      </c>
      <c r="Q19" s="6">
        <v>11</v>
      </c>
      <c r="R19" s="6">
        <v>1</v>
      </c>
      <c r="S19" s="6">
        <v>1</v>
      </c>
      <c r="T19" s="6">
        <v>22</v>
      </c>
      <c r="U19" s="6">
        <v>13</v>
      </c>
      <c r="V19" s="6">
        <v>1</v>
      </c>
      <c r="W19" s="6">
        <v>1</v>
      </c>
      <c r="X19" s="6">
        <v>20</v>
      </c>
      <c r="Y19" s="6">
        <v>1</v>
      </c>
      <c r="Z19" s="11">
        <v>125</v>
      </c>
      <c r="AB19">
        <f t="shared" si="23"/>
        <v>18</v>
      </c>
      <c r="AC19">
        <f t="shared" si="0"/>
        <v>23</v>
      </c>
      <c r="AD19">
        <f t="shared" si="1"/>
        <v>14</v>
      </c>
      <c r="AE19">
        <f t="shared" si="2"/>
        <v>11</v>
      </c>
      <c r="AF19">
        <f t="shared" si="3"/>
        <v>11</v>
      </c>
      <c r="AG19">
        <f t="shared" si="4"/>
        <v>29</v>
      </c>
      <c r="AH19">
        <f t="shared" si="5"/>
        <v>25</v>
      </c>
      <c r="AI19">
        <f t="shared" si="6"/>
        <v>17</v>
      </c>
      <c r="AJ19">
        <f t="shared" si="7"/>
        <v>29</v>
      </c>
      <c r="AK19">
        <f t="shared" si="8"/>
        <v>29</v>
      </c>
      <c r="AL19">
        <f t="shared" si="9"/>
        <v>20</v>
      </c>
      <c r="AM19">
        <f t="shared" si="10"/>
        <v>7</v>
      </c>
      <c r="AN19">
        <f t="shared" si="11"/>
        <v>29</v>
      </c>
      <c r="AO19">
        <f t="shared" si="12"/>
        <v>29</v>
      </c>
      <c r="AP19">
        <f t="shared" si="13"/>
        <v>19</v>
      </c>
      <c r="AQ19">
        <f t="shared" si="14"/>
        <v>19</v>
      </c>
      <c r="AR19">
        <f t="shared" si="15"/>
        <v>29</v>
      </c>
      <c r="AS19">
        <f t="shared" si="16"/>
        <v>29</v>
      </c>
      <c r="AT19">
        <f t="shared" si="17"/>
        <v>8</v>
      </c>
      <c r="AU19">
        <f t="shared" si="18"/>
        <v>17</v>
      </c>
      <c r="AV19">
        <f t="shared" si="19"/>
        <v>29</v>
      </c>
      <c r="AW19">
        <f t="shared" si="20"/>
        <v>29</v>
      </c>
      <c r="AX19">
        <f t="shared" si="21"/>
        <v>10</v>
      </c>
      <c r="AY19">
        <f t="shared" si="22"/>
        <v>29</v>
      </c>
      <c r="AZ19">
        <f t="shared" si="24"/>
        <v>125</v>
      </c>
      <c r="BB19" s="5" t="s">
        <v>44</v>
      </c>
      <c r="BC19" s="6">
        <v>18</v>
      </c>
      <c r="BD19" s="6">
        <v>23</v>
      </c>
      <c r="BE19" s="6">
        <v>14</v>
      </c>
      <c r="BF19" s="6">
        <v>11</v>
      </c>
      <c r="BG19" s="6">
        <v>11</v>
      </c>
      <c r="BH19" s="6">
        <v>29</v>
      </c>
      <c r="BI19" s="6">
        <v>25</v>
      </c>
      <c r="BJ19" s="6">
        <v>17</v>
      </c>
      <c r="BK19" s="6">
        <v>29</v>
      </c>
      <c r="BL19" s="6">
        <v>29</v>
      </c>
      <c r="BM19" s="6">
        <v>20</v>
      </c>
      <c r="BN19" s="6">
        <v>7</v>
      </c>
      <c r="BO19" s="6">
        <v>29</v>
      </c>
      <c r="BP19" s="6">
        <v>29</v>
      </c>
      <c r="BQ19" s="6">
        <v>19</v>
      </c>
      <c r="BR19" s="6">
        <v>19</v>
      </c>
      <c r="BS19" s="6">
        <v>29</v>
      </c>
      <c r="BT19" s="6">
        <v>29</v>
      </c>
      <c r="BU19" s="6">
        <v>8</v>
      </c>
      <c r="BV19" s="6">
        <v>17</v>
      </c>
      <c r="BW19" s="6">
        <v>29</v>
      </c>
      <c r="BX19" s="6">
        <v>29</v>
      </c>
      <c r="BY19" s="6">
        <v>10</v>
      </c>
      <c r="BZ19" s="6">
        <v>29</v>
      </c>
      <c r="CA19" s="6">
        <v>125</v>
      </c>
    </row>
    <row r="20" spans="1:79" ht="15" thickBot="1" x14ac:dyDescent="0.35">
      <c r="A20" s="5" t="s">
        <v>45</v>
      </c>
      <c r="B20" s="6">
        <v>1</v>
      </c>
      <c r="C20" s="6">
        <v>7</v>
      </c>
      <c r="D20" s="6">
        <v>20</v>
      </c>
      <c r="E20" s="6">
        <v>24</v>
      </c>
      <c r="F20" s="6">
        <v>19</v>
      </c>
      <c r="G20" s="6">
        <v>1</v>
      </c>
      <c r="H20" s="6">
        <v>14</v>
      </c>
      <c r="I20" s="6">
        <v>8</v>
      </c>
      <c r="J20" s="6">
        <v>1</v>
      </c>
      <c r="K20" s="6">
        <v>1</v>
      </c>
      <c r="L20" s="6">
        <v>23</v>
      </c>
      <c r="M20" s="6">
        <v>21</v>
      </c>
      <c r="N20" s="6">
        <v>19</v>
      </c>
      <c r="O20" s="6">
        <v>1</v>
      </c>
      <c r="P20" s="6">
        <v>9</v>
      </c>
      <c r="Q20" s="6">
        <v>5</v>
      </c>
      <c r="R20" s="6">
        <v>1</v>
      </c>
      <c r="S20" s="6">
        <v>1</v>
      </c>
      <c r="T20" s="6">
        <v>1</v>
      </c>
      <c r="U20" s="6">
        <v>18</v>
      </c>
      <c r="V20" s="6">
        <v>1</v>
      </c>
      <c r="W20" s="6">
        <v>1</v>
      </c>
      <c r="X20" s="6">
        <v>6</v>
      </c>
      <c r="Y20" s="6">
        <v>8</v>
      </c>
      <c r="Z20" s="11">
        <v>100</v>
      </c>
      <c r="AB20">
        <f t="shared" si="23"/>
        <v>29</v>
      </c>
      <c r="AC20">
        <f t="shared" si="0"/>
        <v>23</v>
      </c>
      <c r="AD20">
        <f t="shared" si="1"/>
        <v>10</v>
      </c>
      <c r="AE20">
        <f t="shared" si="2"/>
        <v>6</v>
      </c>
      <c r="AF20">
        <f t="shared" si="3"/>
        <v>11</v>
      </c>
      <c r="AG20">
        <f t="shared" si="4"/>
        <v>29</v>
      </c>
      <c r="AH20">
        <f t="shared" si="5"/>
        <v>16</v>
      </c>
      <c r="AI20">
        <f t="shared" si="6"/>
        <v>22</v>
      </c>
      <c r="AJ20">
        <f t="shared" si="7"/>
        <v>29</v>
      </c>
      <c r="AK20">
        <f t="shared" si="8"/>
        <v>29</v>
      </c>
      <c r="AL20">
        <f t="shared" si="9"/>
        <v>7</v>
      </c>
      <c r="AM20">
        <f t="shared" si="10"/>
        <v>9</v>
      </c>
      <c r="AN20">
        <f t="shared" si="11"/>
        <v>11</v>
      </c>
      <c r="AO20">
        <f t="shared" si="12"/>
        <v>29</v>
      </c>
      <c r="AP20">
        <f t="shared" si="13"/>
        <v>21</v>
      </c>
      <c r="AQ20">
        <f t="shared" si="14"/>
        <v>25</v>
      </c>
      <c r="AR20">
        <f t="shared" si="15"/>
        <v>29</v>
      </c>
      <c r="AS20">
        <f t="shared" si="16"/>
        <v>29</v>
      </c>
      <c r="AT20">
        <f t="shared" si="17"/>
        <v>29</v>
      </c>
      <c r="AU20">
        <f t="shared" si="18"/>
        <v>12</v>
      </c>
      <c r="AV20">
        <f t="shared" si="19"/>
        <v>29</v>
      </c>
      <c r="AW20">
        <f t="shared" si="20"/>
        <v>29</v>
      </c>
      <c r="AX20">
        <f t="shared" si="21"/>
        <v>24</v>
      </c>
      <c r="AY20">
        <f t="shared" si="22"/>
        <v>22</v>
      </c>
      <c r="AZ20">
        <f t="shared" si="24"/>
        <v>100</v>
      </c>
      <c r="BB20" s="5" t="s">
        <v>45</v>
      </c>
      <c r="BC20" s="6">
        <v>29</v>
      </c>
      <c r="BD20" s="6">
        <v>23</v>
      </c>
      <c r="BE20" s="6">
        <v>10</v>
      </c>
      <c r="BF20" s="6">
        <v>6</v>
      </c>
      <c r="BG20" s="6">
        <v>11</v>
      </c>
      <c r="BH20" s="6">
        <v>29</v>
      </c>
      <c r="BI20" s="6">
        <v>16</v>
      </c>
      <c r="BJ20" s="6">
        <v>22</v>
      </c>
      <c r="BK20" s="6">
        <v>29</v>
      </c>
      <c r="BL20" s="6">
        <v>29</v>
      </c>
      <c r="BM20" s="6">
        <v>7</v>
      </c>
      <c r="BN20" s="6">
        <v>9</v>
      </c>
      <c r="BO20" s="6">
        <v>11</v>
      </c>
      <c r="BP20" s="6">
        <v>29</v>
      </c>
      <c r="BQ20" s="6">
        <v>21</v>
      </c>
      <c r="BR20" s="6">
        <v>25</v>
      </c>
      <c r="BS20" s="6">
        <v>29</v>
      </c>
      <c r="BT20" s="6">
        <v>29</v>
      </c>
      <c r="BU20" s="6">
        <v>29</v>
      </c>
      <c r="BV20" s="6">
        <v>12</v>
      </c>
      <c r="BW20" s="6">
        <v>29</v>
      </c>
      <c r="BX20" s="6">
        <v>29</v>
      </c>
      <c r="BY20" s="6">
        <v>24</v>
      </c>
      <c r="BZ20" s="6">
        <v>22</v>
      </c>
      <c r="CA20" s="6">
        <v>100</v>
      </c>
    </row>
    <row r="21" spans="1:79" ht="15" thickBot="1" x14ac:dyDescent="0.35">
      <c r="A21" s="5" t="s">
        <v>46</v>
      </c>
      <c r="B21" s="6">
        <v>12</v>
      </c>
      <c r="C21" s="6">
        <v>7</v>
      </c>
      <c r="D21" s="6">
        <v>5</v>
      </c>
      <c r="E21" s="6">
        <v>10</v>
      </c>
      <c r="F21" s="6">
        <v>13</v>
      </c>
      <c r="G21" s="6">
        <v>1</v>
      </c>
      <c r="H21" s="6">
        <v>14</v>
      </c>
      <c r="I21" s="6">
        <v>5</v>
      </c>
      <c r="J21" s="6">
        <v>1</v>
      </c>
      <c r="K21" s="6">
        <v>1</v>
      </c>
      <c r="L21" s="6">
        <v>1</v>
      </c>
      <c r="M21" s="6">
        <v>18</v>
      </c>
      <c r="N21" s="6">
        <v>1</v>
      </c>
      <c r="O21" s="6">
        <v>1</v>
      </c>
      <c r="P21" s="6">
        <v>15</v>
      </c>
      <c r="Q21" s="6">
        <v>20</v>
      </c>
      <c r="R21" s="6">
        <v>16</v>
      </c>
      <c r="S21" s="6">
        <v>1</v>
      </c>
      <c r="T21" s="6">
        <v>1</v>
      </c>
      <c r="U21" s="6">
        <v>23</v>
      </c>
      <c r="V21" s="6">
        <v>1</v>
      </c>
      <c r="W21" s="6">
        <v>1</v>
      </c>
      <c r="X21" s="6">
        <v>29</v>
      </c>
      <c r="Y21" s="6">
        <v>10</v>
      </c>
      <c r="Z21" s="11">
        <v>100</v>
      </c>
      <c r="AB21">
        <f t="shared" si="23"/>
        <v>18</v>
      </c>
      <c r="AC21">
        <f t="shared" si="0"/>
        <v>23</v>
      </c>
      <c r="AD21">
        <f t="shared" si="1"/>
        <v>25</v>
      </c>
      <c r="AE21">
        <f t="shared" si="2"/>
        <v>20</v>
      </c>
      <c r="AF21">
        <f t="shared" si="3"/>
        <v>17</v>
      </c>
      <c r="AG21">
        <f t="shared" si="4"/>
        <v>29</v>
      </c>
      <c r="AH21">
        <f t="shared" si="5"/>
        <v>16</v>
      </c>
      <c r="AI21">
        <f t="shared" si="6"/>
        <v>25</v>
      </c>
      <c r="AJ21">
        <f t="shared" si="7"/>
        <v>29</v>
      </c>
      <c r="AK21">
        <f t="shared" si="8"/>
        <v>29</v>
      </c>
      <c r="AL21">
        <f t="shared" si="9"/>
        <v>29</v>
      </c>
      <c r="AM21">
        <f t="shared" si="10"/>
        <v>12</v>
      </c>
      <c r="AN21">
        <f t="shared" si="11"/>
        <v>29</v>
      </c>
      <c r="AO21">
        <f t="shared" si="12"/>
        <v>29</v>
      </c>
      <c r="AP21">
        <f t="shared" si="13"/>
        <v>15</v>
      </c>
      <c r="AQ21">
        <f t="shared" si="14"/>
        <v>10</v>
      </c>
      <c r="AR21">
        <f t="shared" si="15"/>
        <v>14</v>
      </c>
      <c r="AS21">
        <f t="shared" si="16"/>
        <v>29</v>
      </c>
      <c r="AT21">
        <f t="shared" si="17"/>
        <v>29</v>
      </c>
      <c r="AU21">
        <f t="shared" si="18"/>
        <v>7</v>
      </c>
      <c r="AV21">
        <f t="shared" si="19"/>
        <v>29</v>
      </c>
      <c r="AW21">
        <f t="shared" si="20"/>
        <v>29</v>
      </c>
      <c r="AX21">
        <f t="shared" si="21"/>
        <v>1</v>
      </c>
      <c r="AY21">
        <f t="shared" si="22"/>
        <v>20</v>
      </c>
      <c r="AZ21">
        <f t="shared" si="24"/>
        <v>100</v>
      </c>
      <c r="BB21" s="5" t="s">
        <v>46</v>
      </c>
      <c r="BC21" s="6">
        <v>18</v>
      </c>
      <c r="BD21" s="6">
        <v>23</v>
      </c>
      <c r="BE21" s="6">
        <v>25</v>
      </c>
      <c r="BF21" s="6">
        <v>20</v>
      </c>
      <c r="BG21" s="6">
        <v>17</v>
      </c>
      <c r="BH21" s="6">
        <v>29</v>
      </c>
      <c r="BI21" s="6">
        <v>16</v>
      </c>
      <c r="BJ21" s="6">
        <v>25</v>
      </c>
      <c r="BK21" s="6">
        <v>29</v>
      </c>
      <c r="BL21" s="6">
        <v>29</v>
      </c>
      <c r="BM21" s="6">
        <v>29</v>
      </c>
      <c r="BN21" s="6">
        <v>12</v>
      </c>
      <c r="BO21" s="6">
        <v>29</v>
      </c>
      <c r="BP21" s="6">
        <v>29</v>
      </c>
      <c r="BQ21" s="6">
        <v>15</v>
      </c>
      <c r="BR21" s="6">
        <v>10</v>
      </c>
      <c r="BS21" s="6">
        <v>14</v>
      </c>
      <c r="BT21" s="6">
        <v>29</v>
      </c>
      <c r="BU21" s="6">
        <v>29</v>
      </c>
      <c r="BV21" s="6">
        <v>7</v>
      </c>
      <c r="BW21" s="6">
        <v>29</v>
      </c>
      <c r="BX21" s="6">
        <v>29</v>
      </c>
      <c r="BY21" s="6">
        <v>1</v>
      </c>
      <c r="BZ21" s="6">
        <v>20</v>
      </c>
      <c r="CA21" s="6">
        <v>100</v>
      </c>
    </row>
    <row r="22" spans="1:79" ht="15" thickBot="1" x14ac:dyDescent="0.35">
      <c r="A22" s="5" t="s">
        <v>47</v>
      </c>
      <c r="B22" s="6">
        <v>12</v>
      </c>
      <c r="C22" s="6">
        <v>7</v>
      </c>
      <c r="D22" s="6">
        <v>5</v>
      </c>
      <c r="E22" s="6">
        <v>11</v>
      </c>
      <c r="F22" s="6">
        <v>8</v>
      </c>
      <c r="G22" s="6">
        <v>1</v>
      </c>
      <c r="H22" s="6">
        <v>14</v>
      </c>
      <c r="I22" s="6">
        <v>1</v>
      </c>
      <c r="J22" s="6">
        <v>1</v>
      </c>
      <c r="K22" s="6">
        <v>1</v>
      </c>
      <c r="L22" s="6">
        <v>6</v>
      </c>
      <c r="M22" s="6">
        <v>8</v>
      </c>
      <c r="N22" s="6">
        <v>1</v>
      </c>
      <c r="O22" s="6">
        <v>1</v>
      </c>
      <c r="P22" s="6">
        <v>15</v>
      </c>
      <c r="Q22" s="6">
        <v>19</v>
      </c>
      <c r="R22" s="6">
        <v>22</v>
      </c>
      <c r="S22" s="6">
        <v>1</v>
      </c>
      <c r="T22" s="6">
        <v>1</v>
      </c>
      <c r="U22" s="6">
        <v>29</v>
      </c>
      <c r="V22" s="6">
        <v>1</v>
      </c>
      <c r="W22" s="6">
        <v>1</v>
      </c>
      <c r="X22" s="6">
        <v>21</v>
      </c>
      <c r="Y22" s="6">
        <v>21</v>
      </c>
      <c r="Z22" s="11">
        <v>75</v>
      </c>
      <c r="AB22">
        <f t="shared" si="23"/>
        <v>18</v>
      </c>
      <c r="AC22">
        <f t="shared" si="0"/>
        <v>23</v>
      </c>
      <c r="AD22">
        <f t="shared" si="1"/>
        <v>25</v>
      </c>
      <c r="AE22">
        <f t="shared" si="2"/>
        <v>19</v>
      </c>
      <c r="AF22">
        <f t="shared" si="3"/>
        <v>22</v>
      </c>
      <c r="AG22">
        <f t="shared" si="4"/>
        <v>29</v>
      </c>
      <c r="AH22">
        <f t="shared" si="5"/>
        <v>16</v>
      </c>
      <c r="AI22">
        <f t="shared" si="6"/>
        <v>29</v>
      </c>
      <c r="AJ22">
        <f t="shared" si="7"/>
        <v>29</v>
      </c>
      <c r="AK22">
        <f t="shared" si="8"/>
        <v>29</v>
      </c>
      <c r="AL22">
        <f t="shared" si="9"/>
        <v>24</v>
      </c>
      <c r="AM22">
        <f t="shared" si="10"/>
        <v>22</v>
      </c>
      <c r="AN22">
        <f t="shared" si="11"/>
        <v>29</v>
      </c>
      <c r="AO22">
        <f t="shared" si="12"/>
        <v>29</v>
      </c>
      <c r="AP22">
        <f t="shared" si="13"/>
        <v>15</v>
      </c>
      <c r="AQ22">
        <f t="shared" si="14"/>
        <v>11</v>
      </c>
      <c r="AR22">
        <f t="shared" si="15"/>
        <v>8</v>
      </c>
      <c r="AS22">
        <f t="shared" si="16"/>
        <v>29</v>
      </c>
      <c r="AT22">
        <f t="shared" si="17"/>
        <v>29</v>
      </c>
      <c r="AU22">
        <f t="shared" si="18"/>
        <v>1</v>
      </c>
      <c r="AV22">
        <f t="shared" si="19"/>
        <v>29</v>
      </c>
      <c r="AW22">
        <f t="shared" si="20"/>
        <v>29</v>
      </c>
      <c r="AX22">
        <f t="shared" si="21"/>
        <v>9</v>
      </c>
      <c r="AY22">
        <f t="shared" si="22"/>
        <v>9</v>
      </c>
      <c r="AZ22">
        <f t="shared" si="24"/>
        <v>75</v>
      </c>
      <c r="BB22" s="5" t="s">
        <v>47</v>
      </c>
      <c r="BC22" s="6">
        <v>18</v>
      </c>
      <c r="BD22" s="6">
        <v>23</v>
      </c>
      <c r="BE22" s="6">
        <v>25</v>
      </c>
      <c r="BF22" s="6">
        <v>19</v>
      </c>
      <c r="BG22" s="6">
        <v>22</v>
      </c>
      <c r="BH22" s="6">
        <v>29</v>
      </c>
      <c r="BI22" s="6">
        <v>16</v>
      </c>
      <c r="BJ22" s="6">
        <v>29</v>
      </c>
      <c r="BK22" s="6">
        <v>29</v>
      </c>
      <c r="BL22" s="6">
        <v>29</v>
      </c>
      <c r="BM22" s="6">
        <v>24</v>
      </c>
      <c r="BN22" s="6">
        <v>22</v>
      </c>
      <c r="BO22" s="6">
        <v>29</v>
      </c>
      <c r="BP22" s="6">
        <v>29</v>
      </c>
      <c r="BQ22" s="6">
        <v>15</v>
      </c>
      <c r="BR22" s="6">
        <v>11</v>
      </c>
      <c r="BS22" s="6">
        <v>8</v>
      </c>
      <c r="BT22" s="6">
        <v>29</v>
      </c>
      <c r="BU22" s="6">
        <v>29</v>
      </c>
      <c r="BV22" s="6">
        <v>1</v>
      </c>
      <c r="BW22" s="6">
        <v>29</v>
      </c>
      <c r="BX22" s="6">
        <v>29</v>
      </c>
      <c r="BY22" s="6">
        <v>9</v>
      </c>
      <c r="BZ22" s="6">
        <v>9</v>
      </c>
      <c r="CA22" s="6">
        <v>75</v>
      </c>
    </row>
    <row r="23" spans="1:79" ht="15" thickBot="1" x14ac:dyDescent="0.35">
      <c r="A23" s="5" t="s">
        <v>48</v>
      </c>
      <c r="B23" s="6">
        <v>12</v>
      </c>
      <c r="C23" s="6">
        <v>7</v>
      </c>
      <c r="D23" s="6">
        <v>5</v>
      </c>
      <c r="E23" s="6">
        <v>24</v>
      </c>
      <c r="F23" s="6">
        <v>19</v>
      </c>
      <c r="G23" s="6">
        <v>1</v>
      </c>
      <c r="H23" s="6">
        <v>14</v>
      </c>
      <c r="I23" s="6">
        <v>18</v>
      </c>
      <c r="J23" s="6">
        <v>1</v>
      </c>
      <c r="K23" s="6">
        <v>1</v>
      </c>
      <c r="L23" s="6">
        <v>25</v>
      </c>
      <c r="M23" s="6">
        <v>18</v>
      </c>
      <c r="N23" s="6">
        <v>1</v>
      </c>
      <c r="O23" s="6">
        <v>1</v>
      </c>
      <c r="P23" s="6">
        <v>15</v>
      </c>
      <c r="Q23" s="6">
        <v>5</v>
      </c>
      <c r="R23" s="6">
        <v>1</v>
      </c>
      <c r="S23" s="6">
        <v>1</v>
      </c>
      <c r="T23" s="6">
        <v>1</v>
      </c>
      <c r="U23" s="6">
        <v>1</v>
      </c>
      <c r="V23" s="6">
        <v>1</v>
      </c>
      <c r="W23" s="6">
        <v>1</v>
      </c>
      <c r="X23" s="6">
        <v>1</v>
      </c>
      <c r="Y23" s="6">
        <v>10</v>
      </c>
      <c r="Z23" s="11">
        <v>75</v>
      </c>
      <c r="AB23">
        <f t="shared" si="23"/>
        <v>18</v>
      </c>
      <c r="AC23">
        <f t="shared" si="0"/>
        <v>23</v>
      </c>
      <c r="AD23">
        <f t="shared" si="1"/>
        <v>25</v>
      </c>
      <c r="AE23">
        <f t="shared" si="2"/>
        <v>6</v>
      </c>
      <c r="AF23">
        <f t="shared" si="3"/>
        <v>11</v>
      </c>
      <c r="AG23">
        <f t="shared" si="4"/>
        <v>29</v>
      </c>
      <c r="AH23">
        <f t="shared" si="5"/>
        <v>16</v>
      </c>
      <c r="AI23">
        <f t="shared" si="6"/>
        <v>12</v>
      </c>
      <c r="AJ23">
        <f t="shared" si="7"/>
        <v>29</v>
      </c>
      <c r="AK23">
        <f t="shared" si="8"/>
        <v>29</v>
      </c>
      <c r="AL23">
        <f t="shared" si="9"/>
        <v>5</v>
      </c>
      <c r="AM23">
        <f t="shared" si="10"/>
        <v>12</v>
      </c>
      <c r="AN23">
        <f t="shared" si="11"/>
        <v>29</v>
      </c>
      <c r="AO23">
        <f t="shared" si="12"/>
        <v>29</v>
      </c>
      <c r="AP23">
        <f t="shared" si="13"/>
        <v>15</v>
      </c>
      <c r="AQ23">
        <f t="shared" si="14"/>
        <v>25</v>
      </c>
      <c r="AR23">
        <f t="shared" si="15"/>
        <v>29</v>
      </c>
      <c r="AS23">
        <f t="shared" si="16"/>
        <v>29</v>
      </c>
      <c r="AT23">
        <f t="shared" si="17"/>
        <v>29</v>
      </c>
      <c r="AU23">
        <f t="shared" si="18"/>
        <v>29</v>
      </c>
      <c r="AV23">
        <f t="shared" si="19"/>
        <v>29</v>
      </c>
      <c r="AW23">
        <f t="shared" si="20"/>
        <v>29</v>
      </c>
      <c r="AX23">
        <f t="shared" si="21"/>
        <v>29</v>
      </c>
      <c r="AY23">
        <f t="shared" si="22"/>
        <v>20</v>
      </c>
      <c r="AZ23">
        <f t="shared" si="24"/>
        <v>75</v>
      </c>
      <c r="BB23" s="5" t="s">
        <v>48</v>
      </c>
      <c r="BC23" s="6">
        <v>18</v>
      </c>
      <c r="BD23" s="6">
        <v>23</v>
      </c>
      <c r="BE23" s="6">
        <v>25</v>
      </c>
      <c r="BF23" s="6">
        <v>6</v>
      </c>
      <c r="BG23" s="6">
        <v>11</v>
      </c>
      <c r="BH23" s="6">
        <v>29</v>
      </c>
      <c r="BI23" s="6">
        <v>16</v>
      </c>
      <c r="BJ23" s="6">
        <v>12</v>
      </c>
      <c r="BK23" s="6">
        <v>29</v>
      </c>
      <c r="BL23" s="6">
        <v>29</v>
      </c>
      <c r="BM23" s="6">
        <v>5</v>
      </c>
      <c r="BN23" s="6">
        <v>12</v>
      </c>
      <c r="BO23" s="6">
        <v>29</v>
      </c>
      <c r="BP23" s="6">
        <v>29</v>
      </c>
      <c r="BQ23" s="6">
        <v>15</v>
      </c>
      <c r="BR23" s="6">
        <v>25</v>
      </c>
      <c r="BS23" s="6">
        <v>29</v>
      </c>
      <c r="BT23" s="6">
        <v>29</v>
      </c>
      <c r="BU23" s="6">
        <v>29</v>
      </c>
      <c r="BV23" s="6">
        <v>29</v>
      </c>
      <c r="BW23" s="6">
        <v>29</v>
      </c>
      <c r="BX23" s="6">
        <v>29</v>
      </c>
      <c r="BY23" s="6">
        <v>29</v>
      </c>
      <c r="BZ23" s="6">
        <v>20</v>
      </c>
      <c r="CA23" s="6">
        <v>75</v>
      </c>
    </row>
    <row r="24" spans="1:79" ht="15" thickBot="1" x14ac:dyDescent="0.35">
      <c r="A24" s="5" t="s">
        <v>49</v>
      </c>
      <c r="B24" s="6">
        <v>1</v>
      </c>
      <c r="C24" s="6">
        <v>7</v>
      </c>
      <c r="D24" s="6">
        <v>25</v>
      </c>
      <c r="E24" s="6">
        <v>6</v>
      </c>
      <c r="F24" s="6">
        <v>15</v>
      </c>
      <c r="G24" s="6">
        <v>1</v>
      </c>
      <c r="H24" s="6">
        <v>5</v>
      </c>
      <c r="I24" s="6">
        <v>18</v>
      </c>
      <c r="J24" s="6">
        <v>1</v>
      </c>
      <c r="K24" s="6">
        <v>1</v>
      </c>
      <c r="L24" s="6">
        <v>3</v>
      </c>
      <c r="M24" s="6">
        <v>10</v>
      </c>
      <c r="N24" s="6">
        <v>19</v>
      </c>
      <c r="O24" s="6">
        <v>1</v>
      </c>
      <c r="P24" s="6">
        <v>5</v>
      </c>
      <c r="Q24" s="6">
        <v>23</v>
      </c>
      <c r="R24" s="6">
        <v>12</v>
      </c>
      <c r="S24" s="6">
        <v>1</v>
      </c>
      <c r="T24" s="6">
        <v>22</v>
      </c>
      <c r="U24" s="6">
        <v>1</v>
      </c>
      <c r="V24" s="6">
        <v>1</v>
      </c>
      <c r="W24" s="6">
        <v>1</v>
      </c>
      <c r="X24" s="6">
        <v>27</v>
      </c>
      <c r="Y24" s="6">
        <v>20</v>
      </c>
      <c r="Z24" s="11">
        <v>75</v>
      </c>
      <c r="AB24">
        <f t="shared" si="23"/>
        <v>29</v>
      </c>
      <c r="AC24">
        <f t="shared" si="0"/>
        <v>23</v>
      </c>
      <c r="AD24">
        <f t="shared" si="1"/>
        <v>5</v>
      </c>
      <c r="AE24">
        <f t="shared" si="2"/>
        <v>24</v>
      </c>
      <c r="AF24">
        <f t="shared" si="3"/>
        <v>15</v>
      </c>
      <c r="AG24">
        <f t="shared" si="4"/>
        <v>29</v>
      </c>
      <c r="AH24">
        <f t="shared" si="5"/>
        <v>25</v>
      </c>
      <c r="AI24">
        <f t="shared" si="6"/>
        <v>12</v>
      </c>
      <c r="AJ24">
        <f t="shared" si="7"/>
        <v>29</v>
      </c>
      <c r="AK24">
        <f t="shared" si="8"/>
        <v>29</v>
      </c>
      <c r="AL24">
        <f t="shared" si="9"/>
        <v>27</v>
      </c>
      <c r="AM24">
        <f t="shared" si="10"/>
        <v>20</v>
      </c>
      <c r="AN24">
        <f t="shared" si="11"/>
        <v>11</v>
      </c>
      <c r="AO24">
        <f t="shared" si="12"/>
        <v>29</v>
      </c>
      <c r="AP24">
        <f t="shared" si="13"/>
        <v>25</v>
      </c>
      <c r="AQ24">
        <f t="shared" si="14"/>
        <v>7</v>
      </c>
      <c r="AR24">
        <f t="shared" si="15"/>
        <v>18</v>
      </c>
      <c r="AS24">
        <f t="shared" si="16"/>
        <v>29</v>
      </c>
      <c r="AT24">
        <f t="shared" si="17"/>
        <v>8</v>
      </c>
      <c r="AU24">
        <f t="shared" si="18"/>
        <v>29</v>
      </c>
      <c r="AV24">
        <f t="shared" si="19"/>
        <v>29</v>
      </c>
      <c r="AW24">
        <f t="shared" si="20"/>
        <v>29</v>
      </c>
      <c r="AX24">
        <f t="shared" si="21"/>
        <v>3</v>
      </c>
      <c r="AY24">
        <f t="shared" si="22"/>
        <v>10</v>
      </c>
      <c r="AZ24">
        <f t="shared" si="24"/>
        <v>75</v>
      </c>
      <c r="BB24" s="5" t="s">
        <v>49</v>
      </c>
      <c r="BC24" s="6">
        <v>29</v>
      </c>
      <c r="BD24" s="6">
        <v>23</v>
      </c>
      <c r="BE24" s="6">
        <v>5</v>
      </c>
      <c r="BF24" s="6">
        <v>24</v>
      </c>
      <c r="BG24" s="6">
        <v>15</v>
      </c>
      <c r="BH24" s="6">
        <v>29</v>
      </c>
      <c r="BI24" s="6">
        <v>25</v>
      </c>
      <c r="BJ24" s="6">
        <v>12</v>
      </c>
      <c r="BK24" s="6">
        <v>29</v>
      </c>
      <c r="BL24" s="6">
        <v>29</v>
      </c>
      <c r="BM24" s="6">
        <v>27</v>
      </c>
      <c r="BN24" s="6">
        <v>20</v>
      </c>
      <c r="BO24" s="6">
        <v>11</v>
      </c>
      <c r="BP24" s="6">
        <v>29</v>
      </c>
      <c r="BQ24" s="6">
        <v>25</v>
      </c>
      <c r="BR24" s="6">
        <v>7</v>
      </c>
      <c r="BS24" s="6">
        <v>18</v>
      </c>
      <c r="BT24" s="6">
        <v>29</v>
      </c>
      <c r="BU24" s="6">
        <v>8</v>
      </c>
      <c r="BV24" s="6">
        <v>29</v>
      </c>
      <c r="BW24" s="6">
        <v>29</v>
      </c>
      <c r="BX24" s="6">
        <v>29</v>
      </c>
      <c r="BY24" s="6">
        <v>3</v>
      </c>
      <c r="BZ24" s="6">
        <v>10</v>
      </c>
      <c r="CA24" s="6">
        <v>75</v>
      </c>
    </row>
    <row r="25" spans="1:79" ht="15" thickBot="1" x14ac:dyDescent="0.35">
      <c r="A25" s="5" t="s">
        <v>50</v>
      </c>
      <c r="B25" s="6">
        <v>12</v>
      </c>
      <c r="C25" s="6">
        <v>1</v>
      </c>
      <c r="D25" s="6">
        <v>1</v>
      </c>
      <c r="E25" s="6">
        <v>26</v>
      </c>
      <c r="F25" s="6">
        <v>19</v>
      </c>
      <c r="G25" s="6">
        <v>1</v>
      </c>
      <c r="H25" s="6">
        <v>14</v>
      </c>
      <c r="I25" s="6">
        <v>18</v>
      </c>
      <c r="J25" s="6">
        <v>1</v>
      </c>
      <c r="K25" s="6">
        <v>1</v>
      </c>
      <c r="L25" s="6">
        <v>25</v>
      </c>
      <c r="M25" s="6">
        <v>18</v>
      </c>
      <c r="N25" s="6">
        <v>1</v>
      </c>
      <c r="O25" s="6">
        <v>24</v>
      </c>
      <c r="P25" s="6">
        <v>26</v>
      </c>
      <c r="Q25" s="6">
        <v>4</v>
      </c>
      <c r="R25" s="6">
        <v>1</v>
      </c>
      <c r="S25" s="6">
        <v>1</v>
      </c>
      <c r="T25" s="6">
        <v>1</v>
      </c>
      <c r="U25" s="6">
        <v>1</v>
      </c>
      <c r="V25" s="6">
        <v>1</v>
      </c>
      <c r="W25" s="6">
        <v>1</v>
      </c>
      <c r="X25" s="6">
        <v>1</v>
      </c>
      <c r="Y25" s="6">
        <v>10</v>
      </c>
      <c r="Z25" s="11">
        <v>75</v>
      </c>
      <c r="AB25">
        <f t="shared" si="23"/>
        <v>18</v>
      </c>
      <c r="AC25">
        <f t="shared" si="0"/>
        <v>29</v>
      </c>
      <c r="AD25">
        <f t="shared" si="1"/>
        <v>29</v>
      </c>
      <c r="AE25">
        <f t="shared" si="2"/>
        <v>4</v>
      </c>
      <c r="AF25">
        <f t="shared" si="3"/>
        <v>11</v>
      </c>
      <c r="AG25">
        <f t="shared" si="4"/>
        <v>29</v>
      </c>
      <c r="AH25">
        <f t="shared" si="5"/>
        <v>16</v>
      </c>
      <c r="AI25">
        <f t="shared" si="6"/>
        <v>12</v>
      </c>
      <c r="AJ25">
        <f t="shared" si="7"/>
        <v>29</v>
      </c>
      <c r="AK25">
        <f t="shared" si="8"/>
        <v>29</v>
      </c>
      <c r="AL25">
        <f t="shared" si="9"/>
        <v>5</v>
      </c>
      <c r="AM25">
        <f t="shared" si="10"/>
        <v>12</v>
      </c>
      <c r="AN25">
        <f t="shared" si="11"/>
        <v>29</v>
      </c>
      <c r="AO25">
        <f t="shared" si="12"/>
        <v>6</v>
      </c>
      <c r="AP25">
        <f t="shared" si="13"/>
        <v>4</v>
      </c>
      <c r="AQ25">
        <f t="shared" si="14"/>
        <v>26</v>
      </c>
      <c r="AR25">
        <f t="shared" si="15"/>
        <v>29</v>
      </c>
      <c r="AS25">
        <f t="shared" si="16"/>
        <v>29</v>
      </c>
      <c r="AT25">
        <f t="shared" si="17"/>
        <v>29</v>
      </c>
      <c r="AU25">
        <f t="shared" si="18"/>
        <v>29</v>
      </c>
      <c r="AV25">
        <f t="shared" si="19"/>
        <v>29</v>
      </c>
      <c r="AW25">
        <f t="shared" si="20"/>
        <v>29</v>
      </c>
      <c r="AX25">
        <f t="shared" si="21"/>
        <v>29</v>
      </c>
      <c r="AY25">
        <f t="shared" si="22"/>
        <v>20</v>
      </c>
      <c r="AZ25">
        <f t="shared" si="24"/>
        <v>75</v>
      </c>
      <c r="BB25" s="5" t="s">
        <v>50</v>
      </c>
      <c r="BC25" s="6">
        <v>18</v>
      </c>
      <c r="BD25" s="6">
        <v>29</v>
      </c>
      <c r="BE25" s="6">
        <v>29</v>
      </c>
      <c r="BF25" s="6">
        <v>4</v>
      </c>
      <c r="BG25" s="6">
        <v>11</v>
      </c>
      <c r="BH25" s="6">
        <v>29</v>
      </c>
      <c r="BI25" s="6">
        <v>16</v>
      </c>
      <c r="BJ25" s="6">
        <v>12</v>
      </c>
      <c r="BK25" s="6">
        <v>29</v>
      </c>
      <c r="BL25" s="6">
        <v>29</v>
      </c>
      <c r="BM25" s="6">
        <v>5</v>
      </c>
      <c r="BN25" s="6">
        <v>12</v>
      </c>
      <c r="BO25" s="6">
        <v>29</v>
      </c>
      <c r="BP25" s="6">
        <v>6</v>
      </c>
      <c r="BQ25" s="6">
        <v>4</v>
      </c>
      <c r="BR25" s="6">
        <v>26</v>
      </c>
      <c r="BS25" s="6">
        <v>29</v>
      </c>
      <c r="BT25" s="6">
        <v>29</v>
      </c>
      <c r="BU25" s="6">
        <v>29</v>
      </c>
      <c r="BV25" s="6">
        <v>29</v>
      </c>
      <c r="BW25" s="6">
        <v>29</v>
      </c>
      <c r="BX25" s="6">
        <v>29</v>
      </c>
      <c r="BY25" s="6">
        <v>29</v>
      </c>
      <c r="BZ25" s="6">
        <v>20</v>
      </c>
      <c r="CA25" s="6">
        <v>75</v>
      </c>
    </row>
    <row r="26" spans="1:79" ht="15" thickBot="1" x14ac:dyDescent="0.35">
      <c r="A26" s="5" t="s">
        <v>51</v>
      </c>
      <c r="B26" s="6">
        <v>12</v>
      </c>
      <c r="C26" s="6">
        <v>7</v>
      </c>
      <c r="D26" s="6">
        <v>5</v>
      </c>
      <c r="E26" s="6">
        <v>8</v>
      </c>
      <c r="F26" s="6">
        <v>13</v>
      </c>
      <c r="G26" s="6">
        <v>1</v>
      </c>
      <c r="H26" s="6">
        <v>11</v>
      </c>
      <c r="I26" s="6">
        <v>13</v>
      </c>
      <c r="J26" s="6">
        <v>1</v>
      </c>
      <c r="K26" s="6">
        <v>1</v>
      </c>
      <c r="L26" s="6">
        <v>2</v>
      </c>
      <c r="M26" s="6">
        <v>11</v>
      </c>
      <c r="N26" s="6">
        <v>1</v>
      </c>
      <c r="O26" s="6">
        <v>1</v>
      </c>
      <c r="P26" s="6">
        <v>15</v>
      </c>
      <c r="Q26" s="6">
        <v>22</v>
      </c>
      <c r="R26" s="6">
        <v>16</v>
      </c>
      <c r="S26" s="6">
        <v>1</v>
      </c>
      <c r="T26" s="6">
        <v>17</v>
      </c>
      <c r="U26" s="6">
        <v>13</v>
      </c>
      <c r="V26" s="6">
        <v>1</v>
      </c>
      <c r="W26" s="6">
        <v>1</v>
      </c>
      <c r="X26" s="6">
        <v>28</v>
      </c>
      <c r="Y26" s="6">
        <v>17</v>
      </c>
      <c r="Z26" s="11">
        <v>75</v>
      </c>
      <c r="AB26">
        <f t="shared" si="23"/>
        <v>18</v>
      </c>
      <c r="AC26">
        <f t="shared" si="0"/>
        <v>23</v>
      </c>
      <c r="AD26">
        <f t="shared" si="1"/>
        <v>25</v>
      </c>
      <c r="AE26">
        <f t="shared" si="2"/>
        <v>22</v>
      </c>
      <c r="AF26">
        <f t="shared" si="3"/>
        <v>17</v>
      </c>
      <c r="AG26">
        <f t="shared" si="4"/>
        <v>29</v>
      </c>
      <c r="AH26">
        <f t="shared" si="5"/>
        <v>19</v>
      </c>
      <c r="AI26">
        <f t="shared" si="6"/>
        <v>17</v>
      </c>
      <c r="AJ26">
        <f t="shared" si="7"/>
        <v>29</v>
      </c>
      <c r="AK26">
        <f t="shared" si="8"/>
        <v>29</v>
      </c>
      <c r="AL26">
        <f t="shared" si="9"/>
        <v>28</v>
      </c>
      <c r="AM26">
        <f t="shared" si="10"/>
        <v>19</v>
      </c>
      <c r="AN26">
        <f t="shared" si="11"/>
        <v>29</v>
      </c>
      <c r="AO26">
        <f t="shared" si="12"/>
        <v>29</v>
      </c>
      <c r="AP26">
        <f t="shared" si="13"/>
        <v>15</v>
      </c>
      <c r="AQ26">
        <f t="shared" si="14"/>
        <v>8</v>
      </c>
      <c r="AR26">
        <f t="shared" si="15"/>
        <v>14</v>
      </c>
      <c r="AS26">
        <f t="shared" si="16"/>
        <v>29</v>
      </c>
      <c r="AT26">
        <f t="shared" si="17"/>
        <v>13</v>
      </c>
      <c r="AU26">
        <f t="shared" si="18"/>
        <v>17</v>
      </c>
      <c r="AV26">
        <f t="shared" si="19"/>
        <v>29</v>
      </c>
      <c r="AW26">
        <f t="shared" si="20"/>
        <v>29</v>
      </c>
      <c r="AX26">
        <f t="shared" si="21"/>
        <v>2</v>
      </c>
      <c r="AY26">
        <f t="shared" si="22"/>
        <v>13</v>
      </c>
      <c r="AZ26">
        <f t="shared" si="24"/>
        <v>75</v>
      </c>
      <c r="BB26" s="5" t="s">
        <v>51</v>
      </c>
      <c r="BC26" s="6">
        <v>18</v>
      </c>
      <c r="BD26" s="6">
        <v>23</v>
      </c>
      <c r="BE26" s="6">
        <v>25</v>
      </c>
      <c r="BF26" s="6">
        <v>22</v>
      </c>
      <c r="BG26" s="6">
        <v>17</v>
      </c>
      <c r="BH26" s="6">
        <v>29</v>
      </c>
      <c r="BI26" s="6">
        <v>19</v>
      </c>
      <c r="BJ26" s="6">
        <v>17</v>
      </c>
      <c r="BK26" s="6">
        <v>29</v>
      </c>
      <c r="BL26" s="6">
        <v>29</v>
      </c>
      <c r="BM26" s="6">
        <v>28</v>
      </c>
      <c r="BN26" s="6">
        <v>19</v>
      </c>
      <c r="BO26" s="6">
        <v>29</v>
      </c>
      <c r="BP26" s="6">
        <v>29</v>
      </c>
      <c r="BQ26" s="6">
        <v>15</v>
      </c>
      <c r="BR26" s="6">
        <v>8</v>
      </c>
      <c r="BS26" s="6">
        <v>14</v>
      </c>
      <c r="BT26" s="6">
        <v>29</v>
      </c>
      <c r="BU26" s="6">
        <v>13</v>
      </c>
      <c r="BV26" s="6">
        <v>17</v>
      </c>
      <c r="BW26" s="6">
        <v>29</v>
      </c>
      <c r="BX26" s="6">
        <v>29</v>
      </c>
      <c r="BY26" s="6">
        <v>2</v>
      </c>
      <c r="BZ26" s="6">
        <v>13</v>
      </c>
      <c r="CA26" s="6">
        <v>75</v>
      </c>
    </row>
    <row r="27" spans="1:79" ht="15" thickBot="1" x14ac:dyDescent="0.35">
      <c r="A27" s="5" t="s">
        <v>52</v>
      </c>
      <c r="B27" s="6">
        <v>12</v>
      </c>
      <c r="C27" s="6">
        <v>1</v>
      </c>
      <c r="D27" s="6">
        <v>1</v>
      </c>
      <c r="E27" s="6">
        <v>27</v>
      </c>
      <c r="F27" s="6">
        <v>19</v>
      </c>
      <c r="G27" s="6">
        <v>1</v>
      </c>
      <c r="H27" s="6">
        <v>14</v>
      </c>
      <c r="I27" s="6">
        <v>18</v>
      </c>
      <c r="J27" s="6">
        <v>1</v>
      </c>
      <c r="K27" s="6">
        <v>1</v>
      </c>
      <c r="L27" s="6">
        <v>25</v>
      </c>
      <c r="M27" s="6">
        <v>23</v>
      </c>
      <c r="N27" s="6">
        <v>1</v>
      </c>
      <c r="O27" s="6">
        <v>24</v>
      </c>
      <c r="P27" s="6">
        <v>26</v>
      </c>
      <c r="Q27" s="6">
        <v>1</v>
      </c>
      <c r="R27" s="6">
        <v>1</v>
      </c>
      <c r="S27" s="6">
        <v>1</v>
      </c>
      <c r="T27" s="6">
        <v>1</v>
      </c>
      <c r="U27" s="6">
        <v>1</v>
      </c>
      <c r="V27" s="6">
        <v>1</v>
      </c>
      <c r="W27" s="6">
        <v>1</v>
      </c>
      <c r="X27" s="6">
        <v>1</v>
      </c>
      <c r="Y27" s="6">
        <v>1</v>
      </c>
      <c r="Z27" s="11">
        <v>50</v>
      </c>
      <c r="AB27">
        <f t="shared" si="23"/>
        <v>18</v>
      </c>
      <c r="AC27">
        <f t="shared" si="0"/>
        <v>29</v>
      </c>
      <c r="AD27">
        <f t="shared" si="1"/>
        <v>29</v>
      </c>
      <c r="AE27">
        <f t="shared" si="2"/>
        <v>3</v>
      </c>
      <c r="AF27">
        <f t="shared" si="3"/>
        <v>11</v>
      </c>
      <c r="AG27">
        <f t="shared" si="4"/>
        <v>29</v>
      </c>
      <c r="AH27">
        <f t="shared" si="5"/>
        <v>16</v>
      </c>
      <c r="AI27">
        <f t="shared" si="6"/>
        <v>12</v>
      </c>
      <c r="AJ27">
        <f t="shared" si="7"/>
        <v>29</v>
      </c>
      <c r="AK27">
        <f t="shared" si="8"/>
        <v>29</v>
      </c>
      <c r="AL27">
        <f t="shared" si="9"/>
        <v>5</v>
      </c>
      <c r="AM27">
        <f t="shared" si="10"/>
        <v>7</v>
      </c>
      <c r="AN27">
        <f t="shared" si="11"/>
        <v>29</v>
      </c>
      <c r="AO27">
        <f t="shared" si="12"/>
        <v>6</v>
      </c>
      <c r="AP27">
        <f t="shared" si="13"/>
        <v>4</v>
      </c>
      <c r="AQ27">
        <f t="shared" si="14"/>
        <v>29</v>
      </c>
      <c r="AR27">
        <f t="shared" si="15"/>
        <v>29</v>
      </c>
      <c r="AS27">
        <f t="shared" si="16"/>
        <v>29</v>
      </c>
      <c r="AT27">
        <f t="shared" si="17"/>
        <v>29</v>
      </c>
      <c r="AU27">
        <f t="shared" si="18"/>
        <v>29</v>
      </c>
      <c r="AV27">
        <f t="shared" si="19"/>
        <v>29</v>
      </c>
      <c r="AW27">
        <f t="shared" si="20"/>
        <v>29</v>
      </c>
      <c r="AX27">
        <f t="shared" si="21"/>
        <v>29</v>
      </c>
      <c r="AY27">
        <f t="shared" si="22"/>
        <v>29</v>
      </c>
      <c r="AZ27">
        <f t="shared" si="24"/>
        <v>50</v>
      </c>
      <c r="BB27" s="5" t="s">
        <v>52</v>
      </c>
      <c r="BC27" s="6">
        <v>18</v>
      </c>
      <c r="BD27" s="6">
        <v>29</v>
      </c>
      <c r="BE27" s="6">
        <v>29</v>
      </c>
      <c r="BF27" s="6">
        <v>3</v>
      </c>
      <c r="BG27" s="6">
        <v>11</v>
      </c>
      <c r="BH27" s="6">
        <v>29</v>
      </c>
      <c r="BI27" s="6">
        <v>16</v>
      </c>
      <c r="BJ27" s="6">
        <v>12</v>
      </c>
      <c r="BK27" s="6">
        <v>29</v>
      </c>
      <c r="BL27" s="6">
        <v>29</v>
      </c>
      <c r="BM27" s="6">
        <v>5</v>
      </c>
      <c r="BN27" s="6">
        <v>7</v>
      </c>
      <c r="BO27" s="6">
        <v>29</v>
      </c>
      <c r="BP27" s="6">
        <v>6</v>
      </c>
      <c r="BQ27" s="6">
        <v>4</v>
      </c>
      <c r="BR27" s="6">
        <v>29</v>
      </c>
      <c r="BS27" s="6">
        <v>29</v>
      </c>
      <c r="BT27" s="6">
        <v>29</v>
      </c>
      <c r="BU27" s="6">
        <v>29</v>
      </c>
      <c r="BV27" s="6">
        <v>29</v>
      </c>
      <c r="BW27" s="6">
        <v>29</v>
      </c>
      <c r="BX27" s="6">
        <v>29</v>
      </c>
      <c r="BY27" s="6">
        <v>29</v>
      </c>
      <c r="BZ27" s="6">
        <v>29</v>
      </c>
      <c r="CA27" s="6">
        <v>50</v>
      </c>
    </row>
    <row r="28" spans="1:79" ht="15" thickBot="1" x14ac:dyDescent="0.35">
      <c r="A28" s="5" t="s">
        <v>53</v>
      </c>
      <c r="B28" s="6">
        <v>1</v>
      </c>
      <c r="C28" s="6">
        <v>7</v>
      </c>
      <c r="D28" s="6">
        <v>22</v>
      </c>
      <c r="E28" s="6">
        <v>20</v>
      </c>
      <c r="F28" s="6">
        <v>15</v>
      </c>
      <c r="G28" s="6">
        <v>1</v>
      </c>
      <c r="H28" s="6">
        <v>14</v>
      </c>
      <c r="I28" s="6">
        <v>18</v>
      </c>
      <c r="J28" s="6">
        <v>1</v>
      </c>
      <c r="K28" s="6">
        <v>1</v>
      </c>
      <c r="L28" s="6">
        <v>21</v>
      </c>
      <c r="M28" s="6">
        <v>21</v>
      </c>
      <c r="N28" s="6">
        <v>19</v>
      </c>
      <c r="O28" s="6">
        <v>1</v>
      </c>
      <c r="P28" s="6">
        <v>8</v>
      </c>
      <c r="Q28" s="6">
        <v>10</v>
      </c>
      <c r="R28" s="6">
        <v>12</v>
      </c>
      <c r="S28" s="6">
        <v>1</v>
      </c>
      <c r="T28" s="6">
        <v>1</v>
      </c>
      <c r="U28" s="6">
        <v>1</v>
      </c>
      <c r="V28" s="6">
        <v>1</v>
      </c>
      <c r="W28" s="6">
        <v>1</v>
      </c>
      <c r="X28" s="6">
        <v>9</v>
      </c>
      <c r="Y28" s="6">
        <v>8</v>
      </c>
      <c r="Z28" s="11">
        <v>50</v>
      </c>
      <c r="AB28">
        <f t="shared" si="23"/>
        <v>29</v>
      </c>
      <c r="AC28">
        <f t="shared" si="0"/>
        <v>23</v>
      </c>
      <c r="AD28">
        <f t="shared" si="1"/>
        <v>8</v>
      </c>
      <c r="AE28">
        <f t="shared" si="2"/>
        <v>10</v>
      </c>
      <c r="AF28">
        <f t="shared" si="3"/>
        <v>15</v>
      </c>
      <c r="AG28">
        <f t="shared" si="4"/>
        <v>29</v>
      </c>
      <c r="AH28">
        <f t="shared" si="5"/>
        <v>16</v>
      </c>
      <c r="AI28">
        <f t="shared" si="6"/>
        <v>12</v>
      </c>
      <c r="AJ28">
        <f t="shared" si="7"/>
        <v>29</v>
      </c>
      <c r="AK28">
        <f t="shared" si="8"/>
        <v>29</v>
      </c>
      <c r="AL28">
        <f t="shared" si="9"/>
        <v>9</v>
      </c>
      <c r="AM28">
        <f t="shared" si="10"/>
        <v>9</v>
      </c>
      <c r="AN28">
        <f t="shared" si="11"/>
        <v>11</v>
      </c>
      <c r="AO28">
        <f t="shared" si="12"/>
        <v>29</v>
      </c>
      <c r="AP28">
        <f t="shared" si="13"/>
        <v>22</v>
      </c>
      <c r="AQ28">
        <f t="shared" si="14"/>
        <v>20</v>
      </c>
      <c r="AR28">
        <f t="shared" si="15"/>
        <v>18</v>
      </c>
      <c r="AS28">
        <f t="shared" si="16"/>
        <v>29</v>
      </c>
      <c r="AT28">
        <f t="shared" si="17"/>
        <v>29</v>
      </c>
      <c r="AU28">
        <f t="shared" si="18"/>
        <v>29</v>
      </c>
      <c r="AV28">
        <f t="shared" si="19"/>
        <v>29</v>
      </c>
      <c r="AW28">
        <f t="shared" si="20"/>
        <v>29</v>
      </c>
      <c r="AX28">
        <f t="shared" si="21"/>
        <v>21</v>
      </c>
      <c r="AY28">
        <f t="shared" si="22"/>
        <v>22</v>
      </c>
      <c r="AZ28">
        <f t="shared" si="24"/>
        <v>50</v>
      </c>
      <c r="BB28" s="5" t="s">
        <v>53</v>
      </c>
      <c r="BC28" s="6">
        <v>29</v>
      </c>
      <c r="BD28" s="6">
        <v>23</v>
      </c>
      <c r="BE28" s="6">
        <v>8</v>
      </c>
      <c r="BF28" s="6">
        <v>10</v>
      </c>
      <c r="BG28" s="6">
        <v>15</v>
      </c>
      <c r="BH28" s="6">
        <v>29</v>
      </c>
      <c r="BI28" s="6">
        <v>16</v>
      </c>
      <c r="BJ28" s="6">
        <v>12</v>
      </c>
      <c r="BK28" s="6">
        <v>29</v>
      </c>
      <c r="BL28" s="6">
        <v>29</v>
      </c>
      <c r="BM28" s="6">
        <v>9</v>
      </c>
      <c r="BN28" s="6">
        <v>9</v>
      </c>
      <c r="BO28" s="6">
        <v>11</v>
      </c>
      <c r="BP28" s="6">
        <v>29</v>
      </c>
      <c r="BQ28" s="6">
        <v>22</v>
      </c>
      <c r="BR28" s="6">
        <v>20</v>
      </c>
      <c r="BS28" s="6">
        <v>18</v>
      </c>
      <c r="BT28" s="6">
        <v>29</v>
      </c>
      <c r="BU28" s="6">
        <v>29</v>
      </c>
      <c r="BV28" s="6">
        <v>29</v>
      </c>
      <c r="BW28" s="6">
        <v>29</v>
      </c>
      <c r="BX28" s="6">
        <v>29</v>
      </c>
      <c r="BY28" s="6">
        <v>21</v>
      </c>
      <c r="BZ28" s="6">
        <v>22</v>
      </c>
      <c r="CA28" s="6">
        <v>50</v>
      </c>
    </row>
    <row r="29" spans="1:79" ht="15" thickBot="1" x14ac:dyDescent="0.35">
      <c r="A29" s="5" t="s">
        <v>54</v>
      </c>
      <c r="B29" s="6">
        <v>12</v>
      </c>
      <c r="C29" s="6">
        <v>7</v>
      </c>
      <c r="D29" s="6">
        <v>5</v>
      </c>
      <c r="E29" s="6">
        <v>16</v>
      </c>
      <c r="F29" s="6">
        <v>19</v>
      </c>
      <c r="G29" s="6">
        <v>1</v>
      </c>
      <c r="H29" s="6">
        <v>14</v>
      </c>
      <c r="I29" s="6">
        <v>13</v>
      </c>
      <c r="J29" s="6">
        <v>1</v>
      </c>
      <c r="K29" s="6">
        <v>1</v>
      </c>
      <c r="L29" s="6">
        <v>13</v>
      </c>
      <c r="M29" s="6">
        <v>11</v>
      </c>
      <c r="N29" s="6">
        <v>1</v>
      </c>
      <c r="O29" s="6">
        <v>1</v>
      </c>
      <c r="P29" s="6">
        <v>15</v>
      </c>
      <c r="Q29" s="6">
        <v>12</v>
      </c>
      <c r="R29" s="6">
        <v>1</v>
      </c>
      <c r="S29" s="6">
        <v>1</v>
      </c>
      <c r="T29" s="6">
        <v>1</v>
      </c>
      <c r="U29" s="6">
        <v>13</v>
      </c>
      <c r="V29" s="6">
        <v>1</v>
      </c>
      <c r="W29" s="6">
        <v>1</v>
      </c>
      <c r="X29" s="6">
        <v>14</v>
      </c>
      <c r="Y29" s="6">
        <v>17</v>
      </c>
      <c r="Z29" s="11">
        <v>25</v>
      </c>
      <c r="AB29">
        <f t="shared" si="23"/>
        <v>18</v>
      </c>
      <c r="AC29">
        <f t="shared" si="0"/>
        <v>23</v>
      </c>
      <c r="AD29">
        <f t="shared" si="1"/>
        <v>25</v>
      </c>
      <c r="AE29">
        <f t="shared" si="2"/>
        <v>14</v>
      </c>
      <c r="AF29">
        <f t="shared" si="3"/>
        <v>11</v>
      </c>
      <c r="AG29">
        <f t="shared" si="4"/>
        <v>29</v>
      </c>
      <c r="AH29">
        <f t="shared" si="5"/>
        <v>16</v>
      </c>
      <c r="AI29">
        <f t="shared" si="6"/>
        <v>17</v>
      </c>
      <c r="AJ29">
        <f t="shared" si="7"/>
        <v>29</v>
      </c>
      <c r="AK29">
        <f t="shared" si="8"/>
        <v>29</v>
      </c>
      <c r="AL29">
        <f t="shared" si="9"/>
        <v>17</v>
      </c>
      <c r="AM29">
        <f t="shared" si="10"/>
        <v>19</v>
      </c>
      <c r="AN29">
        <f t="shared" si="11"/>
        <v>29</v>
      </c>
      <c r="AO29">
        <f t="shared" si="12"/>
        <v>29</v>
      </c>
      <c r="AP29">
        <f t="shared" si="13"/>
        <v>15</v>
      </c>
      <c r="AQ29">
        <f t="shared" si="14"/>
        <v>18</v>
      </c>
      <c r="AR29">
        <f t="shared" si="15"/>
        <v>29</v>
      </c>
      <c r="AS29">
        <f t="shared" si="16"/>
        <v>29</v>
      </c>
      <c r="AT29">
        <f t="shared" si="17"/>
        <v>29</v>
      </c>
      <c r="AU29">
        <f t="shared" si="18"/>
        <v>17</v>
      </c>
      <c r="AV29">
        <f t="shared" si="19"/>
        <v>29</v>
      </c>
      <c r="AW29">
        <f t="shared" si="20"/>
        <v>29</v>
      </c>
      <c r="AX29">
        <f t="shared" si="21"/>
        <v>16</v>
      </c>
      <c r="AY29">
        <f t="shared" si="22"/>
        <v>13</v>
      </c>
      <c r="AZ29">
        <f t="shared" si="24"/>
        <v>25</v>
      </c>
      <c r="BB29" s="5" t="s">
        <v>54</v>
      </c>
      <c r="BC29" s="6">
        <v>18</v>
      </c>
      <c r="BD29" s="6">
        <v>23</v>
      </c>
      <c r="BE29" s="6">
        <v>25</v>
      </c>
      <c r="BF29" s="6">
        <v>14</v>
      </c>
      <c r="BG29" s="6">
        <v>11</v>
      </c>
      <c r="BH29" s="6">
        <v>29</v>
      </c>
      <c r="BI29" s="6">
        <v>16</v>
      </c>
      <c r="BJ29" s="6">
        <v>17</v>
      </c>
      <c r="BK29" s="6">
        <v>29</v>
      </c>
      <c r="BL29" s="6">
        <v>29</v>
      </c>
      <c r="BM29" s="6">
        <v>17</v>
      </c>
      <c r="BN29" s="6">
        <v>19</v>
      </c>
      <c r="BO29" s="6">
        <v>29</v>
      </c>
      <c r="BP29" s="6">
        <v>29</v>
      </c>
      <c r="BQ29" s="6">
        <v>15</v>
      </c>
      <c r="BR29" s="6">
        <v>18</v>
      </c>
      <c r="BS29" s="6">
        <v>29</v>
      </c>
      <c r="BT29" s="6">
        <v>29</v>
      </c>
      <c r="BU29" s="6">
        <v>29</v>
      </c>
      <c r="BV29" s="6">
        <v>17</v>
      </c>
      <c r="BW29" s="6">
        <v>29</v>
      </c>
      <c r="BX29" s="6">
        <v>29</v>
      </c>
      <c r="BY29" s="6">
        <v>16</v>
      </c>
      <c r="BZ29" s="6">
        <v>13</v>
      </c>
      <c r="CA29" s="6">
        <v>25</v>
      </c>
    </row>
    <row r="30" spans="1:79" ht="15" thickBot="1" x14ac:dyDescent="0.35">
      <c r="A30" s="5" t="s">
        <v>55</v>
      </c>
      <c r="B30" s="6">
        <v>12</v>
      </c>
      <c r="C30" s="6">
        <v>7</v>
      </c>
      <c r="D30" s="6">
        <v>5</v>
      </c>
      <c r="E30" s="6">
        <v>22</v>
      </c>
      <c r="F30" s="6">
        <v>15</v>
      </c>
      <c r="G30" s="6">
        <v>1</v>
      </c>
      <c r="H30" s="6">
        <v>14</v>
      </c>
      <c r="I30" s="6">
        <v>18</v>
      </c>
      <c r="J30" s="6">
        <v>1</v>
      </c>
      <c r="K30" s="6">
        <v>1</v>
      </c>
      <c r="L30" s="6">
        <v>19</v>
      </c>
      <c r="M30" s="6">
        <v>23</v>
      </c>
      <c r="N30" s="6">
        <v>1</v>
      </c>
      <c r="O30" s="6">
        <v>1</v>
      </c>
      <c r="P30" s="6">
        <v>15</v>
      </c>
      <c r="Q30" s="6">
        <v>7</v>
      </c>
      <c r="R30" s="6">
        <v>12</v>
      </c>
      <c r="S30" s="6">
        <v>1</v>
      </c>
      <c r="T30" s="6">
        <v>1</v>
      </c>
      <c r="U30" s="6">
        <v>1</v>
      </c>
      <c r="V30" s="6">
        <v>1</v>
      </c>
      <c r="W30" s="6">
        <v>1</v>
      </c>
      <c r="X30" s="6">
        <v>10</v>
      </c>
      <c r="Y30" s="6">
        <v>1</v>
      </c>
      <c r="Z30" s="11">
        <v>25</v>
      </c>
      <c r="AB30">
        <f t="shared" si="23"/>
        <v>18</v>
      </c>
      <c r="AC30">
        <f t="shared" si="0"/>
        <v>23</v>
      </c>
      <c r="AD30">
        <f t="shared" si="1"/>
        <v>25</v>
      </c>
      <c r="AE30">
        <f t="shared" si="2"/>
        <v>8</v>
      </c>
      <c r="AF30">
        <f t="shared" si="3"/>
        <v>15</v>
      </c>
      <c r="AG30">
        <f t="shared" si="4"/>
        <v>29</v>
      </c>
      <c r="AH30">
        <f t="shared" si="5"/>
        <v>16</v>
      </c>
      <c r="AI30">
        <f t="shared" si="6"/>
        <v>12</v>
      </c>
      <c r="AJ30">
        <f t="shared" si="7"/>
        <v>29</v>
      </c>
      <c r="AK30">
        <f t="shared" si="8"/>
        <v>29</v>
      </c>
      <c r="AL30">
        <f t="shared" si="9"/>
        <v>11</v>
      </c>
      <c r="AM30">
        <f t="shared" si="10"/>
        <v>7</v>
      </c>
      <c r="AN30">
        <f t="shared" si="11"/>
        <v>29</v>
      </c>
      <c r="AO30">
        <f t="shared" si="12"/>
        <v>29</v>
      </c>
      <c r="AP30">
        <f t="shared" si="13"/>
        <v>15</v>
      </c>
      <c r="AQ30">
        <f t="shared" si="14"/>
        <v>23</v>
      </c>
      <c r="AR30">
        <f t="shared" si="15"/>
        <v>18</v>
      </c>
      <c r="AS30">
        <f t="shared" si="16"/>
        <v>29</v>
      </c>
      <c r="AT30">
        <f t="shared" si="17"/>
        <v>29</v>
      </c>
      <c r="AU30">
        <f t="shared" si="18"/>
        <v>29</v>
      </c>
      <c r="AV30">
        <f t="shared" si="19"/>
        <v>29</v>
      </c>
      <c r="AW30">
        <f t="shared" si="20"/>
        <v>29</v>
      </c>
      <c r="AX30">
        <f t="shared" si="21"/>
        <v>20</v>
      </c>
      <c r="AY30">
        <f t="shared" si="22"/>
        <v>29</v>
      </c>
      <c r="AZ30">
        <f t="shared" si="24"/>
        <v>25</v>
      </c>
      <c r="BB30" s="5" t="s">
        <v>55</v>
      </c>
      <c r="BC30" s="6">
        <v>18</v>
      </c>
      <c r="BD30" s="6">
        <v>23</v>
      </c>
      <c r="BE30" s="6">
        <v>25</v>
      </c>
      <c r="BF30" s="6">
        <v>8</v>
      </c>
      <c r="BG30" s="6">
        <v>15</v>
      </c>
      <c r="BH30" s="6">
        <v>29</v>
      </c>
      <c r="BI30" s="6">
        <v>16</v>
      </c>
      <c r="BJ30" s="6">
        <v>12</v>
      </c>
      <c r="BK30" s="6">
        <v>29</v>
      </c>
      <c r="BL30" s="6">
        <v>29</v>
      </c>
      <c r="BM30" s="6">
        <v>11</v>
      </c>
      <c r="BN30" s="6">
        <v>7</v>
      </c>
      <c r="BO30" s="6">
        <v>29</v>
      </c>
      <c r="BP30" s="6">
        <v>29</v>
      </c>
      <c r="BQ30" s="6">
        <v>15</v>
      </c>
      <c r="BR30" s="6">
        <v>23</v>
      </c>
      <c r="BS30" s="6">
        <v>18</v>
      </c>
      <c r="BT30" s="6">
        <v>29</v>
      </c>
      <c r="BU30" s="6">
        <v>29</v>
      </c>
      <c r="BV30" s="6">
        <v>29</v>
      </c>
      <c r="BW30" s="6">
        <v>29</v>
      </c>
      <c r="BX30" s="6">
        <v>29</v>
      </c>
      <c r="BY30" s="6">
        <v>20</v>
      </c>
      <c r="BZ30" s="6">
        <v>29</v>
      </c>
      <c r="CA30" s="6">
        <v>25</v>
      </c>
    </row>
    <row r="31" spans="1:79" ht="15" thickBot="1" x14ac:dyDescent="0.35">
      <c r="A31" s="5" t="s">
        <v>56</v>
      </c>
      <c r="B31" s="6">
        <v>1</v>
      </c>
      <c r="C31" s="6">
        <v>7</v>
      </c>
      <c r="D31" s="6">
        <v>1</v>
      </c>
      <c r="E31" s="6">
        <v>27</v>
      </c>
      <c r="F31" s="6">
        <v>19</v>
      </c>
      <c r="G31" s="6">
        <v>1</v>
      </c>
      <c r="H31" s="6">
        <v>14</v>
      </c>
      <c r="I31" s="6">
        <v>18</v>
      </c>
      <c r="J31" s="6">
        <v>1</v>
      </c>
      <c r="K31" s="6">
        <v>1</v>
      </c>
      <c r="L31" s="6">
        <v>25</v>
      </c>
      <c r="M31" s="6">
        <v>23</v>
      </c>
      <c r="N31" s="6">
        <v>19</v>
      </c>
      <c r="O31" s="6">
        <v>1</v>
      </c>
      <c r="P31" s="6">
        <v>26</v>
      </c>
      <c r="Q31" s="6">
        <v>1</v>
      </c>
      <c r="R31" s="6">
        <v>1</v>
      </c>
      <c r="S31" s="6">
        <v>1</v>
      </c>
      <c r="T31" s="6">
        <v>1</v>
      </c>
      <c r="U31" s="6">
        <v>1</v>
      </c>
      <c r="V31" s="6">
        <v>1</v>
      </c>
      <c r="W31" s="6">
        <v>1</v>
      </c>
      <c r="X31" s="6">
        <v>1</v>
      </c>
      <c r="Y31" s="6">
        <v>1</v>
      </c>
      <c r="Z31" s="11">
        <v>25</v>
      </c>
      <c r="AB31">
        <f t="shared" si="23"/>
        <v>29</v>
      </c>
      <c r="AC31">
        <f t="shared" si="0"/>
        <v>23</v>
      </c>
      <c r="AD31">
        <f t="shared" si="1"/>
        <v>29</v>
      </c>
      <c r="AE31">
        <f t="shared" si="2"/>
        <v>3</v>
      </c>
      <c r="AF31">
        <f t="shared" si="3"/>
        <v>11</v>
      </c>
      <c r="AG31">
        <f t="shared" si="4"/>
        <v>29</v>
      </c>
      <c r="AH31">
        <f t="shared" si="5"/>
        <v>16</v>
      </c>
      <c r="AI31">
        <f t="shared" si="6"/>
        <v>12</v>
      </c>
      <c r="AJ31">
        <f t="shared" si="7"/>
        <v>29</v>
      </c>
      <c r="AK31">
        <f t="shared" si="8"/>
        <v>29</v>
      </c>
      <c r="AL31">
        <f t="shared" si="9"/>
        <v>5</v>
      </c>
      <c r="AM31">
        <f t="shared" si="10"/>
        <v>7</v>
      </c>
      <c r="AN31">
        <f t="shared" si="11"/>
        <v>11</v>
      </c>
      <c r="AO31">
        <f t="shared" si="12"/>
        <v>29</v>
      </c>
      <c r="AP31">
        <f t="shared" si="13"/>
        <v>4</v>
      </c>
      <c r="AQ31">
        <f t="shared" si="14"/>
        <v>29</v>
      </c>
      <c r="AR31">
        <f t="shared" si="15"/>
        <v>29</v>
      </c>
      <c r="AS31">
        <f t="shared" si="16"/>
        <v>29</v>
      </c>
      <c r="AT31">
        <f t="shared" si="17"/>
        <v>29</v>
      </c>
      <c r="AU31">
        <f t="shared" si="18"/>
        <v>29</v>
      </c>
      <c r="AV31">
        <f t="shared" si="19"/>
        <v>29</v>
      </c>
      <c r="AW31">
        <f t="shared" si="20"/>
        <v>29</v>
      </c>
      <c r="AX31">
        <f t="shared" si="21"/>
        <v>29</v>
      </c>
      <c r="AY31">
        <f t="shared" si="22"/>
        <v>29</v>
      </c>
      <c r="AZ31">
        <f t="shared" si="24"/>
        <v>25</v>
      </c>
      <c r="BB31" s="5" t="s">
        <v>56</v>
      </c>
      <c r="BC31" s="6">
        <v>29</v>
      </c>
      <c r="BD31" s="6">
        <v>23</v>
      </c>
      <c r="BE31" s="6">
        <v>29</v>
      </c>
      <c r="BF31" s="6">
        <v>3</v>
      </c>
      <c r="BG31" s="6">
        <v>11</v>
      </c>
      <c r="BH31" s="6">
        <v>29</v>
      </c>
      <c r="BI31" s="6">
        <v>16</v>
      </c>
      <c r="BJ31" s="6">
        <v>12</v>
      </c>
      <c r="BK31" s="6">
        <v>29</v>
      </c>
      <c r="BL31" s="6">
        <v>29</v>
      </c>
      <c r="BM31" s="6">
        <v>5</v>
      </c>
      <c r="BN31" s="6">
        <v>7</v>
      </c>
      <c r="BO31" s="6">
        <v>11</v>
      </c>
      <c r="BP31" s="6">
        <v>29</v>
      </c>
      <c r="BQ31" s="6">
        <v>4</v>
      </c>
      <c r="BR31" s="6">
        <v>29</v>
      </c>
      <c r="BS31" s="6">
        <v>29</v>
      </c>
      <c r="BT31" s="6">
        <v>29</v>
      </c>
      <c r="BU31" s="6">
        <v>29</v>
      </c>
      <c r="BV31" s="6">
        <v>29</v>
      </c>
      <c r="BW31" s="6">
        <v>29</v>
      </c>
      <c r="BX31" s="6">
        <v>29</v>
      </c>
      <c r="BY31" s="6">
        <v>29</v>
      </c>
      <c r="BZ31" s="6">
        <v>29</v>
      </c>
      <c r="CA31" s="6">
        <v>25</v>
      </c>
    </row>
    <row r="32" spans="1:79" ht="15" thickBot="1" x14ac:dyDescent="0.35">
      <c r="A32" s="5" t="s">
        <v>57</v>
      </c>
      <c r="B32" s="6">
        <v>1</v>
      </c>
      <c r="C32" s="6">
        <v>7</v>
      </c>
      <c r="D32" s="6">
        <v>5</v>
      </c>
      <c r="E32" s="6">
        <v>12</v>
      </c>
      <c r="F32" s="6">
        <v>9</v>
      </c>
      <c r="G32" s="6">
        <v>1</v>
      </c>
      <c r="H32" s="6">
        <v>11</v>
      </c>
      <c r="I32" s="6">
        <v>8</v>
      </c>
      <c r="J32" s="6">
        <v>1</v>
      </c>
      <c r="K32" s="6">
        <v>1</v>
      </c>
      <c r="L32" s="6">
        <v>6</v>
      </c>
      <c r="M32" s="6">
        <v>6</v>
      </c>
      <c r="N32" s="6">
        <v>19</v>
      </c>
      <c r="O32" s="6">
        <v>1</v>
      </c>
      <c r="P32" s="6">
        <v>15</v>
      </c>
      <c r="Q32" s="6">
        <v>17</v>
      </c>
      <c r="R32" s="6">
        <v>18</v>
      </c>
      <c r="S32" s="6">
        <v>1</v>
      </c>
      <c r="T32" s="6">
        <v>17</v>
      </c>
      <c r="U32" s="6">
        <v>18</v>
      </c>
      <c r="V32" s="6">
        <v>1</v>
      </c>
      <c r="W32" s="6">
        <v>1</v>
      </c>
      <c r="X32" s="6">
        <v>21</v>
      </c>
      <c r="Y32" s="6">
        <v>23</v>
      </c>
      <c r="Z32" s="11">
        <v>25</v>
      </c>
      <c r="AB32">
        <f t="shared" si="23"/>
        <v>29</v>
      </c>
      <c r="AC32">
        <f t="shared" si="0"/>
        <v>23</v>
      </c>
      <c r="AD32">
        <f t="shared" si="1"/>
        <v>25</v>
      </c>
      <c r="AE32">
        <f t="shared" si="2"/>
        <v>18</v>
      </c>
      <c r="AF32">
        <f t="shared" si="3"/>
        <v>21</v>
      </c>
      <c r="AG32">
        <f t="shared" si="4"/>
        <v>29</v>
      </c>
      <c r="AH32">
        <f t="shared" si="5"/>
        <v>19</v>
      </c>
      <c r="AI32">
        <f t="shared" si="6"/>
        <v>22</v>
      </c>
      <c r="AJ32">
        <f t="shared" si="7"/>
        <v>29</v>
      </c>
      <c r="AK32">
        <f t="shared" si="8"/>
        <v>29</v>
      </c>
      <c r="AL32">
        <f t="shared" si="9"/>
        <v>24</v>
      </c>
      <c r="AM32">
        <f t="shared" si="10"/>
        <v>24</v>
      </c>
      <c r="AN32">
        <f t="shared" si="11"/>
        <v>11</v>
      </c>
      <c r="AO32">
        <f t="shared" si="12"/>
        <v>29</v>
      </c>
      <c r="AP32">
        <f t="shared" si="13"/>
        <v>15</v>
      </c>
      <c r="AQ32">
        <f t="shared" si="14"/>
        <v>13</v>
      </c>
      <c r="AR32">
        <f t="shared" si="15"/>
        <v>12</v>
      </c>
      <c r="AS32">
        <f t="shared" si="16"/>
        <v>29</v>
      </c>
      <c r="AT32">
        <f t="shared" si="17"/>
        <v>13</v>
      </c>
      <c r="AU32">
        <f t="shared" si="18"/>
        <v>12</v>
      </c>
      <c r="AV32">
        <f t="shared" si="19"/>
        <v>29</v>
      </c>
      <c r="AW32">
        <f t="shared" si="20"/>
        <v>29</v>
      </c>
      <c r="AX32">
        <f t="shared" si="21"/>
        <v>9</v>
      </c>
      <c r="AY32">
        <f t="shared" si="22"/>
        <v>7</v>
      </c>
      <c r="AZ32">
        <f t="shared" si="24"/>
        <v>25</v>
      </c>
      <c r="BB32" s="5" t="s">
        <v>57</v>
      </c>
      <c r="BC32" s="6">
        <v>29</v>
      </c>
      <c r="BD32" s="6">
        <v>23</v>
      </c>
      <c r="BE32" s="6">
        <v>25</v>
      </c>
      <c r="BF32" s="6">
        <v>18</v>
      </c>
      <c r="BG32" s="6">
        <v>21</v>
      </c>
      <c r="BH32" s="6">
        <v>29</v>
      </c>
      <c r="BI32" s="6">
        <v>19</v>
      </c>
      <c r="BJ32" s="6">
        <v>22</v>
      </c>
      <c r="BK32" s="6">
        <v>29</v>
      </c>
      <c r="BL32" s="6">
        <v>29</v>
      </c>
      <c r="BM32" s="6">
        <v>24</v>
      </c>
      <c r="BN32" s="6">
        <v>24</v>
      </c>
      <c r="BO32" s="6">
        <v>11</v>
      </c>
      <c r="BP32" s="6">
        <v>29</v>
      </c>
      <c r="BQ32" s="6">
        <v>15</v>
      </c>
      <c r="BR32" s="6">
        <v>13</v>
      </c>
      <c r="BS32" s="6">
        <v>12</v>
      </c>
      <c r="BT32" s="6">
        <v>29</v>
      </c>
      <c r="BU32" s="6">
        <v>13</v>
      </c>
      <c r="BV32" s="6">
        <v>12</v>
      </c>
      <c r="BW32" s="6">
        <v>29</v>
      </c>
      <c r="BX32" s="6">
        <v>29</v>
      </c>
      <c r="BY32" s="6">
        <v>9</v>
      </c>
      <c r="BZ32" s="6">
        <v>7</v>
      </c>
      <c r="CA32" s="6">
        <v>25</v>
      </c>
    </row>
    <row r="33" spans="1:79" ht="15" thickBot="1" x14ac:dyDescent="0.35">
      <c r="A33" s="5" t="s">
        <v>58</v>
      </c>
      <c r="B33" s="6">
        <v>1</v>
      </c>
      <c r="C33" s="6">
        <v>7</v>
      </c>
      <c r="D33" s="6">
        <v>5</v>
      </c>
      <c r="E33" s="6">
        <v>12</v>
      </c>
      <c r="F33" s="6">
        <v>9</v>
      </c>
      <c r="G33" s="6">
        <v>1</v>
      </c>
      <c r="H33" s="6">
        <v>11</v>
      </c>
      <c r="I33" s="6">
        <v>8</v>
      </c>
      <c r="J33" s="6">
        <v>1</v>
      </c>
      <c r="K33" s="6">
        <v>1</v>
      </c>
      <c r="L33" s="6">
        <v>6</v>
      </c>
      <c r="M33" s="6">
        <v>6</v>
      </c>
      <c r="N33" s="6">
        <v>19</v>
      </c>
      <c r="O33" s="6">
        <v>1</v>
      </c>
      <c r="P33" s="6">
        <v>15</v>
      </c>
      <c r="Q33" s="6">
        <v>17</v>
      </c>
      <c r="R33" s="6">
        <v>18</v>
      </c>
      <c r="S33" s="6">
        <v>1</v>
      </c>
      <c r="T33" s="6">
        <v>17</v>
      </c>
      <c r="U33" s="6">
        <v>18</v>
      </c>
      <c r="V33" s="6">
        <v>1</v>
      </c>
      <c r="W33" s="6">
        <v>1</v>
      </c>
      <c r="X33" s="6">
        <v>21</v>
      </c>
      <c r="Y33" s="6">
        <v>23</v>
      </c>
      <c r="Z33" s="11">
        <v>25</v>
      </c>
      <c r="AB33">
        <f t="shared" si="23"/>
        <v>29</v>
      </c>
      <c r="AC33">
        <f t="shared" si="0"/>
        <v>23</v>
      </c>
      <c r="AD33">
        <f t="shared" si="1"/>
        <v>25</v>
      </c>
      <c r="AE33">
        <f t="shared" si="2"/>
        <v>18</v>
      </c>
      <c r="AF33">
        <f t="shared" si="3"/>
        <v>21</v>
      </c>
      <c r="AG33">
        <f t="shared" si="4"/>
        <v>29</v>
      </c>
      <c r="AH33">
        <f t="shared" si="5"/>
        <v>19</v>
      </c>
      <c r="AI33">
        <f t="shared" si="6"/>
        <v>22</v>
      </c>
      <c r="AJ33">
        <f t="shared" si="7"/>
        <v>29</v>
      </c>
      <c r="AK33">
        <f t="shared" si="8"/>
        <v>29</v>
      </c>
      <c r="AL33">
        <f t="shared" si="9"/>
        <v>24</v>
      </c>
      <c r="AM33">
        <f t="shared" si="10"/>
        <v>24</v>
      </c>
      <c r="AN33">
        <f t="shared" si="11"/>
        <v>11</v>
      </c>
      <c r="AO33">
        <f t="shared" si="12"/>
        <v>29</v>
      </c>
      <c r="AP33">
        <f t="shared" si="13"/>
        <v>15</v>
      </c>
      <c r="AQ33">
        <f t="shared" si="14"/>
        <v>13</v>
      </c>
      <c r="AR33">
        <f t="shared" si="15"/>
        <v>12</v>
      </c>
      <c r="AS33">
        <f t="shared" si="16"/>
        <v>29</v>
      </c>
      <c r="AT33">
        <f t="shared" si="17"/>
        <v>13</v>
      </c>
      <c r="AU33">
        <f t="shared" si="18"/>
        <v>12</v>
      </c>
      <c r="AV33">
        <f t="shared" si="19"/>
        <v>29</v>
      </c>
      <c r="AW33">
        <f t="shared" si="20"/>
        <v>29</v>
      </c>
      <c r="AX33">
        <f t="shared" si="21"/>
        <v>9</v>
      </c>
      <c r="AY33">
        <f t="shared" si="22"/>
        <v>7</v>
      </c>
      <c r="AZ33">
        <f t="shared" si="24"/>
        <v>25</v>
      </c>
      <c r="BB33" s="5" t="s">
        <v>58</v>
      </c>
      <c r="BC33" s="6">
        <v>29</v>
      </c>
      <c r="BD33" s="6">
        <v>23</v>
      </c>
      <c r="BE33" s="6">
        <v>25</v>
      </c>
      <c r="BF33" s="6">
        <v>18</v>
      </c>
      <c r="BG33" s="6">
        <v>21</v>
      </c>
      <c r="BH33" s="6">
        <v>29</v>
      </c>
      <c r="BI33" s="6">
        <v>19</v>
      </c>
      <c r="BJ33" s="6">
        <v>22</v>
      </c>
      <c r="BK33" s="6">
        <v>29</v>
      </c>
      <c r="BL33" s="6">
        <v>29</v>
      </c>
      <c r="BM33" s="6">
        <v>24</v>
      </c>
      <c r="BN33" s="6">
        <v>24</v>
      </c>
      <c r="BO33" s="6">
        <v>11</v>
      </c>
      <c r="BP33" s="6">
        <v>29</v>
      </c>
      <c r="BQ33" s="6">
        <v>15</v>
      </c>
      <c r="BR33" s="6">
        <v>13</v>
      </c>
      <c r="BS33" s="6">
        <v>12</v>
      </c>
      <c r="BT33" s="6">
        <v>29</v>
      </c>
      <c r="BU33" s="6">
        <v>13</v>
      </c>
      <c r="BV33" s="6">
        <v>12</v>
      </c>
      <c r="BW33" s="6">
        <v>29</v>
      </c>
      <c r="BX33" s="6">
        <v>29</v>
      </c>
      <c r="BY33" s="6">
        <v>9</v>
      </c>
      <c r="BZ33" s="6">
        <v>7</v>
      </c>
      <c r="CA33" s="6">
        <v>25</v>
      </c>
    </row>
    <row r="34" spans="1:79" ht="15" thickBot="1" x14ac:dyDescent="0.35">
      <c r="A34" s="5" t="s">
        <v>59</v>
      </c>
      <c r="B34" s="6">
        <v>1</v>
      </c>
      <c r="C34" s="6">
        <v>7</v>
      </c>
      <c r="D34" s="6">
        <v>1</v>
      </c>
      <c r="E34" s="6">
        <v>27</v>
      </c>
      <c r="F34" s="6">
        <v>19</v>
      </c>
      <c r="G34" s="6">
        <v>1</v>
      </c>
      <c r="H34" s="6">
        <v>14</v>
      </c>
      <c r="I34" s="6">
        <v>18</v>
      </c>
      <c r="J34" s="6">
        <v>1</v>
      </c>
      <c r="K34" s="6">
        <v>1</v>
      </c>
      <c r="L34" s="6">
        <v>25</v>
      </c>
      <c r="M34" s="6">
        <v>23</v>
      </c>
      <c r="N34" s="6">
        <v>19</v>
      </c>
      <c r="O34" s="6">
        <v>1</v>
      </c>
      <c r="P34" s="6">
        <v>26</v>
      </c>
      <c r="Q34" s="6">
        <v>1</v>
      </c>
      <c r="R34" s="6">
        <v>1</v>
      </c>
      <c r="S34" s="6">
        <v>1</v>
      </c>
      <c r="T34" s="6">
        <v>1</v>
      </c>
      <c r="U34" s="6">
        <v>1</v>
      </c>
      <c r="V34" s="6">
        <v>1</v>
      </c>
      <c r="W34" s="6">
        <v>1</v>
      </c>
      <c r="X34" s="6">
        <v>1</v>
      </c>
      <c r="Y34" s="6">
        <v>1</v>
      </c>
      <c r="Z34" s="11">
        <v>25</v>
      </c>
      <c r="AB34">
        <f t="shared" si="23"/>
        <v>29</v>
      </c>
      <c r="AC34">
        <f t="shared" si="0"/>
        <v>23</v>
      </c>
      <c r="AD34">
        <f t="shared" si="1"/>
        <v>29</v>
      </c>
      <c r="AE34">
        <f t="shared" si="2"/>
        <v>3</v>
      </c>
      <c r="AF34">
        <f t="shared" si="3"/>
        <v>11</v>
      </c>
      <c r="AG34">
        <f t="shared" si="4"/>
        <v>29</v>
      </c>
      <c r="AH34">
        <f t="shared" si="5"/>
        <v>16</v>
      </c>
      <c r="AI34">
        <f t="shared" si="6"/>
        <v>12</v>
      </c>
      <c r="AJ34">
        <f t="shared" si="7"/>
        <v>29</v>
      </c>
      <c r="AK34">
        <f t="shared" si="8"/>
        <v>29</v>
      </c>
      <c r="AL34">
        <f t="shared" si="9"/>
        <v>5</v>
      </c>
      <c r="AM34">
        <f t="shared" si="10"/>
        <v>7</v>
      </c>
      <c r="AN34">
        <f t="shared" si="11"/>
        <v>11</v>
      </c>
      <c r="AO34">
        <f t="shared" si="12"/>
        <v>29</v>
      </c>
      <c r="AP34">
        <f t="shared" si="13"/>
        <v>4</v>
      </c>
      <c r="AQ34">
        <f t="shared" si="14"/>
        <v>29</v>
      </c>
      <c r="AR34">
        <f t="shared" si="15"/>
        <v>29</v>
      </c>
      <c r="AS34">
        <f t="shared" si="16"/>
        <v>29</v>
      </c>
      <c r="AT34">
        <f t="shared" si="17"/>
        <v>29</v>
      </c>
      <c r="AU34">
        <f t="shared" si="18"/>
        <v>29</v>
      </c>
      <c r="AV34">
        <f t="shared" si="19"/>
        <v>29</v>
      </c>
      <c r="AW34">
        <f t="shared" si="20"/>
        <v>29</v>
      </c>
      <c r="AX34">
        <f t="shared" si="21"/>
        <v>29</v>
      </c>
      <c r="AY34">
        <f t="shared" si="22"/>
        <v>29</v>
      </c>
      <c r="AZ34">
        <f t="shared" si="24"/>
        <v>25</v>
      </c>
      <c r="BB34" s="5" t="s">
        <v>59</v>
      </c>
      <c r="BC34" s="6">
        <v>29</v>
      </c>
      <c r="BD34" s="6">
        <v>23</v>
      </c>
      <c r="BE34" s="6">
        <v>29</v>
      </c>
      <c r="BF34" s="6">
        <v>3</v>
      </c>
      <c r="BG34" s="6">
        <v>11</v>
      </c>
      <c r="BH34" s="6">
        <v>29</v>
      </c>
      <c r="BI34" s="6">
        <v>16</v>
      </c>
      <c r="BJ34" s="6">
        <v>12</v>
      </c>
      <c r="BK34" s="6">
        <v>29</v>
      </c>
      <c r="BL34" s="6">
        <v>29</v>
      </c>
      <c r="BM34" s="6">
        <v>5</v>
      </c>
      <c r="BN34" s="6">
        <v>7</v>
      </c>
      <c r="BO34" s="6">
        <v>11</v>
      </c>
      <c r="BP34" s="6">
        <v>29</v>
      </c>
      <c r="BQ34" s="6">
        <v>4</v>
      </c>
      <c r="BR34" s="6">
        <v>29</v>
      </c>
      <c r="BS34" s="6">
        <v>29</v>
      </c>
      <c r="BT34" s="6">
        <v>29</v>
      </c>
      <c r="BU34" s="6">
        <v>29</v>
      </c>
      <c r="BV34" s="6">
        <v>29</v>
      </c>
      <c r="BW34" s="6">
        <v>29</v>
      </c>
      <c r="BX34" s="6">
        <v>29</v>
      </c>
      <c r="BY34" s="6">
        <v>29</v>
      </c>
      <c r="BZ34" s="6">
        <v>29</v>
      </c>
      <c r="CA34" s="6">
        <v>25</v>
      </c>
    </row>
    <row r="35" spans="1:79" ht="15" thickBot="1" x14ac:dyDescent="0.35">
      <c r="A35" s="5" t="s">
        <v>60</v>
      </c>
      <c r="B35" s="6">
        <v>12</v>
      </c>
      <c r="C35" s="6">
        <v>7</v>
      </c>
      <c r="D35" s="6">
        <v>5</v>
      </c>
      <c r="E35" s="6">
        <v>22</v>
      </c>
      <c r="F35" s="6">
        <v>15</v>
      </c>
      <c r="G35" s="6">
        <v>1</v>
      </c>
      <c r="H35" s="6">
        <v>14</v>
      </c>
      <c r="I35" s="6">
        <v>18</v>
      </c>
      <c r="J35" s="6">
        <v>1</v>
      </c>
      <c r="K35" s="6">
        <v>1</v>
      </c>
      <c r="L35" s="6">
        <v>19</v>
      </c>
      <c r="M35" s="6">
        <v>23</v>
      </c>
      <c r="N35" s="6">
        <v>1</v>
      </c>
      <c r="O35" s="6">
        <v>1</v>
      </c>
      <c r="P35" s="6">
        <v>15</v>
      </c>
      <c r="Q35" s="6">
        <v>7</v>
      </c>
      <c r="R35" s="6">
        <v>12</v>
      </c>
      <c r="S35" s="6">
        <v>1</v>
      </c>
      <c r="T35" s="6">
        <v>1</v>
      </c>
      <c r="U35" s="6">
        <v>1</v>
      </c>
      <c r="V35" s="6">
        <v>1</v>
      </c>
      <c r="W35" s="6">
        <v>1</v>
      </c>
      <c r="X35" s="6">
        <v>10</v>
      </c>
      <c r="Y35" s="6">
        <v>1</v>
      </c>
      <c r="Z35" s="11">
        <v>25</v>
      </c>
      <c r="AB35">
        <f t="shared" si="23"/>
        <v>18</v>
      </c>
      <c r="AC35">
        <f t="shared" si="0"/>
        <v>23</v>
      </c>
      <c r="AD35">
        <f t="shared" si="1"/>
        <v>25</v>
      </c>
      <c r="AE35">
        <f t="shared" si="2"/>
        <v>8</v>
      </c>
      <c r="AF35">
        <f t="shared" si="3"/>
        <v>15</v>
      </c>
      <c r="AG35">
        <f t="shared" si="4"/>
        <v>29</v>
      </c>
      <c r="AH35">
        <f t="shared" si="5"/>
        <v>16</v>
      </c>
      <c r="AI35">
        <f t="shared" si="6"/>
        <v>12</v>
      </c>
      <c r="AJ35">
        <f t="shared" si="7"/>
        <v>29</v>
      </c>
      <c r="AK35">
        <f t="shared" si="8"/>
        <v>29</v>
      </c>
      <c r="AL35">
        <f t="shared" si="9"/>
        <v>11</v>
      </c>
      <c r="AM35">
        <f t="shared" si="10"/>
        <v>7</v>
      </c>
      <c r="AN35">
        <f t="shared" si="11"/>
        <v>29</v>
      </c>
      <c r="AO35">
        <f t="shared" si="12"/>
        <v>29</v>
      </c>
      <c r="AP35">
        <f t="shared" si="13"/>
        <v>15</v>
      </c>
      <c r="AQ35">
        <f t="shared" si="14"/>
        <v>23</v>
      </c>
      <c r="AR35">
        <f t="shared" si="15"/>
        <v>18</v>
      </c>
      <c r="AS35">
        <f t="shared" si="16"/>
        <v>29</v>
      </c>
      <c r="AT35">
        <f t="shared" si="17"/>
        <v>29</v>
      </c>
      <c r="AU35">
        <f t="shared" si="18"/>
        <v>29</v>
      </c>
      <c r="AV35">
        <f t="shared" si="19"/>
        <v>29</v>
      </c>
      <c r="AW35">
        <f t="shared" si="20"/>
        <v>29</v>
      </c>
      <c r="AX35">
        <f t="shared" si="21"/>
        <v>20</v>
      </c>
      <c r="AY35">
        <f t="shared" si="22"/>
        <v>29</v>
      </c>
      <c r="AZ35">
        <f t="shared" si="24"/>
        <v>25</v>
      </c>
      <c r="BB35" s="5" t="s">
        <v>60</v>
      </c>
      <c r="BC35" s="6">
        <v>18</v>
      </c>
      <c r="BD35" s="6">
        <v>23</v>
      </c>
      <c r="BE35" s="6">
        <v>25</v>
      </c>
      <c r="BF35" s="6">
        <v>8</v>
      </c>
      <c r="BG35" s="6">
        <v>15</v>
      </c>
      <c r="BH35" s="6">
        <v>29</v>
      </c>
      <c r="BI35" s="6">
        <v>16</v>
      </c>
      <c r="BJ35" s="6">
        <v>12</v>
      </c>
      <c r="BK35" s="6">
        <v>29</v>
      </c>
      <c r="BL35" s="6">
        <v>29</v>
      </c>
      <c r="BM35" s="6">
        <v>11</v>
      </c>
      <c r="BN35" s="6">
        <v>7</v>
      </c>
      <c r="BO35" s="6">
        <v>29</v>
      </c>
      <c r="BP35" s="6">
        <v>29</v>
      </c>
      <c r="BQ35" s="6">
        <v>15</v>
      </c>
      <c r="BR35" s="6">
        <v>23</v>
      </c>
      <c r="BS35" s="6">
        <v>18</v>
      </c>
      <c r="BT35" s="6">
        <v>29</v>
      </c>
      <c r="BU35" s="6">
        <v>29</v>
      </c>
      <c r="BV35" s="6">
        <v>29</v>
      </c>
      <c r="BW35" s="6">
        <v>29</v>
      </c>
      <c r="BX35" s="6">
        <v>29</v>
      </c>
      <c r="BY35" s="6">
        <v>20</v>
      </c>
      <c r="BZ35" s="6">
        <v>29</v>
      </c>
      <c r="CA35" s="6">
        <v>25</v>
      </c>
    </row>
    <row r="36" spans="1:79" ht="15" thickBot="1" x14ac:dyDescent="0.35">
      <c r="A36" s="5" t="s">
        <v>61</v>
      </c>
      <c r="B36" s="6">
        <v>12</v>
      </c>
      <c r="C36" s="6">
        <v>7</v>
      </c>
      <c r="D36" s="6">
        <v>5</v>
      </c>
      <c r="E36" s="6">
        <v>16</v>
      </c>
      <c r="F36" s="6">
        <v>19</v>
      </c>
      <c r="G36" s="6">
        <v>1</v>
      </c>
      <c r="H36" s="6">
        <v>14</v>
      </c>
      <c r="I36" s="6">
        <v>13</v>
      </c>
      <c r="J36" s="6">
        <v>1</v>
      </c>
      <c r="K36" s="6">
        <v>1</v>
      </c>
      <c r="L36" s="6">
        <v>13</v>
      </c>
      <c r="M36" s="6">
        <v>11</v>
      </c>
      <c r="N36" s="6">
        <v>1</v>
      </c>
      <c r="O36" s="6">
        <v>1</v>
      </c>
      <c r="P36" s="6">
        <v>15</v>
      </c>
      <c r="Q36" s="6">
        <v>12</v>
      </c>
      <c r="R36" s="6">
        <v>1</v>
      </c>
      <c r="S36" s="6">
        <v>1</v>
      </c>
      <c r="T36" s="6">
        <v>1</v>
      </c>
      <c r="U36" s="6">
        <v>13</v>
      </c>
      <c r="V36" s="6">
        <v>1</v>
      </c>
      <c r="W36" s="6">
        <v>1</v>
      </c>
      <c r="X36" s="6">
        <v>14</v>
      </c>
      <c r="Y36" s="6">
        <v>17</v>
      </c>
      <c r="Z36" s="11">
        <v>25</v>
      </c>
      <c r="AB36">
        <f t="shared" si="23"/>
        <v>18</v>
      </c>
      <c r="AC36">
        <f t="shared" si="0"/>
        <v>23</v>
      </c>
      <c r="AD36">
        <f t="shared" si="1"/>
        <v>25</v>
      </c>
      <c r="AE36">
        <f t="shared" si="2"/>
        <v>14</v>
      </c>
      <c r="AF36">
        <f t="shared" si="3"/>
        <v>11</v>
      </c>
      <c r="AG36">
        <f t="shared" si="4"/>
        <v>29</v>
      </c>
      <c r="AH36">
        <f t="shared" si="5"/>
        <v>16</v>
      </c>
      <c r="AI36">
        <f t="shared" si="6"/>
        <v>17</v>
      </c>
      <c r="AJ36">
        <f t="shared" si="7"/>
        <v>29</v>
      </c>
      <c r="AK36">
        <f t="shared" si="8"/>
        <v>29</v>
      </c>
      <c r="AL36">
        <f t="shared" si="9"/>
        <v>17</v>
      </c>
      <c r="AM36">
        <f t="shared" si="10"/>
        <v>19</v>
      </c>
      <c r="AN36">
        <f t="shared" si="11"/>
        <v>29</v>
      </c>
      <c r="AO36">
        <f t="shared" si="12"/>
        <v>29</v>
      </c>
      <c r="AP36">
        <f t="shared" si="13"/>
        <v>15</v>
      </c>
      <c r="AQ36">
        <f t="shared" si="14"/>
        <v>18</v>
      </c>
      <c r="AR36">
        <f t="shared" si="15"/>
        <v>29</v>
      </c>
      <c r="AS36">
        <f t="shared" si="16"/>
        <v>29</v>
      </c>
      <c r="AT36">
        <f t="shared" si="17"/>
        <v>29</v>
      </c>
      <c r="AU36">
        <f t="shared" si="18"/>
        <v>17</v>
      </c>
      <c r="AV36">
        <f t="shared" si="19"/>
        <v>29</v>
      </c>
      <c r="AW36">
        <f t="shared" si="20"/>
        <v>29</v>
      </c>
      <c r="AX36">
        <f t="shared" si="21"/>
        <v>16</v>
      </c>
      <c r="AY36">
        <f t="shared" si="22"/>
        <v>13</v>
      </c>
      <c r="AZ36">
        <f t="shared" si="24"/>
        <v>25</v>
      </c>
      <c r="BB36" s="5" t="s">
        <v>61</v>
      </c>
      <c r="BC36" s="6">
        <v>18</v>
      </c>
      <c r="BD36" s="6">
        <v>23</v>
      </c>
      <c r="BE36" s="6">
        <v>25</v>
      </c>
      <c r="BF36" s="6">
        <v>14</v>
      </c>
      <c r="BG36" s="6">
        <v>11</v>
      </c>
      <c r="BH36" s="6">
        <v>29</v>
      </c>
      <c r="BI36" s="6">
        <v>16</v>
      </c>
      <c r="BJ36" s="6">
        <v>17</v>
      </c>
      <c r="BK36" s="6">
        <v>29</v>
      </c>
      <c r="BL36" s="6">
        <v>29</v>
      </c>
      <c r="BM36" s="6">
        <v>17</v>
      </c>
      <c r="BN36" s="6">
        <v>19</v>
      </c>
      <c r="BO36" s="6">
        <v>29</v>
      </c>
      <c r="BP36" s="6">
        <v>29</v>
      </c>
      <c r="BQ36" s="6">
        <v>15</v>
      </c>
      <c r="BR36" s="6">
        <v>18</v>
      </c>
      <c r="BS36" s="6">
        <v>29</v>
      </c>
      <c r="BT36" s="6">
        <v>29</v>
      </c>
      <c r="BU36" s="6">
        <v>29</v>
      </c>
      <c r="BV36" s="6">
        <v>17</v>
      </c>
      <c r="BW36" s="6">
        <v>29</v>
      </c>
      <c r="BX36" s="6">
        <v>29</v>
      </c>
      <c r="BY36" s="6">
        <v>16</v>
      </c>
      <c r="BZ36" s="6">
        <v>13</v>
      </c>
      <c r="CA36" s="6">
        <v>25</v>
      </c>
    </row>
    <row r="37" spans="1:79" ht="18.600000000000001" thickBot="1" x14ac:dyDescent="0.35">
      <c r="A37" s="1"/>
      <c r="BB37" s="1"/>
    </row>
    <row r="38" spans="1:79" ht="15" thickBot="1" x14ac:dyDescent="0.35">
      <c r="A38" s="5" t="s">
        <v>62</v>
      </c>
      <c r="B38" s="5" t="s">
        <v>8</v>
      </c>
      <c r="C38" s="5" t="s">
        <v>9</v>
      </c>
      <c r="D38" s="5" t="s">
        <v>10</v>
      </c>
      <c r="E38" s="5" t="s">
        <v>11</v>
      </c>
      <c r="F38" s="5" t="s">
        <v>12</v>
      </c>
      <c r="G38" s="5" t="s">
        <v>13</v>
      </c>
      <c r="H38" s="5" t="s">
        <v>14</v>
      </c>
      <c r="I38" s="5" t="s">
        <v>15</v>
      </c>
      <c r="J38" s="5" t="s">
        <v>16</v>
      </c>
      <c r="K38" s="5" t="s">
        <v>17</v>
      </c>
      <c r="L38" s="5" t="s">
        <v>18</v>
      </c>
      <c r="M38" s="5" t="s">
        <v>19</v>
      </c>
      <c r="N38" s="5" t="s">
        <v>20</v>
      </c>
      <c r="O38" s="5" t="s">
        <v>21</v>
      </c>
      <c r="P38" s="5" t="s">
        <v>22</v>
      </c>
      <c r="Q38" s="5" t="s">
        <v>23</v>
      </c>
      <c r="R38" s="5" t="s">
        <v>24</v>
      </c>
      <c r="S38" s="5" t="s">
        <v>25</v>
      </c>
      <c r="T38" s="5" t="s">
        <v>26</v>
      </c>
      <c r="U38" s="5" t="s">
        <v>27</v>
      </c>
      <c r="V38" s="5" t="s">
        <v>28</v>
      </c>
      <c r="W38" s="5" t="s">
        <v>29</v>
      </c>
      <c r="X38" s="5" t="s">
        <v>30</v>
      </c>
      <c r="Y38" s="5" t="s">
        <v>31</v>
      </c>
      <c r="BB38" s="5" t="s">
        <v>62</v>
      </c>
      <c r="BC38" s="5" t="s">
        <v>8</v>
      </c>
      <c r="BD38" s="5" t="s">
        <v>9</v>
      </c>
      <c r="BE38" s="5" t="s">
        <v>10</v>
      </c>
      <c r="BF38" s="5" t="s">
        <v>11</v>
      </c>
      <c r="BG38" s="5" t="s">
        <v>12</v>
      </c>
      <c r="BH38" s="5" t="s">
        <v>13</v>
      </c>
      <c r="BI38" s="5" t="s">
        <v>14</v>
      </c>
      <c r="BJ38" s="5" t="s">
        <v>15</v>
      </c>
      <c r="BK38" s="5" t="s">
        <v>16</v>
      </c>
      <c r="BL38" s="5" t="s">
        <v>17</v>
      </c>
      <c r="BM38" s="5" t="s">
        <v>18</v>
      </c>
      <c r="BN38" s="5" t="s">
        <v>19</v>
      </c>
      <c r="BO38" s="5" t="s">
        <v>20</v>
      </c>
      <c r="BP38" s="5" t="s">
        <v>21</v>
      </c>
      <c r="BQ38" s="5" t="s">
        <v>22</v>
      </c>
      <c r="BR38" s="5" t="s">
        <v>23</v>
      </c>
      <c r="BS38" s="5" t="s">
        <v>24</v>
      </c>
      <c r="BT38" s="5" t="s">
        <v>25</v>
      </c>
      <c r="BU38" s="5" t="s">
        <v>26</v>
      </c>
      <c r="BV38" s="5" t="s">
        <v>27</v>
      </c>
      <c r="BW38" s="5" t="s">
        <v>28</v>
      </c>
      <c r="BX38" s="5" t="s">
        <v>29</v>
      </c>
      <c r="BY38" s="5" t="s">
        <v>30</v>
      </c>
      <c r="BZ38" s="5" t="s">
        <v>31</v>
      </c>
    </row>
    <row r="39" spans="1:79" ht="15" thickBot="1" x14ac:dyDescent="0.35">
      <c r="A39" s="5" t="s">
        <v>63</v>
      </c>
      <c r="B39" s="6" t="s">
        <v>64</v>
      </c>
      <c r="C39" s="6" t="s">
        <v>65</v>
      </c>
      <c r="D39" s="6" t="s">
        <v>64</v>
      </c>
      <c r="E39" s="6" t="s">
        <v>66</v>
      </c>
      <c r="F39" s="6" t="s">
        <v>67</v>
      </c>
      <c r="G39" s="6" t="s">
        <v>64</v>
      </c>
      <c r="H39" s="6" t="s">
        <v>68</v>
      </c>
      <c r="I39" s="6" t="s">
        <v>69</v>
      </c>
      <c r="J39" s="6" t="s">
        <v>64</v>
      </c>
      <c r="K39" s="6" t="s">
        <v>64</v>
      </c>
      <c r="L39" s="6" t="s">
        <v>70</v>
      </c>
      <c r="M39" s="6" t="s">
        <v>71</v>
      </c>
      <c r="N39" s="6" t="s">
        <v>65</v>
      </c>
      <c r="O39" s="6" t="s">
        <v>64</v>
      </c>
      <c r="P39" s="6" t="s">
        <v>72</v>
      </c>
      <c r="Q39" s="6" t="s">
        <v>65</v>
      </c>
      <c r="R39" s="6" t="s">
        <v>73</v>
      </c>
      <c r="S39" s="6" t="s">
        <v>64</v>
      </c>
      <c r="T39" s="6" t="s">
        <v>64</v>
      </c>
      <c r="U39" s="6" t="s">
        <v>74</v>
      </c>
      <c r="V39" s="6" t="s">
        <v>64</v>
      </c>
      <c r="W39" s="6" t="s">
        <v>64</v>
      </c>
      <c r="X39" s="6" t="s">
        <v>64</v>
      </c>
      <c r="Y39" s="6" t="s">
        <v>64</v>
      </c>
      <c r="BB39" s="5" t="s">
        <v>63</v>
      </c>
      <c r="BC39" s="6" t="s">
        <v>65</v>
      </c>
      <c r="BD39" s="6" t="s">
        <v>64</v>
      </c>
      <c r="BE39" s="6" t="s">
        <v>72</v>
      </c>
      <c r="BF39" s="6" t="s">
        <v>65</v>
      </c>
      <c r="BG39" s="6" t="s">
        <v>73</v>
      </c>
      <c r="BH39" s="6" t="s">
        <v>64</v>
      </c>
      <c r="BI39" s="6" t="s">
        <v>64</v>
      </c>
      <c r="BJ39" s="6" t="s">
        <v>74</v>
      </c>
      <c r="BK39" s="6" t="s">
        <v>64</v>
      </c>
      <c r="BL39" s="6" t="s">
        <v>64</v>
      </c>
      <c r="BM39" s="6" t="s">
        <v>64</v>
      </c>
      <c r="BN39" s="6" t="s">
        <v>64</v>
      </c>
      <c r="BO39" s="6" t="s">
        <v>64</v>
      </c>
      <c r="BP39" s="6" t="s">
        <v>65</v>
      </c>
      <c r="BQ39" s="6" t="s">
        <v>64</v>
      </c>
      <c r="BR39" s="6" t="s">
        <v>66</v>
      </c>
      <c r="BS39" s="6" t="s">
        <v>67</v>
      </c>
      <c r="BT39" s="6" t="s">
        <v>64</v>
      </c>
      <c r="BU39" s="6" t="s">
        <v>1466</v>
      </c>
      <c r="BV39" s="6" t="s">
        <v>69</v>
      </c>
      <c r="BW39" s="6" t="s">
        <v>64</v>
      </c>
      <c r="BX39" s="6" t="s">
        <v>64</v>
      </c>
      <c r="BY39" s="6" t="s">
        <v>70</v>
      </c>
      <c r="BZ39" s="6" t="s">
        <v>71</v>
      </c>
    </row>
    <row r="40" spans="1:79" ht="15" thickBot="1" x14ac:dyDescent="0.35">
      <c r="A40" s="5" t="s">
        <v>75</v>
      </c>
      <c r="B40" s="6" t="s">
        <v>64</v>
      </c>
      <c r="C40" s="6" t="s">
        <v>64</v>
      </c>
      <c r="D40" s="6" t="s">
        <v>64</v>
      </c>
      <c r="E40" s="6" t="s">
        <v>76</v>
      </c>
      <c r="F40" s="6" t="s">
        <v>67</v>
      </c>
      <c r="G40" s="6" t="s">
        <v>64</v>
      </c>
      <c r="H40" s="6" t="s">
        <v>64</v>
      </c>
      <c r="I40" s="6" t="s">
        <v>69</v>
      </c>
      <c r="J40" s="6" t="s">
        <v>64</v>
      </c>
      <c r="K40" s="6" t="s">
        <v>64</v>
      </c>
      <c r="L40" s="6" t="s">
        <v>70</v>
      </c>
      <c r="M40" s="6" t="s">
        <v>71</v>
      </c>
      <c r="N40" s="6" t="s">
        <v>64</v>
      </c>
      <c r="O40" s="6" t="s">
        <v>64</v>
      </c>
      <c r="P40" s="6" t="s">
        <v>72</v>
      </c>
      <c r="Q40" s="6" t="s">
        <v>65</v>
      </c>
      <c r="R40" s="6" t="s">
        <v>64</v>
      </c>
      <c r="S40" s="6" t="s">
        <v>64</v>
      </c>
      <c r="T40" s="6" t="s">
        <v>64</v>
      </c>
      <c r="U40" s="6" t="s">
        <v>64</v>
      </c>
      <c r="V40" s="6" t="s">
        <v>64</v>
      </c>
      <c r="W40" s="6" t="s">
        <v>64</v>
      </c>
      <c r="X40" s="6" t="s">
        <v>64</v>
      </c>
      <c r="Y40" s="6" t="s">
        <v>64</v>
      </c>
      <c r="BB40" s="5" t="s">
        <v>75</v>
      </c>
      <c r="BC40" s="6" t="s">
        <v>65</v>
      </c>
      <c r="BD40" s="6" t="s">
        <v>64</v>
      </c>
      <c r="BE40" s="6" t="s">
        <v>72</v>
      </c>
      <c r="BF40" s="6" t="s">
        <v>65</v>
      </c>
      <c r="BG40" s="6" t="s">
        <v>73</v>
      </c>
      <c r="BH40" s="6" t="s">
        <v>64</v>
      </c>
      <c r="BI40" s="6" t="s">
        <v>64</v>
      </c>
      <c r="BJ40" s="6" t="s">
        <v>74</v>
      </c>
      <c r="BK40" s="6" t="s">
        <v>64</v>
      </c>
      <c r="BL40" s="6" t="s">
        <v>64</v>
      </c>
      <c r="BM40" s="6" t="s">
        <v>64</v>
      </c>
      <c r="BN40" s="6" t="s">
        <v>64</v>
      </c>
      <c r="BO40" s="6" t="s">
        <v>64</v>
      </c>
      <c r="BP40" s="6" t="s">
        <v>65</v>
      </c>
      <c r="BQ40" s="6" t="s">
        <v>64</v>
      </c>
      <c r="BR40" s="6" t="s">
        <v>76</v>
      </c>
      <c r="BS40" s="6" t="s">
        <v>67</v>
      </c>
      <c r="BT40" s="6" t="s">
        <v>64</v>
      </c>
      <c r="BU40" s="6" t="s">
        <v>64</v>
      </c>
      <c r="BV40" s="6" t="s">
        <v>69</v>
      </c>
      <c r="BW40" s="6" t="s">
        <v>64</v>
      </c>
      <c r="BX40" s="6" t="s">
        <v>64</v>
      </c>
      <c r="BY40" s="6" t="s">
        <v>70</v>
      </c>
      <c r="BZ40" s="6" t="s">
        <v>71</v>
      </c>
    </row>
    <row r="41" spans="1:79" ht="15" thickBot="1" x14ac:dyDescent="0.35">
      <c r="A41" s="5" t="s">
        <v>77</v>
      </c>
      <c r="B41" s="6" t="s">
        <v>64</v>
      </c>
      <c r="C41" s="6" t="s">
        <v>64</v>
      </c>
      <c r="D41" s="6" t="s">
        <v>64</v>
      </c>
      <c r="E41" s="6" t="s">
        <v>78</v>
      </c>
      <c r="F41" s="6" t="s">
        <v>67</v>
      </c>
      <c r="G41" s="6" t="s">
        <v>64</v>
      </c>
      <c r="H41" s="6" t="s">
        <v>64</v>
      </c>
      <c r="I41" s="6" t="s">
        <v>79</v>
      </c>
      <c r="J41" s="6" t="s">
        <v>64</v>
      </c>
      <c r="K41" s="6" t="s">
        <v>64</v>
      </c>
      <c r="L41" s="6" t="s">
        <v>79</v>
      </c>
      <c r="M41" s="6" t="s">
        <v>71</v>
      </c>
      <c r="N41" s="6" t="s">
        <v>64</v>
      </c>
      <c r="O41" s="6" t="s">
        <v>64</v>
      </c>
      <c r="P41" s="6" t="s">
        <v>72</v>
      </c>
      <c r="Q41" s="6" t="s">
        <v>65</v>
      </c>
      <c r="R41" s="6" t="s">
        <v>64</v>
      </c>
      <c r="S41" s="6" t="s">
        <v>64</v>
      </c>
      <c r="T41" s="6" t="s">
        <v>64</v>
      </c>
      <c r="U41" s="6" t="s">
        <v>64</v>
      </c>
      <c r="V41" s="6" t="s">
        <v>64</v>
      </c>
      <c r="W41" s="6" t="s">
        <v>64</v>
      </c>
      <c r="X41" s="6" t="s">
        <v>64</v>
      </c>
      <c r="Y41" s="6" t="s">
        <v>64</v>
      </c>
      <c r="BB41" s="5" t="s">
        <v>77</v>
      </c>
      <c r="BC41" s="6" t="s">
        <v>65</v>
      </c>
      <c r="BD41" s="6" t="s">
        <v>64</v>
      </c>
      <c r="BE41" s="6" t="s">
        <v>72</v>
      </c>
      <c r="BF41" s="6" t="s">
        <v>65</v>
      </c>
      <c r="BG41" s="6" t="s">
        <v>73</v>
      </c>
      <c r="BH41" s="6" t="s">
        <v>64</v>
      </c>
      <c r="BI41" s="6" t="s">
        <v>64</v>
      </c>
      <c r="BJ41" s="6" t="s">
        <v>74</v>
      </c>
      <c r="BK41" s="6" t="s">
        <v>64</v>
      </c>
      <c r="BL41" s="6" t="s">
        <v>64</v>
      </c>
      <c r="BM41" s="6" t="s">
        <v>64</v>
      </c>
      <c r="BN41" s="6" t="s">
        <v>64</v>
      </c>
      <c r="BO41" s="6" t="s">
        <v>64</v>
      </c>
      <c r="BP41" s="6" t="s">
        <v>65</v>
      </c>
      <c r="BQ41" s="6" t="s">
        <v>64</v>
      </c>
      <c r="BR41" s="6" t="s">
        <v>78</v>
      </c>
      <c r="BS41" s="6" t="s">
        <v>67</v>
      </c>
      <c r="BT41" s="6" t="s">
        <v>64</v>
      </c>
      <c r="BU41" s="6" t="s">
        <v>64</v>
      </c>
      <c r="BV41" s="6" t="s">
        <v>69</v>
      </c>
      <c r="BW41" s="6" t="s">
        <v>64</v>
      </c>
      <c r="BX41" s="6" t="s">
        <v>64</v>
      </c>
      <c r="BY41" s="6" t="s">
        <v>79</v>
      </c>
      <c r="BZ41" s="6" t="s">
        <v>71</v>
      </c>
    </row>
    <row r="42" spans="1:79" ht="15" thickBot="1" x14ac:dyDescent="0.35">
      <c r="A42" s="5" t="s">
        <v>80</v>
      </c>
      <c r="B42" s="6" t="s">
        <v>64</v>
      </c>
      <c r="C42" s="6" t="s">
        <v>64</v>
      </c>
      <c r="D42" s="6" t="s">
        <v>64</v>
      </c>
      <c r="E42" s="6" t="s">
        <v>78</v>
      </c>
      <c r="F42" s="6" t="s">
        <v>64</v>
      </c>
      <c r="G42" s="6" t="s">
        <v>64</v>
      </c>
      <c r="H42" s="6" t="s">
        <v>64</v>
      </c>
      <c r="I42" s="6" t="s">
        <v>79</v>
      </c>
      <c r="J42" s="6" t="s">
        <v>64</v>
      </c>
      <c r="K42" s="6" t="s">
        <v>64</v>
      </c>
      <c r="L42" s="6" t="s">
        <v>79</v>
      </c>
      <c r="M42" s="6" t="s">
        <v>71</v>
      </c>
      <c r="N42" s="6" t="s">
        <v>64</v>
      </c>
      <c r="O42" s="6" t="s">
        <v>64</v>
      </c>
      <c r="P42" s="6" t="s">
        <v>81</v>
      </c>
      <c r="Q42" s="6" t="s">
        <v>65</v>
      </c>
      <c r="R42" s="6" t="s">
        <v>64</v>
      </c>
      <c r="S42" s="6" t="s">
        <v>64</v>
      </c>
      <c r="T42" s="6" t="s">
        <v>64</v>
      </c>
      <c r="U42" s="6" t="s">
        <v>64</v>
      </c>
      <c r="V42" s="6" t="s">
        <v>64</v>
      </c>
      <c r="W42" s="6" t="s">
        <v>64</v>
      </c>
      <c r="X42" s="6" t="s">
        <v>64</v>
      </c>
      <c r="Y42" s="6" t="s">
        <v>64</v>
      </c>
      <c r="BB42" s="5" t="s">
        <v>80</v>
      </c>
      <c r="BC42" s="6" t="s">
        <v>65</v>
      </c>
      <c r="BD42" s="6" t="s">
        <v>64</v>
      </c>
      <c r="BE42" s="6" t="s">
        <v>84</v>
      </c>
      <c r="BF42" s="6" t="s">
        <v>65</v>
      </c>
      <c r="BG42" s="6" t="s">
        <v>73</v>
      </c>
      <c r="BH42" s="6" t="s">
        <v>64</v>
      </c>
      <c r="BI42" s="6" t="s">
        <v>64</v>
      </c>
      <c r="BJ42" s="6" t="s">
        <v>74</v>
      </c>
      <c r="BK42" s="6" t="s">
        <v>64</v>
      </c>
      <c r="BL42" s="6" t="s">
        <v>64</v>
      </c>
      <c r="BM42" s="6" t="s">
        <v>64</v>
      </c>
      <c r="BN42" s="6" t="s">
        <v>64</v>
      </c>
      <c r="BO42" s="6" t="s">
        <v>64</v>
      </c>
      <c r="BP42" s="6" t="s">
        <v>65</v>
      </c>
      <c r="BQ42" s="6" t="s">
        <v>64</v>
      </c>
      <c r="BR42" s="6" t="s">
        <v>78</v>
      </c>
      <c r="BS42" s="6" t="s">
        <v>67</v>
      </c>
      <c r="BT42" s="6" t="s">
        <v>64</v>
      </c>
      <c r="BU42" s="6" t="s">
        <v>64</v>
      </c>
      <c r="BV42" s="6" t="s">
        <v>69</v>
      </c>
      <c r="BW42" s="6" t="s">
        <v>64</v>
      </c>
      <c r="BX42" s="6" t="s">
        <v>64</v>
      </c>
      <c r="BY42" s="6" t="s">
        <v>79</v>
      </c>
      <c r="BZ42" s="6" t="s">
        <v>71</v>
      </c>
    </row>
    <row r="43" spans="1:79" ht="15" thickBot="1" x14ac:dyDescent="0.35">
      <c r="A43" s="5" t="s">
        <v>82</v>
      </c>
      <c r="B43" s="6" t="s">
        <v>64</v>
      </c>
      <c r="C43" s="6" t="s">
        <v>64</v>
      </c>
      <c r="D43" s="6" t="s">
        <v>64</v>
      </c>
      <c r="E43" s="6" t="s">
        <v>78</v>
      </c>
      <c r="F43" s="6" t="s">
        <v>64</v>
      </c>
      <c r="G43" s="6" t="s">
        <v>64</v>
      </c>
      <c r="H43" s="6" t="s">
        <v>64</v>
      </c>
      <c r="I43" s="6" t="s">
        <v>79</v>
      </c>
      <c r="J43" s="6" t="s">
        <v>64</v>
      </c>
      <c r="K43" s="6" t="s">
        <v>64</v>
      </c>
      <c r="L43" s="6" t="s">
        <v>79</v>
      </c>
      <c r="M43" s="6" t="s">
        <v>83</v>
      </c>
      <c r="N43" s="6" t="s">
        <v>64</v>
      </c>
      <c r="O43" s="6" t="s">
        <v>64</v>
      </c>
      <c r="P43" s="6" t="s">
        <v>84</v>
      </c>
      <c r="Q43" s="6" t="s">
        <v>65</v>
      </c>
      <c r="R43" s="6" t="s">
        <v>64</v>
      </c>
      <c r="S43" s="6" t="s">
        <v>64</v>
      </c>
      <c r="T43" s="6" t="s">
        <v>64</v>
      </c>
      <c r="U43" s="6" t="s">
        <v>64</v>
      </c>
      <c r="V43" s="6" t="s">
        <v>64</v>
      </c>
      <c r="W43" s="6" t="s">
        <v>64</v>
      </c>
      <c r="X43" s="6" t="s">
        <v>64</v>
      </c>
      <c r="Y43" s="6" t="s">
        <v>64</v>
      </c>
      <c r="BB43" s="5" t="s">
        <v>82</v>
      </c>
      <c r="BC43" s="6" t="s">
        <v>65</v>
      </c>
      <c r="BD43" s="6" t="s">
        <v>64</v>
      </c>
      <c r="BE43" s="6" t="s">
        <v>84</v>
      </c>
      <c r="BF43" s="6" t="s">
        <v>65</v>
      </c>
      <c r="BG43" s="6" t="s">
        <v>73</v>
      </c>
      <c r="BH43" s="6" t="s">
        <v>64</v>
      </c>
      <c r="BI43" s="6" t="s">
        <v>64</v>
      </c>
      <c r="BJ43" s="6" t="s">
        <v>74</v>
      </c>
      <c r="BK43" s="6" t="s">
        <v>64</v>
      </c>
      <c r="BL43" s="6" t="s">
        <v>64</v>
      </c>
      <c r="BM43" s="6" t="s">
        <v>64</v>
      </c>
      <c r="BN43" s="6" t="s">
        <v>64</v>
      </c>
      <c r="BO43" s="6" t="s">
        <v>64</v>
      </c>
      <c r="BP43" s="6" t="s">
        <v>65</v>
      </c>
      <c r="BQ43" s="6" t="s">
        <v>64</v>
      </c>
      <c r="BR43" s="6" t="s">
        <v>78</v>
      </c>
      <c r="BS43" s="6" t="s">
        <v>64</v>
      </c>
      <c r="BT43" s="6" t="s">
        <v>64</v>
      </c>
      <c r="BU43" s="6" t="s">
        <v>64</v>
      </c>
      <c r="BV43" s="6" t="s">
        <v>69</v>
      </c>
      <c r="BW43" s="6" t="s">
        <v>64</v>
      </c>
      <c r="BX43" s="6" t="s">
        <v>64</v>
      </c>
      <c r="BY43" s="6" t="s">
        <v>79</v>
      </c>
      <c r="BZ43" s="6" t="s">
        <v>83</v>
      </c>
    </row>
    <row r="44" spans="1:79" ht="15" thickBot="1" x14ac:dyDescent="0.35">
      <c r="A44" s="5" t="s">
        <v>85</v>
      </c>
      <c r="B44" s="6" t="s">
        <v>64</v>
      </c>
      <c r="C44" s="6" t="s">
        <v>64</v>
      </c>
      <c r="D44" s="6" t="s">
        <v>64</v>
      </c>
      <c r="E44" s="6" t="s">
        <v>78</v>
      </c>
      <c r="F44" s="6" t="s">
        <v>64</v>
      </c>
      <c r="G44" s="6" t="s">
        <v>64</v>
      </c>
      <c r="H44" s="6" t="s">
        <v>64</v>
      </c>
      <c r="I44" s="6" t="s">
        <v>64</v>
      </c>
      <c r="J44" s="6" t="s">
        <v>64</v>
      </c>
      <c r="K44" s="6" t="s">
        <v>64</v>
      </c>
      <c r="L44" s="6" t="s">
        <v>79</v>
      </c>
      <c r="M44" s="6" t="s">
        <v>64</v>
      </c>
      <c r="N44" s="6" t="s">
        <v>64</v>
      </c>
      <c r="O44" s="6" t="s">
        <v>64</v>
      </c>
      <c r="P44" s="6" t="s">
        <v>84</v>
      </c>
      <c r="Q44" s="6" t="s">
        <v>65</v>
      </c>
      <c r="R44" s="6" t="s">
        <v>64</v>
      </c>
      <c r="S44" s="6" t="s">
        <v>64</v>
      </c>
      <c r="T44" s="6" t="s">
        <v>64</v>
      </c>
      <c r="U44" s="6" t="s">
        <v>64</v>
      </c>
      <c r="V44" s="6" t="s">
        <v>64</v>
      </c>
      <c r="W44" s="6" t="s">
        <v>64</v>
      </c>
      <c r="X44" s="6" t="s">
        <v>64</v>
      </c>
      <c r="Y44" s="6" t="s">
        <v>64</v>
      </c>
      <c r="BB44" s="5" t="s">
        <v>85</v>
      </c>
      <c r="BC44" s="6" t="s">
        <v>65</v>
      </c>
      <c r="BD44" s="6" t="s">
        <v>64</v>
      </c>
      <c r="BE44" s="6" t="s">
        <v>84</v>
      </c>
      <c r="BF44" s="6" t="s">
        <v>65</v>
      </c>
      <c r="BG44" s="6" t="s">
        <v>73</v>
      </c>
      <c r="BH44" s="6" t="s">
        <v>64</v>
      </c>
      <c r="BI44" s="6" t="s">
        <v>64</v>
      </c>
      <c r="BJ44" s="6" t="s">
        <v>74</v>
      </c>
      <c r="BK44" s="6" t="s">
        <v>64</v>
      </c>
      <c r="BL44" s="6" t="s">
        <v>64</v>
      </c>
      <c r="BM44" s="6" t="s">
        <v>64</v>
      </c>
      <c r="BN44" s="6" t="s">
        <v>64</v>
      </c>
      <c r="BO44" s="6" t="s">
        <v>64</v>
      </c>
      <c r="BP44" s="6" t="s">
        <v>65</v>
      </c>
      <c r="BQ44" s="6" t="s">
        <v>64</v>
      </c>
      <c r="BR44" s="6" t="s">
        <v>78</v>
      </c>
      <c r="BS44" s="6" t="s">
        <v>64</v>
      </c>
      <c r="BT44" s="6" t="s">
        <v>64</v>
      </c>
      <c r="BU44" s="6" t="s">
        <v>64</v>
      </c>
      <c r="BV44" s="6" t="s">
        <v>69</v>
      </c>
      <c r="BW44" s="6" t="s">
        <v>64</v>
      </c>
      <c r="BX44" s="6" t="s">
        <v>64</v>
      </c>
      <c r="BY44" s="6" t="s">
        <v>79</v>
      </c>
      <c r="BZ44" s="6" t="s">
        <v>64</v>
      </c>
    </row>
    <row r="45" spans="1:79" ht="15" thickBot="1" x14ac:dyDescent="0.35">
      <c r="A45" s="5" t="s">
        <v>86</v>
      </c>
      <c r="B45" s="6" t="s">
        <v>64</v>
      </c>
      <c r="C45" s="6" t="s">
        <v>64</v>
      </c>
      <c r="D45" s="6" t="s">
        <v>64</v>
      </c>
      <c r="E45" s="6" t="s">
        <v>78</v>
      </c>
      <c r="F45" s="6" t="s">
        <v>64</v>
      </c>
      <c r="G45" s="6" t="s">
        <v>64</v>
      </c>
      <c r="H45" s="6" t="s">
        <v>64</v>
      </c>
      <c r="I45" s="6" t="s">
        <v>64</v>
      </c>
      <c r="J45" s="6" t="s">
        <v>64</v>
      </c>
      <c r="K45" s="6" t="s">
        <v>64</v>
      </c>
      <c r="L45" s="6" t="s">
        <v>79</v>
      </c>
      <c r="M45" s="6" t="s">
        <v>64</v>
      </c>
      <c r="N45" s="6" t="s">
        <v>64</v>
      </c>
      <c r="O45" s="6" t="s">
        <v>64</v>
      </c>
      <c r="P45" s="6" t="s">
        <v>84</v>
      </c>
      <c r="Q45" s="6" t="s">
        <v>65</v>
      </c>
      <c r="R45" s="6" t="s">
        <v>64</v>
      </c>
      <c r="S45" s="6" t="s">
        <v>64</v>
      </c>
      <c r="T45" s="6" t="s">
        <v>64</v>
      </c>
      <c r="U45" s="6" t="s">
        <v>64</v>
      </c>
      <c r="V45" s="6" t="s">
        <v>64</v>
      </c>
      <c r="W45" s="6" t="s">
        <v>64</v>
      </c>
      <c r="X45" s="6" t="s">
        <v>64</v>
      </c>
      <c r="Y45" s="6" t="s">
        <v>64</v>
      </c>
      <c r="BB45" s="5" t="s">
        <v>86</v>
      </c>
      <c r="BC45" s="6" t="s">
        <v>65</v>
      </c>
      <c r="BD45" s="6" t="s">
        <v>64</v>
      </c>
      <c r="BE45" s="6" t="s">
        <v>84</v>
      </c>
      <c r="BF45" s="6" t="s">
        <v>65</v>
      </c>
      <c r="BG45" s="6" t="s">
        <v>73</v>
      </c>
      <c r="BH45" s="6" t="s">
        <v>64</v>
      </c>
      <c r="BI45" s="6" t="s">
        <v>64</v>
      </c>
      <c r="BJ45" s="6" t="s">
        <v>74</v>
      </c>
      <c r="BK45" s="6" t="s">
        <v>64</v>
      </c>
      <c r="BL45" s="6" t="s">
        <v>64</v>
      </c>
      <c r="BM45" s="6" t="s">
        <v>64</v>
      </c>
      <c r="BN45" s="6" t="s">
        <v>64</v>
      </c>
      <c r="BO45" s="6" t="s">
        <v>64</v>
      </c>
      <c r="BP45" s="6" t="s">
        <v>64</v>
      </c>
      <c r="BQ45" s="6" t="s">
        <v>64</v>
      </c>
      <c r="BR45" s="6" t="s">
        <v>78</v>
      </c>
      <c r="BS45" s="6" t="s">
        <v>64</v>
      </c>
      <c r="BT45" s="6" t="s">
        <v>64</v>
      </c>
      <c r="BU45" s="6" t="s">
        <v>64</v>
      </c>
      <c r="BV45" s="6" t="s">
        <v>79</v>
      </c>
      <c r="BW45" s="6" t="s">
        <v>64</v>
      </c>
      <c r="BX45" s="6" t="s">
        <v>64</v>
      </c>
      <c r="BY45" s="6" t="s">
        <v>79</v>
      </c>
      <c r="BZ45" s="6" t="s">
        <v>64</v>
      </c>
    </row>
    <row r="46" spans="1:79" ht="15" thickBot="1" x14ac:dyDescent="0.35">
      <c r="A46" s="5" t="s">
        <v>87</v>
      </c>
      <c r="B46" s="6" t="s">
        <v>64</v>
      </c>
      <c r="C46" s="6" t="s">
        <v>64</v>
      </c>
      <c r="D46" s="6" t="s">
        <v>64</v>
      </c>
      <c r="E46" s="6" t="s">
        <v>78</v>
      </c>
      <c r="F46" s="6" t="s">
        <v>64</v>
      </c>
      <c r="G46" s="6" t="s">
        <v>64</v>
      </c>
      <c r="H46" s="6" t="s">
        <v>64</v>
      </c>
      <c r="I46" s="6" t="s">
        <v>64</v>
      </c>
      <c r="J46" s="6" t="s">
        <v>64</v>
      </c>
      <c r="K46" s="6" t="s">
        <v>64</v>
      </c>
      <c r="L46" s="6" t="s">
        <v>79</v>
      </c>
      <c r="M46" s="6" t="s">
        <v>64</v>
      </c>
      <c r="N46" s="6" t="s">
        <v>64</v>
      </c>
      <c r="O46" s="6" t="s">
        <v>64</v>
      </c>
      <c r="P46" s="6" t="s">
        <v>84</v>
      </c>
      <c r="Q46" s="6" t="s">
        <v>65</v>
      </c>
      <c r="R46" s="6" t="s">
        <v>64</v>
      </c>
      <c r="S46" s="6" t="s">
        <v>64</v>
      </c>
      <c r="T46" s="6" t="s">
        <v>64</v>
      </c>
      <c r="U46" s="6" t="s">
        <v>64</v>
      </c>
      <c r="V46" s="6" t="s">
        <v>64</v>
      </c>
      <c r="W46" s="6" t="s">
        <v>64</v>
      </c>
      <c r="X46" s="6" t="s">
        <v>64</v>
      </c>
      <c r="Y46" s="6" t="s">
        <v>64</v>
      </c>
      <c r="BB46" s="5" t="s">
        <v>87</v>
      </c>
      <c r="BC46" s="6" t="s">
        <v>65</v>
      </c>
      <c r="BD46" s="6" t="s">
        <v>64</v>
      </c>
      <c r="BE46" s="6" t="s">
        <v>84</v>
      </c>
      <c r="BF46" s="6" t="s">
        <v>65</v>
      </c>
      <c r="BG46" s="6" t="s">
        <v>73</v>
      </c>
      <c r="BH46" s="6" t="s">
        <v>64</v>
      </c>
      <c r="BI46" s="6" t="s">
        <v>64</v>
      </c>
      <c r="BJ46" s="6" t="s">
        <v>74</v>
      </c>
      <c r="BK46" s="6" t="s">
        <v>64</v>
      </c>
      <c r="BL46" s="6" t="s">
        <v>64</v>
      </c>
      <c r="BM46" s="6" t="s">
        <v>64</v>
      </c>
      <c r="BN46" s="6" t="s">
        <v>64</v>
      </c>
      <c r="BO46" s="6" t="s">
        <v>64</v>
      </c>
      <c r="BP46" s="6" t="s">
        <v>64</v>
      </c>
      <c r="BQ46" s="6" t="s">
        <v>64</v>
      </c>
      <c r="BR46" s="6" t="s">
        <v>78</v>
      </c>
      <c r="BS46" s="6" t="s">
        <v>64</v>
      </c>
      <c r="BT46" s="6" t="s">
        <v>64</v>
      </c>
      <c r="BU46" s="6" t="s">
        <v>64</v>
      </c>
      <c r="BV46" s="6" t="s">
        <v>64</v>
      </c>
      <c r="BW46" s="6" t="s">
        <v>64</v>
      </c>
      <c r="BX46" s="6" t="s">
        <v>64</v>
      </c>
      <c r="BY46" s="6" t="s">
        <v>79</v>
      </c>
      <c r="BZ46" s="6" t="s">
        <v>64</v>
      </c>
    </row>
    <row r="47" spans="1:79" ht="15" thickBot="1" x14ac:dyDescent="0.35">
      <c r="A47" s="5" t="s">
        <v>88</v>
      </c>
      <c r="B47" s="6" t="s">
        <v>64</v>
      </c>
      <c r="C47" s="6" t="s">
        <v>64</v>
      </c>
      <c r="D47" s="6" t="s">
        <v>64</v>
      </c>
      <c r="E47" s="6" t="s">
        <v>78</v>
      </c>
      <c r="F47" s="6" t="s">
        <v>64</v>
      </c>
      <c r="G47" s="6" t="s">
        <v>64</v>
      </c>
      <c r="H47" s="6" t="s">
        <v>64</v>
      </c>
      <c r="I47" s="6" t="s">
        <v>64</v>
      </c>
      <c r="J47" s="6" t="s">
        <v>64</v>
      </c>
      <c r="K47" s="6" t="s">
        <v>64</v>
      </c>
      <c r="L47" s="6" t="s">
        <v>79</v>
      </c>
      <c r="M47" s="6" t="s">
        <v>64</v>
      </c>
      <c r="N47" s="6" t="s">
        <v>64</v>
      </c>
      <c r="O47" s="6" t="s">
        <v>64</v>
      </c>
      <c r="P47" s="6" t="s">
        <v>84</v>
      </c>
      <c r="Q47" s="6" t="s">
        <v>65</v>
      </c>
      <c r="R47" s="6" t="s">
        <v>64</v>
      </c>
      <c r="S47" s="6" t="s">
        <v>64</v>
      </c>
      <c r="T47" s="6" t="s">
        <v>64</v>
      </c>
      <c r="U47" s="6" t="s">
        <v>64</v>
      </c>
      <c r="V47" s="6" t="s">
        <v>64</v>
      </c>
      <c r="W47" s="6" t="s">
        <v>64</v>
      </c>
      <c r="X47" s="6" t="s">
        <v>64</v>
      </c>
      <c r="Y47" s="6" t="s">
        <v>64</v>
      </c>
      <c r="BB47" s="5" t="s">
        <v>88</v>
      </c>
      <c r="BC47" s="6" t="s">
        <v>65</v>
      </c>
      <c r="BD47" s="6" t="s">
        <v>64</v>
      </c>
      <c r="BE47" s="6" t="s">
        <v>84</v>
      </c>
      <c r="BF47" s="6" t="s">
        <v>65</v>
      </c>
      <c r="BG47" s="6" t="s">
        <v>73</v>
      </c>
      <c r="BH47" s="6" t="s">
        <v>64</v>
      </c>
      <c r="BI47" s="6" t="s">
        <v>64</v>
      </c>
      <c r="BJ47" s="6" t="s">
        <v>74</v>
      </c>
      <c r="BK47" s="6" t="s">
        <v>64</v>
      </c>
      <c r="BL47" s="6" t="s">
        <v>64</v>
      </c>
      <c r="BM47" s="6" t="s">
        <v>64</v>
      </c>
      <c r="BN47" s="6" t="s">
        <v>64</v>
      </c>
      <c r="BO47" s="6" t="s">
        <v>64</v>
      </c>
      <c r="BP47" s="6" t="s">
        <v>64</v>
      </c>
      <c r="BQ47" s="6" t="s">
        <v>64</v>
      </c>
      <c r="BR47" s="6" t="s">
        <v>78</v>
      </c>
      <c r="BS47" s="6" t="s">
        <v>64</v>
      </c>
      <c r="BT47" s="6" t="s">
        <v>64</v>
      </c>
      <c r="BU47" s="6" t="s">
        <v>64</v>
      </c>
      <c r="BV47" s="6" t="s">
        <v>64</v>
      </c>
      <c r="BW47" s="6" t="s">
        <v>64</v>
      </c>
      <c r="BX47" s="6" t="s">
        <v>64</v>
      </c>
      <c r="BY47" s="6" t="s">
        <v>79</v>
      </c>
      <c r="BZ47" s="6" t="s">
        <v>64</v>
      </c>
    </row>
    <row r="48" spans="1:79" ht="15" thickBot="1" x14ac:dyDescent="0.35">
      <c r="A48" s="5" t="s">
        <v>89</v>
      </c>
      <c r="B48" s="6" t="s">
        <v>64</v>
      </c>
      <c r="C48" s="6" t="s">
        <v>64</v>
      </c>
      <c r="D48" s="6" t="s">
        <v>64</v>
      </c>
      <c r="E48" s="6" t="s">
        <v>78</v>
      </c>
      <c r="F48" s="6" t="s">
        <v>64</v>
      </c>
      <c r="G48" s="6" t="s">
        <v>64</v>
      </c>
      <c r="H48" s="6" t="s">
        <v>64</v>
      </c>
      <c r="I48" s="6" t="s">
        <v>64</v>
      </c>
      <c r="J48" s="6" t="s">
        <v>64</v>
      </c>
      <c r="K48" s="6" t="s">
        <v>64</v>
      </c>
      <c r="L48" s="6" t="s">
        <v>79</v>
      </c>
      <c r="M48" s="6" t="s">
        <v>64</v>
      </c>
      <c r="N48" s="6" t="s">
        <v>64</v>
      </c>
      <c r="O48" s="6" t="s">
        <v>64</v>
      </c>
      <c r="P48" s="6" t="s">
        <v>84</v>
      </c>
      <c r="Q48" s="6" t="s">
        <v>64</v>
      </c>
      <c r="R48" s="6" t="s">
        <v>64</v>
      </c>
      <c r="S48" s="6" t="s">
        <v>64</v>
      </c>
      <c r="T48" s="6" t="s">
        <v>64</v>
      </c>
      <c r="U48" s="6" t="s">
        <v>64</v>
      </c>
      <c r="V48" s="6" t="s">
        <v>64</v>
      </c>
      <c r="W48" s="6" t="s">
        <v>64</v>
      </c>
      <c r="X48" s="6" t="s">
        <v>64</v>
      </c>
      <c r="Y48" s="6" t="s">
        <v>64</v>
      </c>
      <c r="BB48" s="5" t="s">
        <v>89</v>
      </c>
      <c r="BC48" s="6" t="s">
        <v>65</v>
      </c>
      <c r="BD48" s="6" t="s">
        <v>64</v>
      </c>
      <c r="BE48" s="6" t="s">
        <v>84</v>
      </c>
      <c r="BF48" s="6" t="s">
        <v>64</v>
      </c>
      <c r="BG48" s="6" t="s">
        <v>73</v>
      </c>
      <c r="BH48" s="6" t="s">
        <v>64</v>
      </c>
      <c r="BI48" s="6" t="s">
        <v>64</v>
      </c>
      <c r="BJ48" s="6" t="s">
        <v>74</v>
      </c>
      <c r="BK48" s="6" t="s">
        <v>64</v>
      </c>
      <c r="BL48" s="6" t="s">
        <v>64</v>
      </c>
      <c r="BM48" s="6" t="s">
        <v>64</v>
      </c>
      <c r="BN48" s="6" t="s">
        <v>64</v>
      </c>
      <c r="BO48" s="6" t="s">
        <v>64</v>
      </c>
      <c r="BP48" s="6" t="s">
        <v>64</v>
      </c>
      <c r="BQ48" s="6" t="s">
        <v>64</v>
      </c>
      <c r="BR48" s="6" t="s">
        <v>78</v>
      </c>
      <c r="BS48" s="6" t="s">
        <v>64</v>
      </c>
      <c r="BT48" s="6" t="s">
        <v>64</v>
      </c>
      <c r="BU48" s="6" t="s">
        <v>64</v>
      </c>
      <c r="BV48" s="6" t="s">
        <v>64</v>
      </c>
      <c r="BW48" s="6" t="s">
        <v>64</v>
      </c>
      <c r="BX48" s="6" t="s">
        <v>64</v>
      </c>
      <c r="BY48" s="6" t="s">
        <v>79</v>
      </c>
      <c r="BZ48" s="6" t="s">
        <v>64</v>
      </c>
    </row>
    <row r="49" spans="1:78" ht="15" thickBot="1" x14ac:dyDescent="0.35">
      <c r="A49" s="5" t="s">
        <v>90</v>
      </c>
      <c r="B49" s="6" t="s">
        <v>64</v>
      </c>
      <c r="C49" s="6" t="s">
        <v>64</v>
      </c>
      <c r="D49" s="6" t="s">
        <v>64</v>
      </c>
      <c r="E49" s="6" t="s">
        <v>78</v>
      </c>
      <c r="F49" s="6" t="s">
        <v>64</v>
      </c>
      <c r="G49" s="6" t="s">
        <v>64</v>
      </c>
      <c r="H49" s="6" t="s">
        <v>64</v>
      </c>
      <c r="I49" s="6" t="s">
        <v>64</v>
      </c>
      <c r="J49" s="6" t="s">
        <v>64</v>
      </c>
      <c r="K49" s="6" t="s">
        <v>64</v>
      </c>
      <c r="L49" s="6" t="s">
        <v>79</v>
      </c>
      <c r="M49" s="6" t="s">
        <v>64</v>
      </c>
      <c r="N49" s="6" t="s">
        <v>64</v>
      </c>
      <c r="O49" s="6" t="s">
        <v>64</v>
      </c>
      <c r="P49" s="6" t="s">
        <v>84</v>
      </c>
      <c r="Q49" s="6" t="s">
        <v>64</v>
      </c>
      <c r="R49" s="6" t="s">
        <v>64</v>
      </c>
      <c r="S49" s="6" t="s">
        <v>64</v>
      </c>
      <c r="T49" s="6" t="s">
        <v>64</v>
      </c>
      <c r="U49" s="6" t="s">
        <v>64</v>
      </c>
      <c r="V49" s="6" t="s">
        <v>64</v>
      </c>
      <c r="W49" s="6" t="s">
        <v>64</v>
      </c>
      <c r="X49" s="6" t="s">
        <v>64</v>
      </c>
      <c r="Y49" s="6" t="s">
        <v>64</v>
      </c>
      <c r="BB49" s="5" t="s">
        <v>90</v>
      </c>
      <c r="BC49" s="6" t="s">
        <v>65</v>
      </c>
      <c r="BD49" s="6" t="s">
        <v>64</v>
      </c>
      <c r="BE49" s="6" t="s">
        <v>84</v>
      </c>
      <c r="BF49" s="6" t="s">
        <v>64</v>
      </c>
      <c r="BG49" s="6" t="s">
        <v>73</v>
      </c>
      <c r="BH49" s="6" t="s">
        <v>64</v>
      </c>
      <c r="BI49" s="6" t="s">
        <v>64</v>
      </c>
      <c r="BJ49" s="6" t="s">
        <v>74</v>
      </c>
      <c r="BK49" s="6" t="s">
        <v>64</v>
      </c>
      <c r="BL49" s="6" t="s">
        <v>64</v>
      </c>
      <c r="BM49" s="6" t="s">
        <v>64</v>
      </c>
      <c r="BN49" s="6" t="s">
        <v>64</v>
      </c>
      <c r="BO49" s="6" t="s">
        <v>64</v>
      </c>
      <c r="BP49" s="6" t="s">
        <v>64</v>
      </c>
      <c r="BQ49" s="6" t="s">
        <v>64</v>
      </c>
      <c r="BR49" s="6" t="s">
        <v>78</v>
      </c>
      <c r="BS49" s="6" t="s">
        <v>64</v>
      </c>
      <c r="BT49" s="6" t="s">
        <v>64</v>
      </c>
      <c r="BU49" s="6" t="s">
        <v>64</v>
      </c>
      <c r="BV49" s="6" t="s">
        <v>64</v>
      </c>
      <c r="BW49" s="6" t="s">
        <v>64</v>
      </c>
      <c r="BX49" s="6" t="s">
        <v>64</v>
      </c>
      <c r="BY49" s="6" t="s">
        <v>79</v>
      </c>
      <c r="BZ49" s="6" t="s">
        <v>64</v>
      </c>
    </row>
    <row r="50" spans="1:78" ht="15" thickBot="1" x14ac:dyDescent="0.35">
      <c r="A50" s="5" t="s">
        <v>91</v>
      </c>
      <c r="B50" s="6" t="s">
        <v>64</v>
      </c>
      <c r="C50" s="6" t="s">
        <v>64</v>
      </c>
      <c r="D50" s="6" t="s">
        <v>64</v>
      </c>
      <c r="E50" s="6" t="s">
        <v>78</v>
      </c>
      <c r="F50" s="6" t="s">
        <v>64</v>
      </c>
      <c r="G50" s="6" t="s">
        <v>64</v>
      </c>
      <c r="H50" s="6" t="s">
        <v>64</v>
      </c>
      <c r="I50" s="6" t="s">
        <v>64</v>
      </c>
      <c r="J50" s="6" t="s">
        <v>64</v>
      </c>
      <c r="K50" s="6" t="s">
        <v>64</v>
      </c>
      <c r="L50" s="6" t="s">
        <v>64</v>
      </c>
      <c r="M50" s="6" t="s">
        <v>64</v>
      </c>
      <c r="N50" s="6" t="s">
        <v>64</v>
      </c>
      <c r="O50" s="6" t="s">
        <v>64</v>
      </c>
      <c r="P50" s="6" t="s">
        <v>64</v>
      </c>
      <c r="Q50" s="6" t="s">
        <v>64</v>
      </c>
      <c r="R50" s="6" t="s">
        <v>64</v>
      </c>
      <c r="S50" s="6" t="s">
        <v>64</v>
      </c>
      <c r="T50" s="6" t="s">
        <v>64</v>
      </c>
      <c r="U50" s="6" t="s">
        <v>64</v>
      </c>
      <c r="V50" s="6" t="s">
        <v>64</v>
      </c>
      <c r="W50" s="6" t="s">
        <v>64</v>
      </c>
      <c r="X50" s="6" t="s">
        <v>64</v>
      </c>
      <c r="Y50" s="6" t="s">
        <v>64</v>
      </c>
      <c r="BB50" s="5" t="s">
        <v>91</v>
      </c>
      <c r="BC50" s="6" t="s">
        <v>65</v>
      </c>
      <c r="BD50" s="6" t="s">
        <v>64</v>
      </c>
      <c r="BE50" s="6" t="s">
        <v>84</v>
      </c>
      <c r="BF50" s="6" t="s">
        <v>64</v>
      </c>
      <c r="BG50" s="6" t="s">
        <v>64</v>
      </c>
      <c r="BH50" s="6" t="s">
        <v>64</v>
      </c>
      <c r="BI50" s="6" t="s">
        <v>64</v>
      </c>
      <c r="BJ50" s="6" t="s">
        <v>74</v>
      </c>
      <c r="BK50" s="6" t="s">
        <v>64</v>
      </c>
      <c r="BL50" s="6" t="s">
        <v>64</v>
      </c>
      <c r="BM50" s="6" t="s">
        <v>64</v>
      </c>
      <c r="BN50" s="6" t="s">
        <v>64</v>
      </c>
      <c r="BO50" s="6" t="s">
        <v>64</v>
      </c>
      <c r="BP50" s="6" t="s">
        <v>64</v>
      </c>
      <c r="BQ50" s="6" t="s">
        <v>64</v>
      </c>
      <c r="BR50" s="6" t="s">
        <v>78</v>
      </c>
      <c r="BS50" s="6" t="s">
        <v>64</v>
      </c>
      <c r="BT50" s="6" t="s">
        <v>64</v>
      </c>
      <c r="BU50" s="6" t="s">
        <v>64</v>
      </c>
      <c r="BV50" s="6" t="s">
        <v>64</v>
      </c>
      <c r="BW50" s="6" t="s">
        <v>64</v>
      </c>
      <c r="BX50" s="6" t="s">
        <v>64</v>
      </c>
      <c r="BY50" s="6" t="s">
        <v>79</v>
      </c>
      <c r="BZ50" s="6" t="s">
        <v>64</v>
      </c>
    </row>
    <row r="51" spans="1:78" ht="15" thickBot="1" x14ac:dyDescent="0.35">
      <c r="A51" s="5" t="s">
        <v>92</v>
      </c>
      <c r="B51" s="6" t="s">
        <v>64</v>
      </c>
      <c r="C51" s="6" t="s">
        <v>64</v>
      </c>
      <c r="D51" s="6" t="s">
        <v>64</v>
      </c>
      <c r="E51" s="6" t="s">
        <v>78</v>
      </c>
      <c r="F51" s="6" t="s">
        <v>64</v>
      </c>
      <c r="G51" s="6" t="s">
        <v>64</v>
      </c>
      <c r="H51" s="6" t="s">
        <v>64</v>
      </c>
      <c r="I51" s="6" t="s">
        <v>64</v>
      </c>
      <c r="J51" s="6" t="s">
        <v>64</v>
      </c>
      <c r="K51" s="6" t="s">
        <v>64</v>
      </c>
      <c r="L51" s="6" t="s">
        <v>64</v>
      </c>
      <c r="M51" s="6" t="s">
        <v>64</v>
      </c>
      <c r="N51" s="6" t="s">
        <v>64</v>
      </c>
      <c r="O51" s="6" t="s">
        <v>64</v>
      </c>
      <c r="P51" s="6" t="s">
        <v>64</v>
      </c>
      <c r="Q51" s="6" t="s">
        <v>64</v>
      </c>
      <c r="R51" s="6" t="s">
        <v>64</v>
      </c>
      <c r="S51" s="6" t="s">
        <v>64</v>
      </c>
      <c r="T51" s="6" t="s">
        <v>64</v>
      </c>
      <c r="U51" s="6" t="s">
        <v>64</v>
      </c>
      <c r="V51" s="6" t="s">
        <v>64</v>
      </c>
      <c r="W51" s="6" t="s">
        <v>64</v>
      </c>
      <c r="X51" s="6" t="s">
        <v>64</v>
      </c>
      <c r="Y51" s="6" t="s">
        <v>64</v>
      </c>
      <c r="BB51" s="5" t="s">
        <v>92</v>
      </c>
      <c r="BC51" s="6" t="s">
        <v>65</v>
      </c>
      <c r="BD51" s="6" t="s">
        <v>64</v>
      </c>
      <c r="BE51" s="6" t="s">
        <v>84</v>
      </c>
      <c r="BF51" s="6" t="s">
        <v>64</v>
      </c>
      <c r="BG51" s="6" t="s">
        <v>64</v>
      </c>
      <c r="BH51" s="6" t="s">
        <v>64</v>
      </c>
      <c r="BI51" s="6" t="s">
        <v>64</v>
      </c>
      <c r="BJ51" s="6" t="s">
        <v>64</v>
      </c>
      <c r="BK51" s="6" t="s">
        <v>64</v>
      </c>
      <c r="BL51" s="6" t="s">
        <v>64</v>
      </c>
      <c r="BM51" s="6" t="s">
        <v>64</v>
      </c>
      <c r="BN51" s="6" t="s">
        <v>64</v>
      </c>
      <c r="BO51" s="6" t="s">
        <v>64</v>
      </c>
      <c r="BP51" s="6" t="s">
        <v>64</v>
      </c>
      <c r="BQ51" s="6" t="s">
        <v>64</v>
      </c>
      <c r="BR51" s="6" t="s">
        <v>78</v>
      </c>
      <c r="BS51" s="6" t="s">
        <v>64</v>
      </c>
      <c r="BT51" s="6" t="s">
        <v>64</v>
      </c>
      <c r="BU51" s="6" t="s">
        <v>64</v>
      </c>
      <c r="BV51" s="6" t="s">
        <v>64</v>
      </c>
      <c r="BW51" s="6" t="s">
        <v>64</v>
      </c>
      <c r="BX51" s="6" t="s">
        <v>64</v>
      </c>
      <c r="BY51" s="6" t="s">
        <v>64</v>
      </c>
      <c r="BZ51" s="6" t="s">
        <v>64</v>
      </c>
    </row>
    <row r="52" spans="1:78" ht="15" thickBot="1" x14ac:dyDescent="0.35">
      <c r="A52" s="5" t="s">
        <v>93</v>
      </c>
      <c r="B52" s="6" t="s">
        <v>64</v>
      </c>
      <c r="C52" s="6" t="s">
        <v>64</v>
      </c>
      <c r="D52" s="6" t="s">
        <v>64</v>
      </c>
      <c r="E52" s="6" t="s">
        <v>78</v>
      </c>
      <c r="F52" s="6" t="s">
        <v>64</v>
      </c>
      <c r="G52" s="6" t="s">
        <v>64</v>
      </c>
      <c r="H52" s="6" t="s">
        <v>64</v>
      </c>
      <c r="I52" s="6" t="s">
        <v>64</v>
      </c>
      <c r="J52" s="6" t="s">
        <v>64</v>
      </c>
      <c r="K52" s="6" t="s">
        <v>64</v>
      </c>
      <c r="L52" s="6" t="s">
        <v>64</v>
      </c>
      <c r="M52" s="6" t="s">
        <v>64</v>
      </c>
      <c r="N52" s="6" t="s">
        <v>64</v>
      </c>
      <c r="O52" s="6" t="s">
        <v>64</v>
      </c>
      <c r="P52" s="6" t="s">
        <v>64</v>
      </c>
      <c r="Q52" s="6" t="s">
        <v>64</v>
      </c>
      <c r="R52" s="6" t="s">
        <v>64</v>
      </c>
      <c r="S52" s="6" t="s">
        <v>64</v>
      </c>
      <c r="T52" s="6" t="s">
        <v>64</v>
      </c>
      <c r="U52" s="6" t="s">
        <v>64</v>
      </c>
      <c r="V52" s="6" t="s">
        <v>64</v>
      </c>
      <c r="W52" s="6" t="s">
        <v>64</v>
      </c>
      <c r="X52" s="6" t="s">
        <v>64</v>
      </c>
      <c r="Y52" s="6" t="s">
        <v>64</v>
      </c>
      <c r="BB52" s="5" t="s">
        <v>93</v>
      </c>
      <c r="BC52" s="6" t="s">
        <v>65</v>
      </c>
      <c r="BD52" s="6" t="s">
        <v>64</v>
      </c>
      <c r="BE52" s="6" t="s">
        <v>84</v>
      </c>
      <c r="BF52" s="6" t="s">
        <v>64</v>
      </c>
      <c r="BG52" s="6" t="s">
        <v>64</v>
      </c>
      <c r="BH52" s="6" t="s">
        <v>64</v>
      </c>
      <c r="BI52" s="6" t="s">
        <v>64</v>
      </c>
      <c r="BJ52" s="6" t="s">
        <v>64</v>
      </c>
      <c r="BK52" s="6" t="s">
        <v>64</v>
      </c>
      <c r="BL52" s="6" t="s">
        <v>64</v>
      </c>
      <c r="BM52" s="6" t="s">
        <v>64</v>
      </c>
      <c r="BN52" s="6" t="s">
        <v>64</v>
      </c>
      <c r="BO52" s="6" t="s">
        <v>64</v>
      </c>
      <c r="BP52" s="6" t="s">
        <v>64</v>
      </c>
      <c r="BQ52" s="6" t="s">
        <v>64</v>
      </c>
      <c r="BR52" s="6" t="s">
        <v>78</v>
      </c>
      <c r="BS52" s="6" t="s">
        <v>64</v>
      </c>
      <c r="BT52" s="6" t="s">
        <v>64</v>
      </c>
      <c r="BU52" s="6" t="s">
        <v>64</v>
      </c>
      <c r="BV52" s="6" t="s">
        <v>64</v>
      </c>
      <c r="BW52" s="6" t="s">
        <v>64</v>
      </c>
      <c r="BX52" s="6" t="s">
        <v>64</v>
      </c>
      <c r="BY52" s="6" t="s">
        <v>64</v>
      </c>
      <c r="BZ52" s="6" t="s">
        <v>64</v>
      </c>
    </row>
    <row r="53" spans="1:78" ht="15" thickBot="1" x14ac:dyDescent="0.35">
      <c r="A53" s="5" t="s">
        <v>94</v>
      </c>
      <c r="B53" s="6" t="s">
        <v>64</v>
      </c>
      <c r="C53" s="6" t="s">
        <v>64</v>
      </c>
      <c r="D53" s="6" t="s">
        <v>64</v>
      </c>
      <c r="E53" s="6" t="s">
        <v>78</v>
      </c>
      <c r="F53" s="6" t="s">
        <v>64</v>
      </c>
      <c r="G53" s="6" t="s">
        <v>64</v>
      </c>
      <c r="H53" s="6" t="s">
        <v>64</v>
      </c>
      <c r="I53" s="6" t="s">
        <v>64</v>
      </c>
      <c r="J53" s="6" t="s">
        <v>64</v>
      </c>
      <c r="K53" s="6" t="s">
        <v>64</v>
      </c>
      <c r="L53" s="6" t="s">
        <v>64</v>
      </c>
      <c r="M53" s="6" t="s">
        <v>64</v>
      </c>
      <c r="N53" s="6" t="s">
        <v>64</v>
      </c>
      <c r="O53" s="6" t="s">
        <v>64</v>
      </c>
      <c r="P53" s="6" t="s">
        <v>64</v>
      </c>
      <c r="Q53" s="6" t="s">
        <v>64</v>
      </c>
      <c r="R53" s="6" t="s">
        <v>64</v>
      </c>
      <c r="S53" s="6" t="s">
        <v>64</v>
      </c>
      <c r="T53" s="6" t="s">
        <v>64</v>
      </c>
      <c r="U53" s="6" t="s">
        <v>64</v>
      </c>
      <c r="V53" s="6" t="s">
        <v>64</v>
      </c>
      <c r="W53" s="6" t="s">
        <v>64</v>
      </c>
      <c r="X53" s="6" t="s">
        <v>64</v>
      </c>
      <c r="Y53" s="6" t="s">
        <v>64</v>
      </c>
      <c r="BB53" s="5" t="s">
        <v>94</v>
      </c>
      <c r="BC53" s="6" t="s">
        <v>65</v>
      </c>
      <c r="BD53" s="6" t="s">
        <v>64</v>
      </c>
      <c r="BE53" s="6" t="s">
        <v>64</v>
      </c>
      <c r="BF53" s="6" t="s">
        <v>64</v>
      </c>
      <c r="BG53" s="6" t="s">
        <v>64</v>
      </c>
      <c r="BH53" s="6" t="s">
        <v>64</v>
      </c>
      <c r="BI53" s="6" t="s">
        <v>64</v>
      </c>
      <c r="BJ53" s="6" t="s">
        <v>64</v>
      </c>
      <c r="BK53" s="6" t="s">
        <v>64</v>
      </c>
      <c r="BL53" s="6" t="s">
        <v>64</v>
      </c>
      <c r="BM53" s="6" t="s">
        <v>64</v>
      </c>
      <c r="BN53" s="6" t="s">
        <v>64</v>
      </c>
      <c r="BO53" s="6" t="s">
        <v>64</v>
      </c>
      <c r="BP53" s="6" t="s">
        <v>64</v>
      </c>
      <c r="BQ53" s="6" t="s">
        <v>64</v>
      </c>
      <c r="BR53" s="6" t="s">
        <v>78</v>
      </c>
      <c r="BS53" s="6" t="s">
        <v>64</v>
      </c>
      <c r="BT53" s="6" t="s">
        <v>64</v>
      </c>
      <c r="BU53" s="6" t="s">
        <v>64</v>
      </c>
      <c r="BV53" s="6" t="s">
        <v>64</v>
      </c>
      <c r="BW53" s="6" t="s">
        <v>64</v>
      </c>
      <c r="BX53" s="6" t="s">
        <v>64</v>
      </c>
      <c r="BY53" s="6" t="s">
        <v>64</v>
      </c>
      <c r="BZ53" s="6" t="s">
        <v>64</v>
      </c>
    </row>
    <row r="54" spans="1:78" ht="15" thickBot="1" x14ac:dyDescent="0.35">
      <c r="A54" s="5" t="s">
        <v>95</v>
      </c>
      <c r="B54" s="6" t="s">
        <v>64</v>
      </c>
      <c r="C54" s="6" t="s">
        <v>64</v>
      </c>
      <c r="D54" s="6" t="s">
        <v>64</v>
      </c>
      <c r="E54" s="6" t="s">
        <v>64</v>
      </c>
      <c r="F54" s="6" t="s">
        <v>64</v>
      </c>
      <c r="G54" s="6" t="s">
        <v>64</v>
      </c>
      <c r="H54" s="6" t="s">
        <v>64</v>
      </c>
      <c r="I54" s="6" t="s">
        <v>64</v>
      </c>
      <c r="J54" s="6" t="s">
        <v>64</v>
      </c>
      <c r="K54" s="6" t="s">
        <v>64</v>
      </c>
      <c r="L54" s="6" t="s">
        <v>64</v>
      </c>
      <c r="M54" s="6" t="s">
        <v>64</v>
      </c>
      <c r="N54" s="6" t="s">
        <v>64</v>
      </c>
      <c r="O54" s="6" t="s">
        <v>64</v>
      </c>
      <c r="P54" s="6" t="s">
        <v>64</v>
      </c>
      <c r="Q54" s="6" t="s">
        <v>64</v>
      </c>
      <c r="R54" s="6" t="s">
        <v>64</v>
      </c>
      <c r="S54" s="6" t="s">
        <v>64</v>
      </c>
      <c r="T54" s="6" t="s">
        <v>64</v>
      </c>
      <c r="U54" s="6" t="s">
        <v>64</v>
      </c>
      <c r="V54" s="6" t="s">
        <v>64</v>
      </c>
      <c r="W54" s="6" t="s">
        <v>64</v>
      </c>
      <c r="X54" s="6" t="s">
        <v>64</v>
      </c>
      <c r="Y54" s="6" t="s">
        <v>64</v>
      </c>
      <c r="BB54" s="5" t="s">
        <v>95</v>
      </c>
      <c r="BC54" s="6" t="s">
        <v>65</v>
      </c>
      <c r="BD54" s="6" t="s">
        <v>64</v>
      </c>
      <c r="BE54" s="6" t="s">
        <v>64</v>
      </c>
      <c r="BF54" s="6" t="s">
        <v>64</v>
      </c>
      <c r="BG54" s="6" t="s">
        <v>64</v>
      </c>
      <c r="BH54" s="6" t="s">
        <v>64</v>
      </c>
      <c r="BI54" s="6" t="s">
        <v>64</v>
      </c>
      <c r="BJ54" s="6" t="s">
        <v>64</v>
      </c>
      <c r="BK54" s="6" t="s">
        <v>64</v>
      </c>
      <c r="BL54" s="6" t="s">
        <v>64</v>
      </c>
      <c r="BM54" s="6" t="s">
        <v>64</v>
      </c>
      <c r="BN54" s="6" t="s">
        <v>64</v>
      </c>
      <c r="BO54" s="6" t="s">
        <v>64</v>
      </c>
      <c r="BP54" s="6" t="s">
        <v>64</v>
      </c>
      <c r="BQ54" s="6" t="s">
        <v>64</v>
      </c>
      <c r="BR54" s="6" t="s">
        <v>64</v>
      </c>
      <c r="BS54" s="6" t="s">
        <v>64</v>
      </c>
      <c r="BT54" s="6" t="s">
        <v>64</v>
      </c>
      <c r="BU54" s="6" t="s">
        <v>64</v>
      </c>
      <c r="BV54" s="6" t="s">
        <v>64</v>
      </c>
      <c r="BW54" s="6" t="s">
        <v>64</v>
      </c>
      <c r="BX54" s="6" t="s">
        <v>64</v>
      </c>
      <c r="BY54" s="6" t="s">
        <v>64</v>
      </c>
      <c r="BZ54" s="6" t="s">
        <v>64</v>
      </c>
    </row>
    <row r="55" spans="1:78" ht="15" thickBot="1" x14ac:dyDescent="0.35">
      <c r="A55" s="5" t="s">
        <v>96</v>
      </c>
      <c r="B55" s="6" t="s">
        <v>64</v>
      </c>
      <c r="C55" s="6" t="s">
        <v>64</v>
      </c>
      <c r="D55" s="6" t="s">
        <v>64</v>
      </c>
      <c r="E55" s="6" t="s">
        <v>64</v>
      </c>
      <c r="F55" s="6" t="s">
        <v>64</v>
      </c>
      <c r="G55" s="6" t="s">
        <v>64</v>
      </c>
      <c r="H55" s="6" t="s">
        <v>64</v>
      </c>
      <c r="I55" s="6" t="s">
        <v>64</v>
      </c>
      <c r="J55" s="6" t="s">
        <v>64</v>
      </c>
      <c r="K55" s="6" t="s">
        <v>64</v>
      </c>
      <c r="L55" s="6" t="s">
        <v>64</v>
      </c>
      <c r="M55" s="6" t="s">
        <v>64</v>
      </c>
      <c r="N55" s="6" t="s">
        <v>64</v>
      </c>
      <c r="O55" s="6" t="s">
        <v>64</v>
      </c>
      <c r="P55" s="6" t="s">
        <v>64</v>
      </c>
      <c r="Q55" s="6" t="s">
        <v>64</v>
      </c>
      <c r="R55" s="6" t="s">
        <v>64</v>
      </c>
      <c r="S55" s="6" t="s">
        <v>64</v>
      </c>
      <c r="T55" s="6" t="s">
        <v>64</v>
      </c>
      <c r="U55" s="6" t="s">
        <v>64</v>
      </c>
      <c r="V55" s="6" t="s">
        <v>64</v>
      </c>
      <c r="W55" s="6" t="s">
        <v>64</v>
      </c>
      <c r="X55" s="6" t="s">
        <v>64</v>
      </c>
      <c r="Y55" s="6" t="s">
        <v>64</v>
      </c>
      <c r="BB55" s="5" t="s">
        <v>96</v>
      </c>
      <c r="BC55" s="6" t="s">
        <v>65</v>
      </c>
      <c r="BD55" s="6" t="s">
        <v>64</v>
      </c>
      <c r="BE55" s="6" t="s">
        <v>64</v>
      </c>
      <c r="BF55" s="6" t="s">
        <v>64</v>
      </c>
      <c r="BG55" s="6" t="s">
        <v>64</v>
      </c>
      <c r="BH55" s="6" t="s">
        <v>64</v>
      </c>
      <c r="BI55" s="6" t="s">
        <v>64</v>
      </c>
      <c r="BJ55" s="6" t="s">
        <v>64</v>
      </c>
      <c r="BK55" s="6" t="s">
        <v>64</v>
      </c>
      <c r="BL55" s="6" t="s">
        <v>64</v>
      </c>
      <c r="BM55" s="6" t="s">
        <v>64</v>
      </c>
      <c r="BN55" s="6" t="s">
        <v>64</v>
      </c>
      <c r="BO55" s="6" t="s">
        <v>64</v>
      </c>
      <c r="BP55" s="6" t="s">
        <v>64</v>
      </c>
      <c r="BQ55" s="6" t="s">
        <v>64</v>
      </c>
      <c r="BR55" s="6" t="s">
        <v>64</v>
      </c>
      <c r="BS55" s="6" t="s">
        <v>64</v>
      </c>
      <c r="BT55" s="6" t="s">
        <v>64</v>
      </c>
      <c r="BU55" s="6" t="s">
        <v>64</v>
      </c>
      <c r="BV55" s="6" t="s">
        <v>64</v>
      </c>
      <c r="BW55" s="6" t="s">
        <v>64</v>
      </c>
      <c r="BX55" s="6" t="s">
        <v>64</v>
      </c>
      <c r="BY55" s="6" t="s">
        <v>64</v>
      </c>
      <c r="BZ55" s="6" t="s">
        <v>64</v>
      </c>
    </row>
    <row r="56" spans="1:78" ht="15" thickBot="1" x14ac:dyDescent="0.35">
      <c r="A56" s="5" t="s">
        <v>97</v>
      </c>
      <c r="B56" s="6" t="s">
        <v>64</v>
      </c>
      <c r="C56" s="6" t="s">
        <v>64</v>
      </c>
      <c r="D56" s="6" t="s">
        <v>64</v>
      </c>
      <c r="E56" s="6" t="s">
        <v>64</v>
      </c>
      <c r="F56" s="6" t="s">
        <v>64</v>
      </c>
      <c r="G56" s="6" t="s">
        <v>64</v>
      </c>
      <c r="H56" s="6" t="s">
        <v>64</v>
      </c>
      <c r="I56" s="6" t="s">
        <v>64</v>
      </c>
      <c r="J56" s="6" t="s">
        <v>64</v>
      </c>
      <c r="K56" s="6" t="s">
        <v>64</v>
      </c>
      <c r="L56" s="6" t="s">
        <v>64</v>
      </c>
      <c r="M56" s="6" t="s">
        <v>64</v>
      </c>
      <c r="N56" s="6" t="s">
        <v>64</v>
      </c>
      <c r="O56" s="6" t="s">
        <v>64</v>
      </c>
      <c r="P56" s="6" t="s">
        <v>64</v>
      </c>
      <c r="Q56" s="6" t="s">
        <v>64</v>
      </c>
      <c r="R56" s="6" t="s">
        <v>64</v>
      </c>
      <c r="S56" s="6" t="s">
        <v>64</v>
      </c>
      <c r="T56" s="6" t="s">
        <v>64</v>
      </c>
      <c r="U56" s="6" t="s">
        <v>64</v>
      </c>
      <c r="V56" s="6" t="s">
        <v>64</v>
      </c>
      <c r="W56" s="6" t="s">
        <v>64</v>
      </c>
      <c r="X56" s="6" t="s">
        <v>64</v>
      </c>
      <c r="Y56" s="6" t="s">
        <v>64</v>
      </c>
      <c r="BB56" s="5" t="s">
        <v>97</v>
      </c>
      <c r="BC56" s="6" t="s">
        <v>65</v>
      </c>
      <c r="BD56" s="6" t="s">
        <v>64</v>
      </c>
      <c r="BE56" s="6" t="s">
        <v>64</v>
      </c>
      <c r="BF56" s="6" t="s">
        <v>64</v>
      </c>
      <c r="BG56" s="6" t="s">
        <v>64</v>
      </c>
      <c r="BH56" s="6" t="s">
        <v>64</v>
      </c>
      <c r="BI56" s="6" t="s">
        <v>64</v>
      </c>
      <c r="BJ56" s="6" t="s">
        <v>64</v>
      </c>
      <c r="BK56" s="6" t="s">
        <v>64</v>
      </c>
      <c r="BL56" s="6" t="s">
        <v>64</v>
      </c>
      <c r="BM56" s="6" t="s">
        <v>64</v>
      </c>
      <c r="BN56" s="6" t="s">
        <v>64</v>
      </c>
      <c r="BO56" s="6" t="s">
        <v>64</v>
      </c>
      <c r="BP56" s="6" t="s">
        <v>64</v>
      </c>
      <c r="BQ56" s="6" t="s">
        <v>64</v>
      </c>
      <c r="BR56" s="6" t="s">
        <v>64</v>
      </c>
      <c r="BS56" s="6" t="s">
        <v>64</v>
      </c>
      <c r="BT56" s="6" t="s">
        <v>64</v>
      </c>
      <c r="BU56" s="6" t="s">
        <v>64</v>
      </c>
      <c r="BV56" s="6" t="s">
        <v>64</v>
      </c>
      <c r="BW56" s="6" t="s">
        <v>64</v>
      </c>
      <c r="BX56" s="6" t="s">
        <v>64</v>
      </c>
      <c r="BY56" s="6" t="s">
        <v>64</v>
      </c>
      <c r="BZ56" s="6" t="s">
        <v>64</v>
      </c>
    </row>
    <row r="57" spans="1:78" ht="15" thickBot="1" x14ac:dyDescent="0.35">
      <c r="A57" s="5" t="s">
        <v>98</v>
      </c>
      <c r="B57" s="6" t="s">
        <v>64</v>
      </c>
      <c r="C57" s="6" t="s">
        <v>64</v>
      </c>
      <c r="D57" s="6" t="s">
        <v>64</v>
      </c>
      <c r="E57" s="6" t="s">
        <v>64</v>
      </c>
      <c r="F57" s="6" t="s">
        <v>64</v>
      </c>
      <c r="G57" s="6" t="s">
        <v>64</v>
      </c>
      <c r="H57" s="6" t="s">
        <v>64</v>
      </c>
      <c r="I57" s="6" t="s">
        <v>64</v>
      </c>
      <c r="J57" s="6" t="s">
        <v>64</v>
      </c>
      <c r="K57" s="6" t="s">
        <v>64</v>
      </c>
      <c r="L57" s="6" t="s">
        <v>64</v>
      </c>
      <c r="M57" s="6" t="s">
        <v>64</v>
      </c>
      <c r="N57" s="6" t="s">
        <v>64</v>
      </c>
      <c r="O57" s="6" t="s">
        <v>64</v>
      </c>
      <c r="P57" s="6" t="s">
        <v>64</v>
      </c>
      <c r="Q57" s="6" t="s">
        <v>64</v>
      </c>
      <c r="R57" s="6" t="s">
        <v>64</v>
      </c>
      <c r="S57" s="6" t="s">
        <v>64</v>
      </c>
      <c r="T57" s="6" t="s">
        <v>64</v>
      </c>
      <c r="U57" s="6" t="s">
        <v>64</v>
      </c>
      <c r="V57" s="6" t="s">
        <v>64</v>
      </c>
      <c r="W57" s="6" t="s">
        <v>64</v>
      </c>
      <c r="X57" s="6" t="s">
        <v>64</v>
      </c>
      <c r="Y57" s="6" t="s">
        <v>64</v>
      </c>
      <c r="BB57" s="5" t="s">
        <v>98</v>
      </c>
      <c r="BC57" s="6" t="s">
        <v>64</v>
      </c>
      <c r="BD57" s="6" t="s">
        <v>64</v>
      </c>
      <c r="BE57" s="6" t="s">
        <v>64</v>
      </c>
      <c r="BF57" s="6" t="s">
        <v>64</v>
      </c>
      <c r="BG57" s="6" t="s">
        <v>64</v>
      </c>
      <c r="BH57" s="6" t="s">
        <v>64</v>
      </c>
      <c r="BI57" s="6" t="s">
        <v>64</v>
      </c>
      <c r="BJ57" s="6" t="s">
        <v>64</v>
      </c>
      <c r="BK57" s="6" t="s">
        <v>64</v>
      </c>
      <c r="BL57" s="6" t="s">
        <v>64</v>
      </c>
      <c r="BM57" s="6" t="s">
        <v>64</v>
      </c>
      <c r="BN57" s="6" t="s">
        <v>64</v>
      </c>
      <c r="BO57" s="6" t="s">
        <v>64</v>
      </c>
      <c r="BP57" s="6" t="s">
        <v>64</v>
      </c>
      <c r="BQ57" s="6" t="s">
        <v>64</v>
      </c>
      <c r="BR57" s="6" t="s">
        <v>64</v>
      </c>
      <c r="BS57" s="6" t="s">
        <v>64</v>
      </c>
      <c r="BT57" s="6" t="s">
        <v>64</v>
      </c>
      <c r="BU57" s="6" t="s">
        <v>64</v>
      </c>
      <c r="BV57" s="6" t="s">
        <v>64</v>
      </c>
      <c r="BW57" s="6" t="s">
        <v>64</v>
      </c>
      <c r="BX57" s="6" t="s">
        <v>64</v>
      </c>
      <c r="BY57" s="6" t="s">
        <v>64</v>
      </c>
      <c r="BZ57" s="6" t="s">
        <v>64</v>
      </c>
    </row>
    <row r="58" spans="1:78" ht="15" thickBot="1" x14ac:dyDescent="0.35">
      <c r="A58" s="5" t="s">
        <v>99</v>
      </c>
      <c r="B58" s="6" t="s">
        <v>64</v>
      </c>
      <c r="C58" s="6" t="s">
        <v>64</v>
      </c>
      <c r="D58" s="6" t="s">
        <v>64</v>
      </c>
      <c r="E58" s="6" t="s">
        <v>64</v>
      </c>
      <c r="F58" s="6" t="s">
        <v>64</v>
      </c>
      <c r="G58" s="6" t="s">
        <v>64</v>
      </c>
      <c r="H58" s="6" t="s">
        <v>64</v>
      </c>
      <c r="I58" s="6" t="s">
        <v>64</v>
      </c>
      <c r="J58" s="6" t="s">
        <v>64</v>
      </c>
      <c r="K58" s="6" t="s">
        <v>64</v>
      </c>
      <c r="L58" s="6" t="s">
        <v>64</v>
      </c>
      <c r="M58" s="6" t="s">
        <v>64</v>
      </c>
      <c r="N58" s="6" t="s">
        <v>64</v>
      </c>
      <c r="O58" s="6" t="s">
        <v>64</v>
      </c>
      <c r="P58" s="6" t="s">
        <v>64</v>
      </c>
      <c r="Q58" s="6" t="s">
        <v>64</v>
      </c>
      <c r="R58" s="6" t="s">
        <v>64</v>
      </c>
      <c r="S58" s="6" t="s">
        <v>64</v>
      </c>
      <c r="T58" s="6" t="s">
        <v>64</v>
      </c>
      <c r="U58" s="6" t="s">
        <v>64</v>
      </c>
      <c r="V58" s="6" t="s">
        <v>64</v>
      </c>
      <c r="W58" s="6" t="s">
        <v>64</v>
      </c>
      <c r="X58" s="6" t="s">
        <v>64</v>
      </c>
      <c r="Y58" s="6" t="s">
        <v>64</v>
      </c>
      <c r="BB58" s="5" t="s">
        <v>99</v>
      </c>
      <c r="BC58" s="6" t="s">
        <v>64</v>
      </c>
      <c r="BD58" s="6" t="s">
        <v>64</v>
      </c>
      <c r="BE58" s="6" t="s">
        <v>64</v>
      </c>
      <c r="BF58" s="6" t="s">
        <v>64</v>
      </c>
      <c r="BG58" s="6" t="s">
        <v>64</v>
      </c>
      <c r="BH58" s="6" t="s">
        <v>64</v>
      </c>
      <c r="BI58" s="6" t="s">
        <v>64</v>
      </c>
      <c r="BJ58" s="6" t="s">
        <v>64</v>
      </c>
      <c r="BK58" s="6" t="s">
        <v>64</v>
      </c>
      <c r="BL58" s="6" t="s">
        <v>64</v>
      </c>
      <c r="BM58" s="6" t="s">
        <v>64</v>
      </c>
      <c r="BN58" s="6" t="s">
        <v>64</v>
      </c>
      <c r="BO58" s="6" t="s">
        <v>64</v>
      </c>
      <c r="BP58" s="6" t="s">
        <v>64</v>
      </c>
      <c r="BQ58" s="6" t="s">
        <v>64</v>
      </c>
      <c r="BR58" s="6" t="s">
        <v>64</v>
      </c>
      <c r="BS58" s="6" t="s">
        <v>64</v>
      </c>
      <c r="BT58" s="6" t="s">
        <v>64</v>
      </c>
      <c r="BU58" s="6" t="s">
        <v>64</v>
      </c>
      <c r="BV58" s="6" t="s">
        <v>64</v>
      </c>
      <c r="BW58" s="6" t="s">
        <v>64</v>
      </c>
      <c r="BX58" s="6" t="s">
        <v>64</v>
      </c>
      <c r="BY58" s="6" t="s">
        <v>64</v>
      </c>
      <c r="BZ58" s="6" t="s">
        <v>64</v>
      </c>
    </row>
    <row r="59" spans="1:78" ht="15" thickBot="1" x14ac:dyDescent="0.35">
      <c r="A59" s="5" t="s">
        <v>100</v>
      </c>
      <c r="B59" s="6" t="s">
        <v>64</v>
      </c>
      <c r="C59" s="6" t="s">
        <v>64</v>
      </c>
      <c r="D59" s="6" t="s">
        <v>64</v>
      </c>
      <c r="E59" s="6" t="s">
        <v>64</v>
      </c>
      <c r="F59" s="6" t="s">
        <v>64</v>
      </c>
      <c r="G59" s="6" t="s">
        <v>64</v>
      </c>
      <c r="H59" s="6" t="s">
        <v>64</v>
      </c>
      <c r="I59" s="6" t="s">
        <v>64</v>
      </c>
      <c r="J59" s="6" t="s">
        <v>64</v>
      </c>
      <c r="K59" s="6" t="s">
        <v>64</v>
      </c>
      <c r="L59" s="6" t="s">
        <v>64</v>
      </c>
      <c r="M59" s="6" t="s">
        <v>64</v>
      </c>
      <c r="N59" s="6" t="s">
        <v>64</v>
      </c>
      <c r="O59" s="6" t="s">
        <v>64</v>
      </c>
      <c r="P59" s="6" t="s">
        <v>64</v>
      </c>
      <c r="Q59" s="6" t="s">
        <v>64</v>
      </c>
      <c r="R59" s="6" t="s">
        <v>64</v>
      </c>
      <c r="S59" s="6" t="s">
        <v>64</v>
      </c>
      <c r="T59" s="6" t="s">
        <v>64</v>
      </c>
      <c r="U59" s="6" t="s">
        <v>64</v>
      </c>
      <c r="V59" s="6" t="s">
        <v>64</v>
      </c>
      <c r="W59" s="6" t="s">
        <v>64</v>
      </c>
      <c r="X59" s="6" t="s">
        <v>64</v>
      </c>
      <c r="Y59" s="6" t="s">
        <v>64</v>
      </c>
      <c r="BB59" s="5" t="s">
        <v>100</v>
      </c>
      <c r="BC59" s="6" t="s">
        <v>64</v>
      </c>
      <c r="BD59" s="6" t="s">
        <v>64</v>
      </c>
      <c r="BE59" s="6" t="s">
        <v>64</v>
      </c>
      <c r="BF59" s="6" t="s">
        <v>64</v>
      </c>
      <c r="BG59" s="6" t="s">
        <v>64</v>
      </c>
      <c r="BH59" s="6" t="s">
        <v>64</v>
      </c>
      <c r="BI59" s="6" t="s">
        <v>64</v>
      </c>
      <c r="BJ59" s="6" t="s">
        <v>64</v>
      </c>
      <c r="BK59" s="6" t="s">
        <v>64</v>
      </c>
      <c r="BL59" s="6" t="s">
        <v>64</v>
      </c>
      <c r="BM59" s="6" t="s">
        <v>64</v>
      </c>
      <c r="BN59" s="6" t="s">
        <v>64</v>
      </c>
      <c r="BO59" s="6" t="s">
        <v>64</v>
      </c>
      <c r="BP59" s="6" t="s">
        <v>64</v>
      </c>
      <c r="BQ59" s="6" t="s">
        <v>64</v>
      </c>
      <c r="BR59" s="6" t="s">
        <v>64</v>
      </c>
      <c r="BS59" s="6" t="s">
        <v>64</v>
      </c>
      <c r="BT59" s="6" t="s">
        <v>64</v>
      </c>
      <c r="BU59" s="6" t="s">
        <v>64</v>
      </c>
      <c r="BV59" s="6" t="s">
        <v>64</v>
      </c>
      <c r="BW59" s="6" t="s">
        <v>64</v>
      </c>
      <c r="BX59" s="6" t="s">
        <v>64</v>
      </c>
      <c r="BY59" s="6" t="s">
        <v>64</v>
      </c>
      <c r="BZ59" s="6" t="s">
        <v>64</v>
      </c>
    </row>
    <row r="60" spans="1:78" ht="15" thickBot="1" x14ac:dyDescent="0.35">
      <c r="A60" s="5" t="s">
        <v>101</v>
      </c>
      <c r="B60" s="6" t="s">
        <v>64</v>
      </c>
      <c r="C60" s="6" t="s">
        <v>64</v>
      </c>
      <c r="D60" s="6" t="s">
        <v>64</v>
      </c>
      <c r="E60" s="6" t="s">
        <v>64</v>
      </c>
      <c r="F60" s="6" t="s">
        <v>64</v>
      </c>
      <c r="G60" s="6" t="s">
        <v>64</v>
      </c>
      <c r="H60" s="6" t="s">
        <v>64</v>
      </c>
      <c r="I60" s="6" t="s">
        <v>64</v>
      </c>
      <c r="J60" s="6" t="s">
        <v>64</v>
      </c>
      <c r="K60" s="6" t="s">
        <v>64</v>
      </c>
      <c r="L60" s="6" t="s">
        <v>64</v>
      </c>
      <c r="M60" s="6" t="s">
        <v>64</v>
      </c>
      <c r="N60" s="6" t="s">
        <v>64</v>
      </c>
      <c r="O60" s="6" t="s">
        <v>64</v>
      </c>
      <c r="P60" s="6" t="s">
        <v>64</v>
      </c>
      <c r="Q60" s="6" t="s">
        <v>64</v>
      </c>
      <c r="R60" s="6" t="s">
        <v>64</v>
      </c>
      <c r="S60" s="6" t="s">
        <v>64</v>
      </c>
      <c r="T60" s="6" t="s">
        <v>64</v>
      </c>
      <c r="U60" s="6" t="s">
        <v>64</v>
      </c>
      <c r="V60" s="6" t="s">
        <v>64</v>
      </c>
      <c r="W60" s="6" t="s">
        <v>64</v>
      </c>
      <c r="X60" s="6" t="s">
        <v>64</v>
      </c>
      <c r="Y60" s="6" t="s">
        <v>64</v>
      </c>
      <c r="BB60" s="5" t="s">
        <v>101</v>
      </c>
      <c r="BC60" s="6" t="s">
        <v>64</v>
      </c>
      <c r="BD60" s="6" t="s">
        <v>64</v>
      </c>
      <c r="BE60" s="6" t="s">
        <v>64</v>
      </c>
      <c r="BF60" s="6" t="s">
        <v>64</v>
      </c>
      <c r="BG60" s="6" t="s">
        <v>64</v>
      </c>
      <c r="BH60" s="6" t="s">
        <v>64</v>
      </c>
      <c r="BI60" s="6" t="s">
        <v>64</v>
      </c>
      <c r="BJ60" s="6" t="s">
        <v>64</v>
      </c>
      <c r="BK60" s="6" t="s">
        <v>64</v>
      </c>
      <c r="BL60" s="6" t="s">
        <v>64</v>
      </c>
      <c r="BM60" s="6" t="s">
        <v>64</v>
      </c>
      <c r="BN60" s="6" t="s">
        <v>64</v>
      </c>
      <c r="BO60" s="6" t="s">
        <v>64</v>
      </c>
      <c r="BP60" s="6" t="s">
        <v>64</v>
      </c>
      <c r="BQ60" s="6" t="s">
        <v>64</v>
      </c>
      <c r="BR60" s="6" t="s">
        <v>64</v>
      </c>
      <c r="BS60" s="6" t="s">
        <v>64</v>
      </c>
      <c r="BT60" s="6" t="s">
        <v>64</v>
      </c>
      <c r="BU60" s="6" t="s">
        <v>64</v>
      </c>
      <c r="BV60" s="6" t="s">
        <v>64</v>
      </c>
      <c r="BW60" s="6" t="s">
        <v>64</v>
      </c>
      <c r="BX60" s="6" t="s">
        <v>64</v>
      </c>
      <c r="BY60" s="6" t="s">
        <v>64</v>
      </c>
      <c r="BZ60" s="6" t="s">
        <v>64</v>
      </c>
    </row>
    <row r="61" spans="1:78" ht="15" thickBot="1" x14ac:dyDescent="0.35">
      <c r="A61" s="5" t="s">
        <v>102</v>
      </c>
      <c r="B61" s="6" t="s">
        <v>64</v>
      </c>
      <c r="C61" s="6" t="s">
        <v>64</v>
      </c>
      <c r="D61" s="6" t="s">
        <v>64</v>
      </c>
      <c r="E61" s="6" t="s">
        <v>64</v>
      </c>
      <c r="F61" s="6" t="s">
        <v>64</v>
      </c>
      <c r="G61" s="6" t="s">
        <v>64</v>
      </c>
      <c r="H61" s="6" t="s">
        <v>64</v>
      </c>
      <c r="I61" s="6" t="s">
        <v>64</v>
      </c>
      <c r="J61" s="6" t="s">
        <v>64</v>
      </c>
      <c r="K61" s="6" t="s">
        <v>64</v>
      </c>
      <c r="L61" s="6" t="s">
        <v>64</v>
      </c>
      <c r="M61" s="6" t="s">
        <v>64</v>
      </c>
      <c r="N61" s="6" t="s">
        <v>64</v>
      </c>
      <c r="O61" s="6" t="s">
        <v>64</v>
      </c>
      <c r="P61" s="6" t="s">
        <v>64</v>
      </c>
      <c r="Q61" s="6" t="s">
        <v>64</v>
      </c>
      <c r="R61" s="6" t="s">
        <v>64</v>
      </c>
      <c r="S61" s="6" t="s">
        <v>64</v>
      </c>
      <c r="T61" s="6" t="s">
        <v>64</v>
      </c>
      <c r="U61" s="6" t="s">
        <v>64</v>
      </c>
      <c r="V61" s="6" t="s">
        <v>64</v>
      </c>
      <c r="W61" s="6" t="s">
        <v>64</v>
      </c>
      <c r="X61" s="6" t="s">
        <v>64</v>
      </c>
      <c r="Y61" s="6" t="s">
        <v>64</v>
      </c>
      <c r="BB61" s="5" t="s">
        <v>102</v>
      </c>
      <c r="BC61" s="6" t="s">
        <v>64</v>
      </c>
      <c r="BD61" s="6" t="s">
        <v>64</v>
      </c>
      <c r="BE61" s="6" t="s">
        <v>64</v>
      </c>
      <c r="BF61" s="6" t="s">
        <v>64</v>
      </c>
      <c r="BG61" s="6" t="s">
        <v>64</v>
      </c>
      <c r="BH61" s="6" t="s">
        <v>64</v>
      </c>
      <c r="BI61" s="6" t="s">
        <v>64</v>
      </c>
      <c r="BJ61" s="6" t="s">
        <v>64</v>
      </c>
      <c r="BK61" s="6" t="s">
        <v>64</v>
      </c>
      <c r="BL61" s="6" t="s">
        <v>64</v>
      </c>
      <c r="BM61" s="6" t="s">
        <v>64</v>
      </c>
      <c r="BN61" s="6" t="s">
        <v>64</v>
      </c>
      <c r="BO61" s="6" t="s">
        <v>64</v>
      </c>
      <c r="BP61" s="6" t="s">
        <v>64</v>
      </c>
      <c r="BQ61" s="6" t="s">
        <v>64</v>
      </c>
      <c r="BR61" s="6" t="s">
        <v>64</v>
      </c>
      <c r="BS61" s="6" t="s">
        <v>64</v>
      </c>
      <c r="BT61" s="6" t="s">
        <v>64</v>
      </c>
      <c r="BU61" s="6" t="s">
        <v>64</v>
      </c>
      <c r="BV61" s="6" t="s">
        <v>64</v>
      </c>
      <c r="BW61" s="6" t="s">
        <v>64</v>
      </c>
      <c r="BX61" s="6" t="s">
        <v>64</v>
      </c>
      <c r="BY61" s="6" t="s">
        <v>64</v>
      </c>
      <c r="BZ61" s="6" t="s">
        <v>64</v>
      </c>
    </row>
    <row r="62" spans="1:78" ht="15" thickBot="1" x14ac:dyDescent="0.35">
      <c r="A62" s="5" t="s">
        <v>103</v>
      </c>
      <c r="B62" s="6" t="s">
        <v>64</v>
      </c>
      <c r="C62" s="6" t="s">
        <v>64</v>
      </c>
      <c r="D62" s="6" t="s">
        <v>64</v>
      </c>
      <c r="E62" s="6" t="s">
        <v>64</v>
      </c>
      <c r="F62" s="6" t="s">
        <v>64</v>
      </c>
      <c r="G62" s="6" t="s">
        <v>64</v>
      </c>
      <c r="H62" s="6" t="s">
        <v>64</v>
      </c>
      <c r="I62" s="6" t="s">
        <v>64</v>
      </c>
      <c r="J62" s="6" t="s">
        <v>64</v>
      </c>
      <c r="K62" s="6" t="s">
        <v>64</v>
      </c>
      <c r="L62" s="6" t="s">
        <v>64</v>
      </c>
      <c r="M62" s="6" t="s">
        <v>64</v>
      </c>
      <c r="N62" s="6" t="s">
        <v>64</v>
      </c>
      <c r="O62" s="6" t="s">
        <v>64</v>
      </c>
      <c r="P62" s="6" t="s">
        <v>64</v>
      </c>
      <c r="Q62" s="6" t="s">
        <v>64</v>
      </c>
      <c r="R62" s="6" t="s">
        <v>64</v>
      </c>
      <c r="S62" s="6" t="s">
        <v>64</v>
      </c>
      <c r="T62" s="6" t="s">
        <v>64</v>
      </c>
      <c r="U62" s="6" t="s">
        <v>64</v>
      </c>
      <c r="V62" s="6" t="s">
        <v>64</v>
      </c>
      <c r="W62" s="6" t="s">
        <v>64</v>
      </c>
      <c r="X62" s="6" t="s">
        <v>64</v>
      </c>
      <c r="Y62" s="6" t="s">
        <v>64</v>
      </c>
      <c r="BB62" s="5" t="s">
        <v>103</v>
      </c>
      <c r="BC62" s="6" t="s">
        <v>64</v>
      </c>
      <c r="BD62" s="6" t="s">
        <v>64</v>
      </c>
      <c r="BE62" s="6" t="s">
        <v>64</v>
      </c>
      <c r="BF62" s="6" t="s">
        <v>64</v>
      </c>
      <c r="BG62" s="6" t="s">
        <v>64</v>
      </c>
      <c r="BH62" s="6" t="s">
        <v>64</v>
      </c>
      <c r="BI62" s="6" t="s">
        <v>64</v>
      </c>
      <c r="BJ62" s="6" t="s">
        <v>64</v>
      </c>
      <c r="BK62" s="6" t="s">
        <v>64</v>
      </c>
      <c r="BL62" s="6" t="s">
        <v>64</v>
      </c>
      <c r="BM62" s="6" t="s">
        <v>64</v>
      </c>
      <c r="BN62" s="6" t="s">
        <v>64</v>
      </c>
      <c r="BO62" s="6" t="s">
        <v>64</v>
      </c>
      <c r="BP62" s="6" t="s">
        <v>64</v>
      </c>
      <c r="BQ62" s="6" t="s">
        <v>64</v>
      </c>
      <c r="BR62" s="6" t="s">
        <v>64</v>
      </c>
      <c r="BS62" s="6" t="s">
        <v>64</v>
      </c>
      <c r="BT62" s="6" t="s">
        <v>64</v>
      </c>
      <c r="BU62" s="6" t="s">
        <v>64</v>
      </c>
      <c r="BV62" s="6" t="s">
        <v>64</v>
      </c>
      <c r="BW62" s="6" t="s">
        <v>64</v>
      </c>
      <c r="BX62" s="6" t="s">
        <v>64</v>
      </c>
      <c r="BY62" s="6" t="s">
        <v>64</v>
      </c>
      <c r="BZ62" s="6" t="s">
        <v>64</v>
      </c>
    </row>
    <row r="63" spans="1:78" ht="15" thickBot="1" x14ac:dyDescent="0.35">
      <c r="A63" s="5" t="s">
        <v>104</v>
      </c>
      <c r="B63" s="6" t="s">
        <v>64</v>
      </c>
      <c r="C63" s="6" t="s">
        <v>64</v>
      </c>
      <c r="D63" s="6" t="s">
        <v>64</v>
      </c>
      <c r="E63" s="6" t="s">
        <v>64</v>
      </c>
      <c r="F63" s="6" t="s">
        <v>64</v>
      </c>
      <c r="G63" s="6" t="s">
        <v>64</v>
      </c>
      <c r="H63" s="6" t="s">
        <v>64</v>
      </c>
      <c r="I63" s="6" t="s">
        <v>64</v>
      </c>
      <c r="J63" s="6" t="s">
        <v>64</v>
      </c>
      <c r="K63" s="6" t="s">
        <v>64</v>
      </c>
      <c r="L63" s="6" t="s">
        <v>64</v>
      </c>
      <c r="M63" s="6" t="s">
        <v>64</v>
      </c>
      <c r="N63" s="6" t="s">
        <v>64</v>
      </c>
      <c r="O63" s="6" t="s">
        <v>64</v>
      </c>
      <c r="P63" s="6" t="s">
        <v>64</v>
      </c>
      <c r="Q63" s="6" t="s">
        <v>64</v>
      </c>
      <c r="R63" s="6" t="s">
        <v>64</v>
      </c>
      <c r="S63" s="6" t="s">
        <v>64</v>
      </c>
      <c r="T63" s="6" t="s">
        <v>64</v>
      </c>
      <c r="U63" s="6" t="s">
        <v>64</v>
      </c>
      <c r="V63" s="6" t="s">
        <v>64</v>
      </c>
      <c r="W63" s="6" t="s">
        <v>64</v>
      </c>
      <c r="X63" s="6" t="s">
        <v>64</v>
      </c>
      <c r="Y63" s="6" t="s">
        <v>64</v>
      </c>
      <c r="BB63" s="5" t="s">
        <v>104</v>
      </c>
      <c r="BC63" s="6" t="s">
        <v>64</v>
      </c>
      <c r="BD63" s="6" t="s">
        <v>64</v>
      </c>
      <c r="BE63" s="6" t="s">
        <v>64</v>
      </c>
      <c r="BF63" s="6" t="s">
        <v>64</v>
      </c>
      <c r="BG63" s="6" t="s">
        <v>64</v>
      </c>
      <c r="BH63" s="6" t="s">
        <v>64</v>
      </c>
      <c r="BI63" s="6" t="s">
        <v>64</v>
      </c>
      <c r="BJ63" s="6" t="s">
        <v>64</v>
      </c>
      <c r="BK63" s="6" t="s">
        <v>64</v>
      </c>
      <c r="BL63" s="6" t="s">
        <v>64</v>
      </c>
      <c r="BM63" s="6" t="s">
        <v>64</v>
      </c>
      <c r="BN63" s="6" t="s">
        <v>64</v>
      </c>
      <c r="BO63" s="6" t="s">
        <v>64</v>
      </c>
      <c r="BP63" s="6" t="s">
        <v>64</v>
      </c>
      <c r="BQ63" s="6" t="s">
        <v>64</v>
      </c>
      <c r="BR63" s="6" t="s">
        <v>64</v>
      </c>
      <c r="BS63" s="6" t="s">
        <v>64</v>
      </c>
      <c r="BT63" s="6" t="s">
        <v>64</v>
      </c>
      <c r="BU63" s="6" t="s">
        <v>64</v>
      </c>
      <c r="BV63" s="6" t="s">
        <v>64</v>
      </c>
      <c r="BW63" s="6" t="s">
        <v>64</v>
      </c>
      <c r="BX63" s="6" t="s">
        <v>64</v>
      </c>
      <c r="BY63" s="6" t="s">
        <v>64</v>
      </c>
      <c r="BZ63" s="6" t="s">
        <v>64</v>
      </c>
    </row>
    <row r="64" spans="1:78" ht="15" thickBot="1" x14ac:dyDescent="0.35">
      <c r="A64" s="5" t="s">
        <v>105</v>
      </c>
      <c r="B64" s="6" t="s">
        <v>64</v>
      </c>
      <c r="C64" s="6" t="s">
        <v>64</v>
      </c>
      <c r="D64" s="6" t="s">
        <v>64</v>
      </c>
      <c r="E64" s="6" t="s">
        <v>64</v>
      </c>
      <c r="F64" s="6" t="s">
        <v>64</v>
      </c>
      <c r="G64" s="6" t="s">
        <v>64</v>
      </c>
      <c r="H64" s="6" t="s">
        <v>64</v>
      </c>
      <c r="I64" s="6" t="s">
        <v>64</v>
      </c>
      <c r="J64" s="6" t="s">
        <v>64</v>
      </c>
      <c r="K64" s="6" t="s">
        <v>64</v>
      </c>
      <c r="L64" s="6" t="s">
        <v>64</v>
      </c>
      <c r="M64" s="6" t="s">
        <v>64</v>
      </c>
      <c r="N64" s="6" t="s">
        <v>64</v>
      </c>
      <c r="O64" s="6" t="s">
        <v>64</v>
      </c>
      <c r="P64" s="6" t="s">
        <v>64</v>
      </c>
      <c r="Q64" s="6" t="s">
        <v>64</v>
      </c>
      <c r="R64" s="6" t="s">
        <v>64</v>
      </c>
      <c r="S64" s="6" t="s">
        <v>64</v>
      </c>
      <c r="T64" s="6" t="s">
        <v>64</v>
      </c>
      <c r="U64" s="6" t="s">
        <v>64</v>
      </c>
      <c r="V64" s="6" t="s">
        <v>64</v>
      </c>
      <c r="W64" s="6" t="s">
        <v>64</v>
      </c>
      <c r="X64" s="6" t="s">
        <v>64</v>
      </c>
      <c r="Y64" s="6" t="s">
        <v>64</v>
      </c>
      <c r="BB64" s="5" t="s">
        <v>105</v>
      </c>
      <c r="BC64" s="6" t="s">
        <v>64</v>
      </c>
      <c r="BD64" s="6" t="s">
        <v>64</v>
      </c>
      <c r="BE64" s="6" t="s">
        <v>64</v>
      </c>
      <c r="BF64" s="6" t="s">
        <v>64</v>
      </c>
      <c r="BG64" s="6" t="s">
        <v>64</v>
      </c>
      <c r="BH64" s="6" t="s">
        <v>64</v>
      </c>
      <c r="BI64" s="6" t="s">
        <v>64</v>
      </c>
      <c r="BJ64" s="6" t="s">
        <v>64</v>
      </c>
      <c r="BK64" s="6" t="s">
        <v>64</v>
      </c>
      <c r="BL64" s="6" t="s">
        <v>64</v>
      </c>
      <c r="BM64" s="6" t="s">
        <v>64</v>
      </c>
      <c r="BN64" s="6" t="s">
        <v>64</v>
      </c>
      <c r="BO64" s="6" t="s">
        <v>64</v>
      </c>
      <c r="BP64" s="6" t="s">
        <v>64</v>
      </c>
      <c r="BQ64" s="6" t="s">
        <v>64</v>
      </c>
      <c r="BR64" s="6" t="s">
        <v>64</v>
      </c>
      <c r="BS64" s="6" t="s">
        <v>64</v>
      </c>
      <c r="BT64" s="6" t="s">
        <v>64</v>
      </c>
      <c r="BU64" s="6" t="s">
        <v>64</v>
      </c>
      <c r="BV64" s="6" t="s">
        <v>64</v>
      </c>
      <c r="BW64" s="6" t="s">
        <v>64</v>
      </c>
      <c r="BX64" s="6" t="s">
        <v>64</v>
      </c>
      <c r="BY64" s="6" t="s">
        <v>64</v>
      </c>
      <c r="BZ64" s="6" t="s">
        <v>64</v>
      </c>
    </row>
    <row r="65" spans="1:78" ht="15" thickBot="1" x14ac:dyDescent="0.35">
      <c r="A65" s="5" t="s">
        <v>106</v>
      </c>
      <c r="B65" s="6" t="s">
        <v>64</v>
      </c>
      <c r="C65" s="6" t="s">
        <v>64</v>
      </c>
      <c r="D65" s="6" t="s">
        <v>64</v>
      </c>
      <c r="E65" s="6" t="s">
        <v>64</v>
      </c>
      <c r="F65" s="6" t="s">
        <v>64</v>
      </c>
      <c r="G65" s="6" t="s">
        <v>64</v>
      </c>
      <c r="H65" s="6" t="s">
        <v>64</v>
      </c>
      <c r="I65" s="6" t="s">
        <v>64</v>
      </c>
      <c r="J65" s="6" t="s">
        <v>64</v>
      </c>
      <c r="K65" s="6" t="s">
        <v>64</v>
      </c>
      <c r="L65" s="6" t="s">
        <v>64</v>
      </c>
      <c r="M65" s="6" t="s">
        <v>64</v>
      </c>
      <c r="N65" s="6" t="s">
        <v>64</v>
      </c>
      <c r="O65" s="6" t="s">
        <v>64</v>
      </c>
      <c r="P65" s="6" t="s">
        <v>64</v>
      </c>
      <c r="Q65" s="6" t="s">
        <v>64</v>
      </c>
      <c r="R65" s="6" t="s">
        <v>64</v>
      </c>
      <c r="S65" s="6" t="s">
        <v>64</v>
      </c>
      <c r="T65" s="6" t="s">
        <v>64</v>
      </c>
      <c r="U65" s="6" t="s">
        <v>64</v>
      </c>
      <c r="V65" s="6" t="s">
        <v>64</v>
      </c>
      <c r="W65" s="6" t="s">
        <v>64</v>
      </c>
      <c r="X65" s="6" t="s">
        <v>64</v>
      </c>
      <c r="Y65" s="6" t="s">
        <v>64</v>
      </c>
      <c r="BB65" s="5" t="s">
        <v>106</v>
      </c>
      <c r="BC65" s="6" t="s">
        <v>64</v>
      </c>
      <c r="BD65" s="6" t="s">
        <v>64</v>
      </c>
      <c r="BE65" s="6" t="s">
        <v>64</v>
      </c>
      <c r="BF65" s="6" t="s">
        <v>64</v>
      </c>
      <c r="BG65" s="6" t="s">
        <v>64</v>
      </c>
      <c r="BH65" s="6" t="s">
        <v>64</v>
      </c>
      <c r="BI65" s="6" t="s">
        <v>64</v>
      </c>
      <c r="BJ65" s="6" t="s">
        <v>64</v>
      </c>
      <c r="BK65" s="6" t="s">
        <v>64</v>
      </c>
      <c r="BL65" s="6" t="s">
        <v>64</v>
      </c>
      <c r="BM65" s="6" t="s">
        <v>64</v>
      </c>
      <c r="BN65" s="6" t="s">
        <v>64</v>
      </c>
      <c r="BO65" s="6" t="s">
        <v>64</v>
      </c>
      <c r="BP65" s="6" t="s">
        <v>64</v>
      </c>
      <c r="BQ65" s="6" t="s">
        <v>64</v>
      </c>
      <c r="BR65" s="6" t="s">
        <v>64</v>
      </c>
      <c r="BS65" s="6" t="s">
        <v>64</v>
      </c>
      <c r="BT65" s="6" t="s">
        <v>64</v>
      </c>
      <c r="BU65" s="6" t="s">
        <v>64</v>
      </c>
      <c r="BV65" s="6" t="s">
        <v>64</v>
      </c>
      <c r="BW65" s="6" t="s">
        <v>64</v>
      </c>
      <c r="BX65" s="6" t="s">
        <v>64</v>
      </c>
      <c r="BY65" s="6" t="s">
        <v>64</v>
      </c>
      <c r="BZ65" s="6" t="s">
        <v>64</v>
      </c>
    </row>
    <row r="66" spans="1:78" ht="15" thickBot="1" x14ac:dyDescent="0.35">
      <c r="A66" s="5" t="s">
        <v>107</v>
      </c>
      <c r="B66" s="6" t="s">
        <v>64</v>
      </c>
      <c r="C66" s="6" t="s">
        <v>64</v>
      </c>
      <c r="D66" s="6" t="s">
        <v>64</v>
      </c>
      <c r="E66" s="6" t="s">
        <v>64</v>
      </c>
      <c r="F66" s="6" t="s">
        <v>64</v>
      </c>
      <c r="G66" s="6" t="s">
        <v>64</v>
      </c>
      <c r="H66" s="6" t="s">
        <v>64</v>
      </c>
      <c r="I66" s="6" t="s">
        <v>64</v>
      </c>
      <c r="J66" s="6" t="s">
        <v>64</v>
      </c>
      <c r="K66" s="6" t="s">
        <v>64</v>
      </c>
      <c r="L66" s="6" t="s">
        <v>64</v>
      </c>
      <c r="M66" s="6" t="s">
        <v>64</v>
      </c>
      <c r="N66" s="6" t="s">
        <v>64</v>
      </c>
      <c r="O66" s="6" t="s">
        <v>64</v>
      </c>
      <c r="P66" s="6" t="s">
        <v>64</v>
      </c>
      <c r="Q66" s="6" t="s">
        <v>64</v>
      </c>
      <c r="R66" s="6" t="s">
        <v>64</v>
      </c>
      <c r="S66" s="6" t="s">
        <v>64</v>
      </c>
      <c r="T66" s="6" t="s">
        <v>64</v>
      </c>
      <c r="U66" s="6" t="s">
        <v>64</v>
      </c>
      <c r="V66" s="6" t="s">
        <v>64</v>
      </c>
      <c r="W66" s="6" t="s">
        <v>64</v>
      </c>
      <c r="X66" s="6" t="s">
        <v>64</v>
      </c>
      <c r="Y66" s="6" t="s">
        <v>64</v>
      </c>
      <c r="BB66" s="5" t="s">
        <v>107</v>
      </c>
      <c r="BC66" s="6" t="s">
        <v>64</v>
      </c>
      <c r="BD66" s="6" t="s">
        <v>64</v>
      </c>
      <c r="BE66" s="6" t="s">
        <v>64</v>
      </c>
      <c r="BF66" s="6" t="s">
        <v>64</v>
      </c>
      <c r="BG66" s="6" t="s">
        <v>64</v>
      </c>
      <c r="BH66" s="6" t="s">
        <v>64</v>
      </c>
      <c r="BI66" s="6" t="s">
        <v>64</v>
      </c>
      <c r="BJ66" s="6" t="s">
        <v>64</v>
      </c>
      <c r="BK66" s="6" t="s">
        <v>64</v>
      </c>
      <c r="BL66" s="6" t="s">
        <v>64</v>
      </c>
      <c r="BM66" s="6" t="s">
        <v>64</v>
      </c>
      <c r="BN66" s="6" t="s">
        <v>64</v>
      </c>
      <c r="BO66" s="6" t="s">
        <v>64</v>
      </c>
      <c r="BP66" s="6" t="s">
        <v>64</v>
      </c>
      <c r="BQ66" s="6" t="s">
        <v>64</v>
      </c>
      <c r="BR66" s="6" t="s">
        <v>64</v>
      </c>
      <c r="BS66" s="6" t="s">
        <v>64</v>
      </c>
      <c r="BT66" s="6" t="s">
        <v>64</v>
      </c>
      <c r="BU66" s="6" t="s">
        <v>64</v>
      </c>
      <c r="BV66" s="6" t="s">
        <v>64</v>
      </c>
      <c r="BW66" s="6" t="s">
        <v>64</v>
      </c>
      <c r="BX66" s="6" t="s">
        <v>64</v>
      </c>
      <c r="BY66" s="6" t="s">
        <v>64</v>
      </c>
      <c r="BZ66" s="6" t="s">
        <v>64</v>
      </c>
    </row>
    <row r="67" spans="1:78" ht="15" thickBot="1" x14ac:dyDescent="0.35">
      <c r="A67" s="5" t="s">
        <v>108</v>
      </c>
      <c r="B67" s="6" t="s">
        <v>64</v>
      </c>
      <c r="C67" s="6" t="s">
        <v>64</v>
      </c>
      <c r="D67" s="6" t="s">
        <v>64</v>
      </c>
      <c r="E67" s="6" t="s">
        <v>64</v>
      </c>
      <c r="F67" s="6" t="s">
        <v>64</v>
      </c>
      <c r="G67" s="6" t="s">
        <v>64</v>
      </c>
      <c r="H67" s="6" t="s">
        <v>64</v>
      </c>
      <c r="I67" s="6" t="s">
        <v>64</v>
      </c>
      <c r="J67" s="6" t="s">
        <v>64</v>
      </c>
      <c r="K67" s="6" t="s">
        <v>64</v>
      </c>
      <c r="L67" s="6" t="s">
        <v>64</v>
      </c>
      <c r="M67" s="6" t="s">
        <v>64</v>
      </c>
      <c r="N67" s="6" t="s">
        <v>64</v>
      </c>
      <c r="O67" s="6" t="s">
        <v>64</v>
      </c>
      <c r="P67" s="6" t="s">
        <v>64</v>
      </c>
      <c r="Q67" s="6" t="s">
        <v>64</v>
      </c>
      <c r="R67" s="6" t="s">
        <v>64</v>
      </c>
      <c r="S67" s="6" t="s">
        <v>64</v>
      </c>
      <c r="T67" s="6" t="s">
        <v>64</v>
      </c>
      <c r="U67" s="6" t="s">
        <v>64</v>
      </c>
      <c r="V67" s="6" t="s">
        <v>64</v>
      </c>
      <c r="W67" s="6" t="s">
        <v>64</v>
      </c>
      <c r="X67" s="6" t="s">
        <v>64</v>
      </c>
      <c r="Y67" s="6" t="s">
        <v>64</v>
      </c>
      <c r="BB67" s="5" t="s">
        <v>108</v>
      </c>
      <c r="BC67" s="6" t="s">
        <v>64</v>
      </c>
      <c r="BD67" s="6" t="s">
        <v>64</v>
      </c>
      <c r="BE67" s="6" t="s">
        <v>64</v>
      </c>
      <c r="BF67" s="6" t="s">
        <v>64</v>
      </c>
      <c r="BG67" s="6" t="s">
        <v>64</v>
      </c>
      <c r="BH67" s="6" t="s">
        <v>64</v>
      </c>
      <c r="BI67" s="6" t="s">
        <v>64</v>
      </c>
      <c r="BJ67" s="6" t="s">
        <v>64</v>
      </c>
      <c r="BK67" s="6" t="s">
        <v>64</v>
      </c>
      <c r="BL67" s="6" t="s">
        <v>64</v>
      </c>
      <c r="BM67" s="6" t="s">
        <v>64</v>
      </c>
      <c r="BN67" s="6" t="s">
        <v>64</v>
      </c>
      <c r="BO67" s="6" t="s">
        <v>64</v>
      </c>
      <c r="BP67" s="6" t="s">
        <v>64</v>
      </c>
      <c r="BQ67" s="6" t="s">
        <v>64</v>
      </c>
      <c r="BR67" s="6" t="s">
        <v>64</v>
      </c>
      <c r="BS67" s="6" t="s">
        <v>64</v>
      </c>
      <c r="BT67" s="6" t="s">
        <v>64</v>
      </c>
      <c r="BU67" s="6" t="s">
        <v>64</v>
      </c>
      <c r="BV67" s="6" t="s">
        <v>64</v>
      </c>
      <c r="BW67" s="6" t="s">
        <v>64</v>
      </c>
      <c r="BX67" s="6" t="s">
        <v>64</v>
      </c>
      <c r="BY67" s="6" t="s">
        <v>64</v>
      </c>
      <c r="BZ67" s="6" t="s">
        <v>64</v>
      </c>
    </row>
    <row r="68" spans="1:78" ht="18.600000000000001" thickBot="1" x14ac:dyDescent="0.35">
      <c r="A68" s="1"/>
      <c r="BB68" s="1"/>
    </row>
    <row r="69" spans="1:78" ht="15" thickBot="1" x14ac:dyDescent="0.35">
      <c r="A69" s="5" t="s">
        <v>109</v>
      </c>
      <c r="B69" s="5" t="s">
        <v>8</v>
      </c>
      <c r="C69" s="5" t="s">
        <v>9</v>
      </c>
      <c r="D69" s="5" t="s">
        <v>10</v>
      </c>
      <c r="E69" s="5" t="s">
        <v>11</v>
      </c>
      <c r="F69" s="5" t="s">
        <v>12</v>
      </c>
      <c r="G69" s="5" t="s">
        <v>13</v>
      </c>
      <c r="H69" s="5" t="s">
        <v>14</v>
      </c>
      <c r="I69" s="5" t="s">
        <v>15</v>
      </c>
      <c r="J69" s="5" t="s">
        <v>16</v>
      </c>
      <c r="K69" s="5" t="s">
        <v>17</v>
      </c>
      <c r="L69" s="5" t="s">
        <v>18</v>
      </c>
      <c r="M69" s="5" t="s">
        <v>19</v>
      </c>
      <c r="N69" s="5" t="s">
        <v>20</v>
      </c>
      <c r="O69" s="5" t="s">
        <v>21</v>
      </c>
      <c r="P69" s="5" t="s">
        <v>22</v>
      </c>
      <c r="Q69" s="5" t="s">
        <v>23</v>
      </c>
      <c r="R69" s="5" t="s">
        <v>24</v>
      </c>
      <c r="S69" s="5" t="s">
        <v>25</v>
      </c>
      <c r="T69" s="5" t="s">
        <v>26</v>
      </c>
      <c r="U69" s="5" t="s">
        <v>27</v>
      </c>
      <c r="V69" s="5" t="s">
        <v>28</v>
      </c>
      <c r="W69" s="5" t="s">
        <v>29</v>
      </c>
      <c r="X69" s="5" t="s">
        <v>30</v>
      </c>
      <c r="Y69" s="5" t="s">
        <v>31</v>
      </c>
      <c r="BB69" s="5" t="s">
        <v>109</v>
      </c>
      <c r="BC69" s="5" t="s">
        <v>8</v>
      </c>
      <c r="BD69" s="5" t="s">
        <v>9</v>
      </c>
      <c r="BE69" s="5" t="s">
        <v>10</v>
      </c>
      <c r="BF69" s="5" t="s">
        <v>11</v>
      </c>
      <c r="BG69" s="5" t="s">
        <v>12</v>
      </c>
      <c r="BH69" s="5" t="s">
        <v>13</v>
      </c>
      <c r="BI69" s="5" t="s">
        <v>14</v>
      </c>
      <c r="BJ69" s="5" t="s">
        <v>15</v>
      </c>
      <c r="BK69" s="5" t="s">
        <v>16</v>
      </c>
      <c r="BL69" s="5" t="s">
        <v>17</v>
      </c>
      <c r="BM69" s="5" t="s">
        <v>18</v>
      </c>
      <c r="BN69" s="5" t="s">
        <v>19</v>
      </c>
      <c r="BO69" s="5" t="s">
        <v>20</v>
      </c>
      <c r="BP69" s="5" t="s">
        <v>21</v>
      </c>
      <c r="BQ69" s="5" t="s">
        <v>22</v>
      </c>
      <c r="BR69" s="5" t="s">
        <v>23</v>
      </c>
      <c r="BS69" s="5" t="s">
        <v>24</v>
      </c>
      <c r="BT69" s="5" t="s">
        <v>25</v>
      </c>
      <c r="BU69" s="5" t="s">
        <v>26</v>
      </c>
      <c r="BV69" s="5" t="s">
        <v>27</v>
      </c>
      <c r="BW69" s="5" t="s">
        <v>28</v>
      </c>
      <c r="BX69" s="5" t="s">
        <v>29</v>
      </c>
      <c r="BY69" s="5" t="s">
        <v>30</v>
      </c>
      <c r="BZ69" s="5" t="s">
        <v>31</v>
      </c>
    </row>
    <row r="70" spans="1:78" ht="15" thickBot="1" x14ac:dyDescent="0.35">
      <c r="A70" s="5" t="s">
        <v>63</v>
      </c>
      <c r="B70" s="6">
        <v>0</v>
      </c>
      <c r="C70" s="6">
        <v>6.6</v>
      </c>
      <c r="D70" s="6">
        <v>0</v>
      </c>
      <c r="E70" s="6">
        <v>5797.7</v>
      </c>
      <c r="F70" s="6">
        <v>1100.0999999999999</v>
      </c>
      <c r="G70" s="6">
        <v>0</v>
      </c>
      <c r="H70" s="6">
        <v>3641.6</v>
      </c>
      <c r="I70" s="6">
        <v>19.2</v>
      </c>
      <c r="J70" s="6">
        <v>0</v>
      </c>
      <c r="K70" s="6">
        <v>0</v>
      </c>
      <c r="L70" s="6">
        <v>31.9</v>
      </c>
      <c r="M70" s="6">
        <v>1081.4000000000001</v>
      </c>
      <c r="N70" s="6">
        <v>6.6</v>
      </c>
      <c r="O70" s="6">
        <v>0</v>
      </c>
      <c r="P70" s="6">
        <v>1220.4000000000001</v>
      </c>
      <c r="Q70" s="6">
        <v>6.6</v>
      </c>
      <c r="R70" s="6">
        <v>31.9</v>
      </c>
      <c r="S70" s="6">
        <v>0</v>
      </c>
      <c r="T70" s="6">
        <v>0</v>
      </c>
      <c r="U70" s="6">
        <v>12.6</v>
      </c>
      <c r="V70" s="6">
        <v>0</v>
      </c>
      <c r="W70" s="6">
        <v>0</v>
      </c>
      <c r="X70" s="6">
        <v>0</v>
      </c>
      <c r="Y70" s="6">
        <v>0</v>
      </c>
      <c r="BB70" s="5" t="s">
        <v>63</v>
      </c>
      <c r="BC70" s="6">
        <v>6.6</v>
      </c>
      <c r="BD70" s="6">
        <v>0</v>
      </c>
      <c r="BE70" s="6">
        <v>1220.4000000000001</v>
      </c>
      <c r="BF70" s="6">
        <v>6.6</v>
      </c>
      <c r="BG70" s="6">
        <v>31.9</v>
      </c>
      <c r="BH70" s="6">
        <v>0</v>
      </c>
      <c r="BI70" s="6">
        <v>0</v>
      </c>
      <c r="BJ70" s="6">
        <v>12.6</v>
      </c>
      <c r="BK70" s="6">
        <v>0</v>
      </c>
      <c r="BL70" s="6">
        <v>0</v>
      </c>
      <c r="BM70" s="6">
        <v>0</v>
      </c>
      <c r="BN70" s="6">
        <v>0</v>
      </c>
      <c r="BO70" s="6">
        <v>0</v>
      </c>
      <c r="BP70" s="6">
        <v>6.6</v>
      </c>
      <c r="BQ70" s="6">
        <v>0</v>
      </c>
      <c r="BR70" s="6">
        <v>5797.7</v>
      </c>
      <c r="BS70" s="6">
        <v>1100.0999999999999</v>
      </c>
      <c r="BT70" s="6">
        <v>0</v>
      </c>
      <c r="BU70" s="6">
        <v>3964.3</v>
      </c>
      <c r="BV70" s="6">
        <v>19.2</v>
      </c>
      <c r="BW70" s="6">
        <v>0</v>
      </c>
      <c r="BX70" s="6">
        <v>0</v>
      </c>
      <c r="BY70" s="6">
        <v>31.9</v>
      </c>
      <c r="BZ70" s="6">
        <v>1081.4000000000001</v>
      </c>
    </row>
    <row r="71" spans="1:78" ht="15" thickBot="1" x14ac:dyDescent="0.35">
      <c r="A71" s="5" t="s">
        <v>75</v>
      </c>
      <c r="B71" s="6">
        <v>0</v>
      </c>
      <c r="C71" s="6">
        <v>0</v>
      </c>
      <c r="D71" s="6">
        <v>0</v>
      </c>
      <c r="E71" s="6">
        <v>3863.1</v>
      </c>
      <c r="F71" s="6">
        <v>1100.0999999999999</v>
      </c>
      <c r="G71" s="6">
        <v>0</v>
      </c>
      <c r="H71" s="6">
        <v>0</v>
      </c>
      <c r="I71" s="6">
        <v>19.2</v>
      </c>
      <c r="J71" s="6">
        <v>0</v>
      </c>
      <c r="K71" s="6">
        <v>0</v>
      </c>
      <c r="L71" s="6">
        <v>31.9</v>
      </c>
      <c r="M71" s="6">
        <v>1081.4000000000001</v>
      </c>
      <c r="N71" s="6">
        <v>0</v>
      </c>
      <c r="O71" s="6">
        <v>0</v>
      </c>
      <c r="P71" s="6">
        <v>1220.4000000000001</v>
      </c>
      <c r="Q71" s="6">
        <v>6.6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BB71" s="5" t="s">
        <v>75</v>
      </c>
      <c r="BC71" s="6">
        <v>6.6</v>
      </c>
      <c r="BD71" s="6">
        <v>0</v>
      </c>
      <c r="BE71" s="6">
        <v>1220.4000000000001</v>
      </c>
      <c r="BF71" s="6">
        <v>6.6</v>
      </c>
      <c r="BG71" s="6">
        <v>31.9</v>
      </c>
      <c r="BH71" s="6">
        <v>0</v>
      </c>
      <c r="BI71" s="6">
        <v>0</v>
      </c>
      <c r="BJ71" s="6">
        <v>12.6</v>
      </c>
      <c r="BK71" s="6">
        <v>0</v>
      </c>
      <c r="BL71" s="6">
        <v>0</v>
      </c>
      <c r="BM71" s="6">
        <v>0</v>
      </c>
      <c r="BN71" s="6">
        <v>0</v>
      </c>
      <c r="BO71" s="6">
        <v>0</v>
      </c>
      <c r="BP71" s="6">
        <v>6.6</v>
      </c>
      <c r="BQ71" s="6">
        <v>0</v>
      </c>
      <c r="BR71" s="6">
        <v>3863.1</v>
      </c>
      <c r="BS71" s="6">
        <v>1100.0999999999999</v>
      </c>
      <c r="BT71" s="6">
        <v>0</v>
      </c>
      <c r="BU71" s="6">
        <v>0</v>
      </c>
      <c r="BV71" s="6">
        <v>19.2</v>
      </c>
      <c r="BW71" s="6">
        <v>0</v>
      </c>
      <c r="BX71" s="6">
        <v>0</v>
      </c>
      <c r="BY71" s="6">
        <v>31.9</v>
      </c>
      <c r="BZ71" s="6">
        <v>1081.4000000000001</v>
      </c>
    </row>
    <row r="72" spans="1:78" ht="15" thickBot="1" x14ac:dyDescent="0.35">
      <c r="A72" s="5" t="s">
        <v>77</v>
      </c>
      <c r="B72" s="6">
        <v>0</v>
      </c>
      <c r="C72" s="6">
        <v>0</v>
      </c>
      <c r="D72" s="6">
        <v>0</v>
      </c>
      <c r="E72" s="6">
        <v>50.6</v>
      </c>
      <c r="F72" s="6">
        <v>1100.0999999999999</v>
      </c>
      <c r="G72" s="6">
        <v>0</v>
      </c>
      <c r="H72" s="6">
        <v>0</v>
      </c>
      <c r="I72" s="6">
        <v>12.6</v>
      </c>
      <c r="J72" s="6">
        <v>0</v>
      </c>
      <c r="K72" s="6">
        <v>0</v>
      </c>
      <c r="L72" s="6">
        <v>12.6</v>
      </c>
      <c r="M72" s="6">
        <v>1081.4000000000001</v>
      </c>
      <c r="N72" s="6">
        <v>0</v>
      </c>
      <c r="O72" s="6">
        <v>0</v>
      </c>
      <c r="P72" s="6">
        <v>1220.4000000000001</v>
      </c>
      <c r="Q72" s="6">
        <v>6.6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  <c r="BB72" s="5" t="s">
        <v>77</v>
      </c>
      <c r="BC72" s="6">
        <v>6.6</v>
      </c>
      <c r="BD72" s="6">
        <v>0</v>
      </c>
      <c r="BE72" s="6">
        <v>1220.4000000000001</v>
      </c>
      <c r="BF72" s="6">
        <v>6.6</v>
      </c>
      <c r="BG72" s="6">
        <v>31.9</v>
      </c>
      <c r="BH72" s="6">
        <v>0</v>
      </c>
      <c r="BI72" s="6">
        <v>0</v>
      </c>
      <c r="BJ72" s="6">
        <v>12.6</v>
      </c>
      <c r="BK72" s="6">
        <v>0</v>
      </c>
      <c r="BL72" s="6">
        <v>0</v>
      </c>
      <c r="BM72" s="6">
        <v>0</v>
      </c>
      <c r="BN72" s="6">
        <v>0</v>
      </c>
      <c r="BO72" s="6">
        <v>0</v>
      </c>
      <c r="BP72" s="6">
        <v>6.6</v>
      </c>
      <c r="BQ72" s="6">
        <v>0</v>
      </c>
      <c r="BR72" s="6">
        <v>50.6</v>
      </c>
      <c r="BS72" s="6">
        <v>1100.0999999999999</v>
      </c>
      <c r="BT72" s="6">
        <v>0</v>
      </c>
      <c r="BU72" s="6">
        <v>0</v>
      </c>
      <c r="BV72" s="6">
        <v>19.2</v>
      </c>
      <c r="BW72" s="6">
        <v>0</v>
      </c>
      <c r="BX72" s="6">
        <v>0</v>
      </c>
      <c r="BY72" s="6">
        <v>12.6</v>
      </c>
      <c r="BZ72" s="6">
        <v>1081.4000000000001</v>
      </c>
    </row>
    <row r="73" spans="1:78" ht="15" thickBot="1" x14ac:dyDescent="0.35">
      <c r="A73" s="5" t="s">
        <v>80</v>
      </c>
      <c r="B73" s="6">
        <v>0</v>
      </c>
      <c r="C73" s="6">
        <v>0</v>
      </c>
      <c r="D73" s="6">
        <v>0</v>
      </c>
      <c r="E73" s="6">
        <v>50.6</v>
      </c>
      <c r="F73" s="6">
        <v>0</v>
      </c>
      <c r="G73" s="6">
        <v>0</v>
      </c>
      <c r="H73" s="6">
        <v>0</v>
      </c>
      <c r="I73" s="6">
        <v>12.6</v>
      </c>
      <c r="J73" s="6">
        <v>0</v>
      </c>
      <c r="K73" s="6">
        <v>0</v>
      </c>
      <c r="L73" s="6">
        <v>12.6</v>
      </c>
      <c r="M73" s="6">
        <v>1081.4000000000001</v>
      </c>
      <c r="N73" s="6">
        <v>0</v>
      </c>
      <c r="O73" s="6">
        <v>0</v>
      </c>
      <c r="P73" s="6">
        <v>411.2</v>
      </c>
      <c r="Q73" s="6">
        <v>6.6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  <c r="BB73" s="5" t="s">
        <v>80</v>
      </c>
      <c r="BC73" s="6">
        <v>6.6</v>
      </c>
      <c r="BD73" s="6">
        <v>0</v>
      </c>
      <c r="BE73" s="6">
        <v>88.5</v>
      </c>
      <c r="BF73" s="6">
        <v>6.6</v>
      </c>
      <c r="BG73" s="6">
        <v>31.9</v>
      </c>
      <c r="BH73" s="6">
        <v>0</v>
      </c>
      <c r="BI73" s="6">
        <v>0</v>
      </c>
      <c r="BJ73" s="6">
        <v>12.6</v>
      </c>
      <c r="BK73" s="6">
        <v>0</v>
      </c>
      <c r="BL73" s="6">
        <v>0</v>
      </c>
      <c r="BM73" s="6">
        <v>0</v>
      </c>
      <c r="BN73" s="6">
        <v>0</v>
      </c>
      <c r="BO73" s="6">
        <v>0</v>
      </c>
      <c r="BP73" s="6">
        <v>6.6</v>
      </c>
      <c r="BQ73" s="6">
        <v>0</v>
      </c>
      <c r="BR73" s="6">
        <v>50.6</v>
      </c>
      <c r="BS73" s="6">
        <v>1100.0999999999999</v>
      </c>
      <c r="BT73" s="6">
        <v>0</v>
      </c>
      <c r="BU73" s="6">
        <v>0</v>
      </c>
      <c r="BV73" s="6">
        <v>19.2</v>
      </c>
      <c r="BW73" s="6">
        <v>0</v>
      </c>
      <c r="BX73" s="6">
        <v>0</v>
      </c>
      <c r="BY73" s="6">
        <v>12.6</v>
      </c>
      <c r="BZ73" s="6">
        <v>1081.4000000000001</v>
      </c>
    </row>
    <row r="74" spans="1:78" ht="15" thickBot="1" x14ac:dyDescent="0.35">
      <c r="A74" s="5" t="s">
        <v>82</v>
      </c>
      <c r="B74" s="6">
        <v>0</v>
      </c>
      <c r="C74" s="6">
        <v>0</v>
      </c>
      <c r="D74" s="6">
        <v>0</v>
      </c>
      <c r="E74" s="6">
        <v>50.6</v>
      </c>
      <c r="F74" s="6">
        <v>0</v>
      </c>
      <c r="G74" s="6">
        <v>0</v>
      </c>
      <c r="H74" s="6">
        <v>0</v>
      </c>
      <c r="I74" s="6">
        <v>12.6</v>
      </c>
      <c r="J74" s="6">
        <v>0</v>
      </c>
      <c r="K74" s="6">
        <v>0</v>
      </c>
      <c r="L74" s="6">
        <v>12.6</v>
      </c>
      <c r="M74" s="6">
        <v>82.4</v>
      </c>
      <c r="N74" s="6">
        <v>0</v>
      </c>
      <c r="O74" s="6">
        <v>0</v>
      </c>
      <c r="P74" s="6">
        <v>88.5</v>
      </c>
      <c r="Q74" s="6">
        <v>6.6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BB74" s="5" t="s">
        <v>82</v>
      </c>
      <c r="BC74" s="6">
        <v>6.6</v>
      </c>
      <c r="BD74" s="6">
        <v>0</v>
      </c>
      <c r="BE74" s="6">
        <v>88.5</v>
      </c>
      <c r="BF74" s="6">
        <v>6.6</v>
      </c>
      <c r="BG74" s="6">
        <v>31.9</v>
      </c>
      <c r="BH74" s="6">
        <v>0</v>
      </c>
      <c r="BI74" s="6">
        <v>0</v>
      </c>
      <c r="BJ74" s="6">
        <v>12.6</v>
      </c>
      <c r="BK74" s="6">
        <v>0</v>
      </c>
      <c r="BL74" s="6">
        <v>0</v>
      </c>
      <c r="BM74" s="6">
        <v>0</v>
      </c>
      <c r="BN74" s="6">
        <v>0</v>
      </c>
      <c r="BO74" s="6">
        <v>0</v>
      </c>
      <c r="BP74" s="6">
        <v>6.6</v>
      </c>
      <c r="BQ74" s="6">
        <v>0</v>
      </c>
      <c r="BR74" s="6">
        <v>50.6</v>
      </c>
      <c r="BS74" s="6">
        <v>0</v>
      </c>
      <c r="BT74" s="6">
        <v>0</v>
      </c>
      <c r="BU74" s="6">
        <v>0</v>
      </c>
      <c r="BV74" s="6">
        <v>19.2</v>
      </c>
      <c r="BW74" s="6">
        <v>0</v>
      </c>
      <c r="BX74" s="6">
        <v>0</v>
      </c>
      <c r="BY74" s="6">
        <v>12.6</v>
      </c>
      <c r="BZ74" s="6">
        <v>82.4</v>
      </c>
    </row>
    <row r="75" spans="1:78" ht="15" thickBot="1" x14ac:dyDescent="0.35">
      <c r="A75" s="5" t="s">
        <v>85</v>
      </c>
      <c r="B75" s="6">
        <v>0</v>
      </c>
      <c r="C75" s="6">
        <v>0</v>
      </c>
      <c r="D75" s="6">
        <v>0</v>
      </c>
      <c r="E75" s="6">
        <v>50.6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12.6</v>
      </c>
      <c r="M75" s="6">
        <v>0</v>
      </c>
      <c r="N75" s="6">
        <v>0</v>
      </c>
      <c r="O75" s="6">
        <v>0</v>
      </c>
      <c r="P75" s="6">
        <v>88.5</v>
      </c>
      <c r="Q75" s="6">
        <v>6.6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  <c r="BB75" s="5" t="s">
        <v>85</v>
      </c>
      <c r="BC75" s="6">
        <v>6.6</v>
      </c>
      <c r="BD75" s="6">
        <v>0</v>
      </c>
      <c r="BE75" s="6">
        <v>88.5</v>
      </c>
      <c r="BF75" s="6">
        <v>6.6</v>
      </c>
      <c r="BG75" s="6">
        <v>31.9</v>
      </c>
      <c r="BH75" s="6">
        <v>0</v>
      </c>
      <c r="BI75" s="6">
        <v>0</v>
      </c>
      <c r="BJ75" s="6">
        <v>12.6</v>
      </c>
      <c r="BK75" s="6">
        <v>0</v>
      </c>
      <c r="BL75" s="6">
        <v>0</v>
      </c>
      <c r="BM75" s="6">
        <v>0</v>
      </c>
      <c r="BN75" s="6">
        <v>0</v>
      </c>
      <c r="BO75" s="6">
        <v>0</v>
      </c>
      <c r="BP75" s="6">
        <v>6.6</v>
      </c>
      <c r="BQ75" s="6">
        <v>0</v>
      </c>
      <c r="BR75" s="6">
        <v>50.6</v>
      </c>
      <c r="BS75" s="6">
        <v>0</v>
      </c>
      <c r="BT75" s="6">
        <v>0</v>
      </c>
      <c r="BU75" s="6">
        <v>0</v>
      </c>
      <c r="BV75" s="6">
        <v>19.2</v>
      </c>
      <c r="BW75" s="6">
        <v>0</v>
      </c>
      <c r="BX75" s="6">
        <v>0</v>
      </c>
      <c r="BY75" s="6">
        <v>12.6</v>
      </c>
      <c r="BZ75" s="6">
        <v>0</v>
      </c>
    </row>
    <row r="76" spans="1:78" ht="15" thickBot="1" x14ac:dyDescent="0.35">
      <c r="A76" s="5" t="s">
        <v>86</v>
      </c>
      <c r="B76" s="6">
        <v>0</v>
      </c>
      <c r="C76" s="6">
        <v>0</v>
      </c>
      <c r="D76" s="6">
        <v>0</v>
      </c>
      <c r="E76" s="6">
        <v>50.6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12.6</v>
      </c>
      <c r="M76" s="6">
        <v>0</v>
      </c>
      <c r="N76" s="6">
        <v>0</v>
      </c>
      <c r="O76" s="6">
        <v>0</v>
      </c>
      <c r="P76" s="6">
        <v>88.5</v>
      </c>
      <c r="Q76" s="6">
        <v>6.6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  <c r="BB76" s="5" t="s">
        <v>86</v>
      </c>
      <c r="BC76" s="6">
        <v>6.6</v>
      </c>
      <c r="BD76" s="6">
        <v>0</v>
      </c>
      <c r="BE76" s="6">
        <v>88.5</v>
      </c>
      <c r="BF76" s="6">
        <v>6.6</v>
      </c>
      <c r="BG76" s="6">
        <v>31.9</v>
      </c>
      <c r="BH76" s="6">
        <v>0</v>
      </c>
      <c r="BI76" s="6">
        <v>0</v>
      </c>
      <c r="BJ76" s="6">
        <v>12.6</v>
      </c>
      <c r="BK76" s="6">
        <v>0</v>
      </c>
      <c r="BL76" s="6">
        <v>0</v>
      </c>
      <c r="BM76" s="6">
        <v>0</v>
      </c>
      <c r="BN76" s="6">
        <v>0</v>
      </c>
      <c r="BO76" s="6">
        <v>0</v>
      </c>
      <c r="BP76" s="6">
        <v>0</v>
      </c>
      <c r="BQ76" s="6">
        <v>0</v>
      </c>
      <c r="BR76" s="6">
        <v>50.6</v>
      </c>
      <c r="BS76" s="6">
        <v>0</v>
      </c>
      <c r="BT76" s="6">
        <v>0</v>
      </c>
      <c r="BU76" s="6">
        <v>0</v>
      </c>
      <c r="BV76" s="6">
        <v>12.6</v>
      </c>
      <c r="BW76" s="6">
        <v>0</v>
      </c>
      <c r="BX76" s="6">
        <v>0</v>
      </c>
      <c r="BY76" s="6">
        <v>12.6</v>
      </c>
      <c r="BZ76" s="6">
        <v>0</v>
      </c>
    </row>
    <row r="77" spans="1:78" ht="15" thickBot="1" x14ac:dyDescent="0.35">
      <c r="A77" s="5" t="s">
        <v>87</v>
      </c>
      <c r="B77" s="6">
        <v>0</v>
      </c>
      <c r="C77" s="6">
        <v>0</v>
      </c>
      <c r="D77" s="6">
        <v>0</v>
      </c>
      <c r="E77" s="6">
        <v>50.6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12.6</v>
      </c>
      <c r="M77" s="6">
        <v>0</v>
      </c>
      <c r="N77" s="6">
        <v>0</v>
      </c>
      <c r="O77" s="6">
        <v>0</v>
      </c>
      <c r="P77" s="6">
        <v>88.5</v>
      </c>
      <c r="Q77" s="6">
        <v>6.6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  <c r="BB77" s="5" t="s">
        <v>87</v>
      </c>
      <c r="BC77" s="6">
        <v>6.6</v>
      </c>
      <c r="BD77" s="6">
        <v>0</v>
      </c>
      <c r="BE77" s="6">
        <v>88.5</v>
      </c>
      <c r="BF77" s="6">
        <v>6.6</v>
      </c>
      <c r="BG77" s="6">
        <v>31.9</v>
      </c>
      <c r="BH77" s="6">
        <v>0</v>
      </c>
      <c r="BI77" s="6">
        <v>0</v>
      </c>
      <c r="BJ77" s="6">
        <v>12.6</v>
      </c>
      <c r="BK77" s="6">
        <v>0</v>
      </c>
      <c r="BL77" s="6">
        <v>0</v>
      </c>
      <c r="BM77" s="6">
        <v>0</v>
      </c>
      <c r="BN77" s="6">
        <v>0</v>
      </c>
      <c r="BO77" s="6">
        <v>0</v>
      </c>
      <c r="BP77" s="6">
        <v>0</v>
      </c>
      <c r="BQ77" s="6">
        <v>0</v>
      </c>
      <c r="BR77" s="6">
        <v>50.6</v>
      </c>
      <c r="BS77" s="6">
        <v>0</v>
      </c>
      <c r="BT77" s="6">
        <v>0</v>
      </c>
      <c r="BU77" s="6">
        <v>0</v>
      </c>
      <c r="BV77" s="6">
        <v>0</v>
      </c>
      <c r="BW77" s="6">
        <v>0</v>
      </c>
      <c r="BX77" s="6">
        <v>0</v>
      </c>
      <c r="BY77" s="6">
        <v>12.6</v>
      </c>
      <c r="BZ77" s="6">
        <v>0</v>
      </c>
    </row>
    <row r="78" spans="1:78" ht="15" thickBot="1" x14ac:dyDescent="0.35">
      <c r="A78" s="5" t="s">
        <v>88</v>
      </c>
      <c r="B78" s="6">
        <v>0</v>
      </c>
      <c r="C78" s="6">
        <v>0</v>
      </c>
      <c r="D78" s="6">
        <v>0</v>
      </c>
      <c r="E78" s="6">
        <v>50.6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12.6</v>
      </c>
      <c r="M78" s="6">
        <v>0</v>
      </c>
      <c r="N78" s="6">
        <v>0</v>
      </c>
      <c r="O78" s="6">
        <v>0</v>
      </c>
      <c r="P78" s="6">
        <v>88.5</v>
      </c>
      <c r="Q78" s="6">
        <v>6.6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  <c r="BB78" s="5" t="s">
        <v>88</v>
      </c>
      <c r="BC78" s="6">
        <v>6.6</v>
      </c>
      <c r="BD78" s="6">
        <v>0</v>
      </c>
      <c r="BE78" s="6">
        <v>88.5</v>
      </c>
      <c r="BF78" s="6">
        <v>6.6</v>
      </c>
      <c r="BG78" s="6">
        <v>31.9</v>
      </c>
      <c r="BH78" s="6">
        <v>0</v>
      </c>
      <c r="BI78" s="6">
        <v>0</v>
      </c>
      <c r="BJ78" s="6">
        <v>12.6</v>
      </c>
      <c r="BK78" s="6">
        <v>0</v>
      </c>
      <c r="BL78" s="6">
        <v>0</v>
      </c>
      <c r="BM78" s="6">
        <v>0</v>
      </c>
      <c r="BN78" s="6">
        <v>0</v>
      </c>
      <c r="BO78" s="6">
        <v>0</v>
      </c>
      <c r="BP78" s="6">
        <v>0</v>
      </c>
      <c r="BQ78" s="6">
        <v>0</v>
      </c>
      <c r="BR78" s="6">
        <v>50.6</v>
      </c>
      <c r="BS78" s="6">
        <v>0</v>
      </c>
      <c r="BT78" s="6">
        <v>0</v>
      </c>
      <c r="BU78" s="6">
        <v>0</v>
      </c>
      <c r="BV78" s="6">
        <v>0</v>
      </c>
      <c r="BW78" s="6">
        <v>0</v>
      </c>
      <c r="BX78" s="6">
        <v>0</v>
      </c>
      <c r="BY78" s="6">
        <v>12.6</v>
      </c>
      <c r="BZ78" s="6">
        <v>0</v>
      </c>
    </row>
    <row r="79" spans="1:78" ht="15" thickBot="1" x14ac:dyDescent="0.35">
      <c r="A79" s="5" t="s">
        <v>89</v>
      </c>
      <c r="B79" s="6">
        <v>0</v>
      </c>
      <c r="C79" s="6">
        <v>0</v>
      </c>
      <c r="D79" s="6">
        <v>0</v>
      </c>
      <c r="E79" s="6">
        <v>50.6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12.6</v>
      </c>
      <c r="M79" s="6">
        <v>0</v>
      </c>
      <c r="N79" s="6">
        <v>0</v>
      </c>
      <c r="O79" s="6">
        <v>0</v>
      </c>
      <c r="P79" s="6">
        <v>88.5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BB79" s="5" t="s">
        <v>89</v>
      </c>
      <c r="BC79" s="6">
        <v>6.6</v>
      </c>
      <c r="BD79" s="6">
        <v>0</v>
      </c>
      <c r="BE79" s="6">
        <v>88.5</v>
      </c>
      <c r="BF79" s="6">
        <v>0</v>
      </c>
      <c r="BG79" s="6">
        <v>31.9</v>
      </c>
      <c r="BH79" s="6">
        <v>0</v>
      </c>
      <c r="BI79" s="6">
        <v>0</v>
      </c>
      <c r="BJ79" s="6">
        <v>12.6</v>
      </c>
      <c r="BK79" s="6">
        <v>0</v>
      </c>
      <c r="BL79" s="6">
        <v>0</v>
      </c>
      <c r="BM79" s="6">
        <v>0</v>
      </c>
      <c r="BN79" s="6">
        <v>0</v>
      </c>
      <c r="BO79" s="6">
        <v>0</v>
      </c>
      <c r="BP79" s="6">
        <v>0</v>
      </c>
      <c r="BQ79" s="6">
        <v>0</v>
      </c>
      <c r="BR79" s="6">
        <v>50.6</v>
      </c>
      <c r="BS79" s="6">
        <v>0</v>
      </c>
      <c r="BT79" s="6">
        <v>0</v>
      </c>
      <c r="BU79" s="6">
        <v>0</v>
      </c>
      <c r="BV79" s="6">
        <v>0</v>
      </c>
      <c r="BW79" s="6">
        <v>0</v>
      </c>
      <c r="BX79" s="6">
        <v>0</v>
      </c>
      <c r="BY79" s="6">
        <v>12.6</v>
      </c>
      <c r="BZ79" s="6">
        <v>0</v>
      </c>
    </row>
    <row r="80" spans="1:78" ht="15" thickBot="1" x14ac:dyDescent="0.35">
      <c r="A80" s="5" t="s">
        <v>90</v>
      </c>
      <c r="B80" s="6">
        <v>0</v>
      </c>
      <c r="C80" s="6">
        <v>0</v>
      </c>
      <c r="D80" s="6">
        <v>0</v>
      </c>
      <c r="E80" s="6">
        <v>50.6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12.6</v>
      </c>
      <c r="M80" s="6">
        <v>0</v>
      </c>
      <c r="N80" s="6">
        <v>0</v>
      </c>
      <c r="O80" s="6">
        <v>0</v>
      </c>
      <c r="P80" s="6">
        <v>88.5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BB80" s="5" t="s">
        <v>90</v>
      </c>
      <c r="BC80" s="6">
        <v>6.6</v>
      </c>
      <c r="BD80" s="6">
        <v>0</v>
      </c>
      <c r="BE80" s="6">
        <v>88.5</v>
      </c>
      <c r="BF80" s="6">
        <v>0</v>
      </c>
      <c r="BG80" s="6">
        <v>31.9</v>
      </c>
      <c r="BH80" s="6">
        <v>0</v>
      </c>
      <c r="BI80" s="6">
        <v>0</v>
      </c>
      <c r="BJ80" s="6">
        <v>12.6</v>
      </c>
      <c r="BK80" s="6">
        <v>0</v>
      </c>
      <c r="BL80" s="6">
        <v>0</v>
      </c>
      <c r="BM80" s="6">
        <v>0</v>
      </c>
      <c r="BN80" s="6">
        <v>0</v>
      </c>
      <c r="BO80" s="6">
        <v>0</v>
      </c>
      <c r="BP80" s="6">
        <v>0</v>
      </c>
      <c r="BQ80" s="6">
        <v>0</v>
      </c>
      <c r="BR80" s="6">
        <v>50.6</v>
      </c>
      <c r="BS80" s="6">
        <v>0</v>
      </c>
      <c r="BT80" s="6">
        <v>0</v>
      </c>
      <c r="BU80" s="6">
        <v>0</v>
      </c>
      <c r="BV80" s="6">
        <v>0</v>
      </c>
      <c r="BW80" s="6">
        <v>0</v>
      </c>
      <c r="BX80" s="6">
        <v>0</v>
      </c>
      <c r="BY80" s="6">
        <v>12.6</v>
      </c>
      <c r="BZ80" s="6">
        <v>0</v>
      </c>
    </row>
    <row r="81" spans="1:78" ht="15" thickBot="1" x14ac:dyDescent="0.35">
      <c r="A81" s="5" t="s">
        <v>91</v>
      </c>
      <c r="B81" s="6">
        <v>0</v>
      </c>
      <c r="C81" s="6">
        <v>0</v>
      </c>
      <c r="D81" s="6">
        <v>0</v>
      </c>
      <c r="E81" s="6">
        <v>50.6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BB81" s="5" t="s">
        <v>91</v>
      </c>
      <c r="BC81" s="6">
        <v>6.6</v>
      </c>
      <c r="BD81" s="6">
        <v>0</v>
      </c>
      <c r="BE81" s="6">
        <v>88.5</v>
      </c>
      <c r="BF81" s="6">
        <v>0</v>
      </c>
      <c r="BG81" s="6">
        <v>0</v>
      </c>
      <c r="BH81" s="6">
        <v>0</v>
      </c>
      <c r="BI81" s="6">
        <v>0</v>
      </c>
      <c r="BJ81" s="6">
        <v>12.6</v>
      </c>
      <c r="BK81" s="6">
        <v>0</v>
      </c>
      <c r="BL81" s="6">
        <v>0</v>
      </c>
      <c r="BM81" s="6">
        <v>0</v>
      </c>
      <c r="BN81" s="6">
        <v>0</v>
      </c>
      <c r="BO81" s="6">
        <v>0</v>
      </c>
      <c r="BP81" s="6">
        <v>0</v>
      </c>
      <c r="BQ81" s="6">
        <v>0</v>
      </c>
      <c r="BR81" s="6">
        <v>50.6</v>
      </c>
      <c r="BS81" s="6">
        <v>0</v>
      </c>
      <c r="BT81" s="6">
        <v>0</v>
      </c>
      <c r="BU81" s="6">
        <v>0</v>
      </c>
      <c r="BV81" s="6">
        <v>0</v>
      </c>
      <c r="BW81" s="6">
        <v>0</v>
      </c>
      <c r="BX81" s="6">
        <v>0</v>
      </c>
      <c r="BY81" s="6">
        <v>12.6</v>
      </c>
      <c r="BZ81" s="6">
        <v>0</v>
      </c>
    </row>
    <row r="82" spans="1:78" ht="15" thickBot="1" x14ac:dyDescent="0.35">
      <c r="A82" s="5" t="s">
        <v>92</v>
      </c>
      <c r="B82" s="6">
        <v>0</v>
      </c>
      <c r="C82" s="6">
        <v>0</v>
      </c>
      <c r="D82" s="6">
        <v>0</v>
      </c>
      <c r="E82" s="6">
        <v>50.6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BB82" s="5" t="s">
        <v>92</v>
      </c>
      <c r="BC82" s="6">
        <v>6.6</v>
      </c>
      <c r="BD82" s="6">
        <v>0</v>
      </c>
      <c r="BE82" s="6">
        <v>88.5</v>
      </c>
      <c r="BF82" s="6">
        <v>0</v>
      </c>
      <c r="BG82" s="6">
        <v>0</v>
      </c>
      <c r="BH82" s="6">
        <v>0</v>
      </c>
      <c r="BI82" s="6">
        <v>0</v>
      </c>
      <c r="BJ82" s="6">
        <v>0</v>
      </c>
      <c r="BK82" s="6">
        <v>0</v>
      </c>
      <c r="BL82" s="6">
        <v>0</v>
      </c>
      <c r="BM82" s="6">
        <v>0</v>
      </c>
      <c r="BN82" s="6">
        <v>0</v>
      </c>
      <c r="BO82" s="6">
        <v>0</v>
      </c>
      <c r="BP82" s="6">
        <v>0</v>
      </c>
      <c r="BQ82" s="6">
        <v>0</v>
      </c>
      <c r="BR82" s="6">
        <v>50.6</v>
      </c>
      <c r="BS82" s="6">
        <v>0</v>
      </c>
      <c r="BT82" s="6">
        <v>0</v>
      </c>
      <c r="BU82" s="6">
        <v>0</v>
      </c>
      <c r="BV82" s="6">
        <v>0</v>
      </c>
      <c r="BW82" s="6">
        <v>0</v>
      </c>
      <c r="BX82" s="6">
        <v>0</v>
      </c>
      <c r="BY82" s="6">
        <v>0</v>
      </c>
      <c r="BZ82" s="6">
        <v>0</v>
      </c>
    </row>
    <row r="83" spans="1:78" ht="15" thickBot="1" x14ac:dyDescent="0.35">
      <c r="A83" s="5" t="s">
        <v>93</v>
      </c>
      <c r="B83" s="6">
        <v>0</v>
      </c>
      <c r="C83" s="6">
        <v>0</v>
      </c>
      <c r="D83" s="6">
        <v>0</v>
      </c>
      <c r="E83" s="6">
        <v>50.6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BB83" s="5" t="s">
        <v>93</v>
      </c>
      <c r="BC83" s="6">
        <v>6.6</v>
      </c>
      <c r="BD83" s="6">
        <v>0</v>
      </c>
      <c r="BE83" s="6">
        <v>88.5</v>
      </c>
      <c r="BF83" s="6">
        <v>0</v>
      </c>
      <c r="BG83" s="6">
        <v>0</v>
      </c>
      <c r="BH83" s="6">
        <v>0</v>
      </c>
      <c r="BI83" s="6">
        <v>0</v>
      </c>
      <c r="BJ83" s="6">
        <v>0</v>
      </c>
      <c r="BK83" s="6">
        <v>0</v>
      </c>
      <c r="BL83" s="6">
        <v>0</v>
      </c>
      <c r="BM83" s="6">
        <v>0</v>
      </c>
      <c r="BN83" s="6">
        <v>0</v>
      </c>
      <c r="BO83" s="6">
        <v>0</v>
      </c>
      <c r="BP83" s="6">
        <v>0</v>
      </c>
      <c r="BQ83" s="6">
        <v>0</v>
      </c>
      <c r="BR83" s="6">
        <v>50.6</v>
      </c>
      <c r="BS83" s="6">
        <v>0</v>
      </c>
      <c r="BT83" s="6">
        <v>0</v>
      </c>
      <c r="BU83" s="6">
        <v>0</v>
      </c>
      <c r="BV83" s="6">
        <v>0</v>
      </c>
      <c r="BW83" s="6">
        <v>0</v>
      </c>
      <c r="BX83" s="6">
        <v>0</v>
      </c>
      <c r="BY83" s="6">
        <v>0</v>
      </c>
      <c r="BZ83" s="6">
        <v>0</v>
      </c>
    </row>
    <row r="84" spans="1:78" ht="15" thickBot="1" x14ac:dyDescent="0.35">
      <c r="A84" s="5" t="s">
        <v>94</v>
      </c>
      <c r="B84" s="6">
        <v>0</v>
      </c>
      <c r="C84" s="6">
        <v>0</v>
      </c>
      <c r="D84" s="6">
        <v>0</v>
      </c>
      <c r="E84" s="6">
        <v>50.6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  <c r="BB84" s="5" t="s">
        <v>94</v>
      </c>
      <c r="BC84" s="6">
        <v>6.6</v>
      </c>
      <c r="BD84" s="6">
        <v>0</v>
      </c>
      <c r="BE84" s="6">
        <v>0</v>
      </c>
      <c r="BF84" s="6">
        <v>0</v>
      </c>
      <c r="BG84" s="6">
        <v>0</v>
      </c>
      <c r="BH84" s="6">
        <v>0</v>
      </c>
      <c r="BI84" s="6">
        <v>0</v>
      </c>
      <c r="BJ84" s="6">
        <v>0</v>
      </c>
      <c r="BK84" s="6">
        <v>0</v>
      </c>
      <c r="BL84" s="6">
        <v>0</v>
      </c>
      <c r="BM84" s="6">
        <v>0</v>
      </c>
      <c r="BN84" s="6">
        <v>0</v>
      </c>
      <c r="BO84" s="6">
        <v>0</v>
      </c>
      <c r="BP84" s="6">
        <v>0</v>
      </c>
      <c r="BQ84" s="6">
        <v>0</v>
      </c>
      <c r="BR84" s="6">
        <v>50.6</v>
      </c>
      <c r="BS84" s="6">
        <v>0</v>
      </c>
      <c r="BT84" s="6">
        <v>0</v>
      </c>
      <c r="BU84" s="6">
        <v>0</v>
      </c>
      <c r="BV84" s="6">
        <v>0</v>
      </c>
      <c r="BW84" s="6">
        <v>0</v>
      </c>
      <c r="BX84" s="6">
        <v>0</v>
      </c>
      <c r="BY84" s="6">
        <v>0</v>
      </c>
      <c r="BZ84" s="6">
        <v>0</v>
      </c>
    </row>
    <row r="85" spans="1:78" ht="15" thickBot="1" x14ac:dyDescent="0.35">
      <c r="A85" s="5" t="s">
        <v>95</v>
      </c>
      <c r="B85" s="6">
        <v>0</v>
      </c>
      <c r="C85" s="6">
        <v>0</v>
      </c>
      <c r="D85" s="6">
        <v>0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  <c r="BB85" s="5" t="s">
        <v>95</v>
      </c>
      <c r="BC85" s="6">
        <v>6.6</v>
      </c>
      <c r="BD85" s="6">
        <v>0</v>
      </c>
      <c r="BE85" s="6">
        <v>0</v>
      </c>
      <c r="BF85" s="6">
        <v>0</v>
      </c>
      <c r="BG85" s="6">
        <v>0</v>
      </c>
      <c r="BH85" s="6">
        <v>0</v>
      </c>
      <c r="BI85" s="6">
        <v>0</v>
      </c>
      <c r="BJ85" s="6">
        <v>0</v>
      </c>
      <c r="BK85" s="6">
        <v>0</v>
      </c>
      <c r="BL85" s="6">
        <v>0</v>
      </c>
      <c r="BM85" s="6">
        <v>0</v>
      </c>
      <c r="BN85" s="6">
        <v>0</v>
      </c>
      <c r="BO85" s="6">
        <v>0</v>
      </c>
      <c r="BP85" s="6">
        <v>0</v>
      </c>
      <c r="BQ85" s="6">
        <v>0</v>
      </c>
      <c r="BR85" s="6">
        <v>0</v>
      </c>
      <c r="BS85" s="6">
        <v>0</v>
      </c>
      <c r="BT85" s="6">
        <v>0</v>
      </c>
      <c r="BU85" s="6">
        <v>0</v>
      </c>
      <c r="BV85" s="6">
        <v>0</v>
      </c>
      <c r="BW85" s="6">
        <v>0</v>
      </c>
      <c r="BX85" s="6">
        <v>0</v>
      </c>
      <c r="BY85" s="6">
        <v>0</v>
      </c>
      <c r="BZ85" s="6">
        <v>0</v>
      </c>
    </row>
    <row r="86" spans="1:78" ht="15" thickBot="1" x14ac:dyDescent="0.35">
      <c r="A86" s="5" t="s">
        <v>96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  <c r="BB86" s="5" t="s">
        <v>96</v>
      </c>
      <c r="BC86" s="6">
        <v>6.6</v>
      </c>
      <c r="BD86" s="6">
        <v>0</v>
      </c>
      <c r="BE86" s="6">
        <v>0</v>
      </c>
      <c r="BF86" s="6">
        <v>0</v>
      </c>
      <c r="BG86" s="6">
        <v>0</v>
      </c>
      <c r="BH86" s="6">
        <v>0</v>
      </c>
      <c r="BI86" s="6">
        <v>0</v>
      </c>
      <c r="BJ86" s="6">
        <v>0</v>
      </c>
      <c r="BK86" s="6">
        <v>0</v>
      </c>
      <c r="BL86" s="6">
        <v>0</v>
      </c>
      <c r="BM86" s="6">
        <v>0</v>
      </c>
      <c r="BN86" s="6">
        <v>0</v>
      </c>
      <c r="BO86" s="6">
        <v>0</v>
      </c>
      <c r="BP86" s="6">
        <v>0</v>
      </c>
      <c r="BQ86" s="6">
        <v>0</v>
      </c>
      <c r="BR86" s="6">
        <v>0</v>
      </c>
      <c r="BS86" s="6">
        <v>0</v>
      </c>
      <c r="BT86" s="6">
        <v>0</v>
      </c>
      <c r="BU86" s="6">
        <v>0</v>
      </c>
      <c r="BV86" s="6">
        <v>0</v>
      </c>
      <c r="BW86" s="6">
        <v>0</v>
      </c>
      <c r="BX86" s="6">
        <v>0</v>
      </c>
      <c r="BY86" s="6">
        <v>0</v>
      </c>
      <c r="BZ86" s="6">
        <v>0</v>
      </c>
    </row>
    <row r="87" spans="1:78" ht="15" thickBot="1" x14ac:dyDescent="0.35">
      <c r="A87" s="5" t="s">
        <v>97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  <c r="BB87" s="5" t="s">
        <v>97</v>
      </c>
      <c r="BC87" s="6">
        <v>6.6</v>
      </c>
      <c r="BD87" s="6">
        <v>0</v>
      </c>
      <c r="BE87" s="6">
        <v>0</v>
      </c>
      <c r="BF87" s="6">
        <v>0</v>
      </c>
      <c r="BG87" s="6">
        <v>0</v>
      </c>
      <c r="BH87" s="6">
        <v>0</v>
      </c>
      <c r="BI87" s="6">
        <v>0</v>
      </c>
      <c r="BJ87" s="6">
        <v>0</v>
      </c>
      <c r="BK87" s="6">
        <v>0</v>
      </c>
      <c r="BL87" s="6">
        <v>0</v>
      </c>
      <c r="BM87" s="6">
        <v>0</v>
      </c>
      <c r="BN87" s="6">
        <v>0</v>
      </c>
      <c r="BO87" s="6">
        <v>0</v>
      </c>
      <c r="BP87" s="6">
        <v>0</v>
      </c>
      <c r="BQ87" s="6">
        <v>0</v>
      </c>
      <c r="BR87" s="6">
        <v>0</v>
      </c>
      <c r="BS87" s="6">
        <v>0</v>
      </c>
      <c r="BT87" s="6">
        <v>0</v>
      </c>
      <c r="BU87" s="6">
        <v>0</v>
      </c>
      <c r="BV87" s="6">
        <v>0</v>
      </c>
      <c r="BW87" s="6">
        <v>0</v>
      </c>
      <c r="BX87" s="6">
        <v>0</v>
      </c>
      <c r="BY87" s="6">
        <v>0</v>
      </c>
      <c r="BZ87" s="6">
        <v>0</v>
      </c>
    </row>
    <row r="88" spans="1:78" ht="15" thickBot="1" x14ac:dyDescent="0.35">
      <c r="A88" s="5" t="s">
        <v>98</v>
      </c>
      <c r="B88" s="6">
        <v>0</v>
      </c>
      <c r="C88" s="6">
        <v>0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  <c r="BB88" s="5" t="s">
        <v>98</v>
      </c>
      <c r="BC88" s="6">
        <v>0</v>
      </c>
      <c r="BD88" s="6">
        <v>0</v>
      </c>
      <c r="BE88" s="6">
        <v>0</v>
      </c>
      <c r="BF88" s="6">
        <v>0</v>
      </c>
      <c r="BG88" s="6">
        <v>0</v>
      </c>
      <c r="BH88" s="6">
        <v>0</v>
      </c>
      <c r="BI88" s="6">
        <v>0</v>
      </c>
      <c r="BJ88" s="6">
        <v>0</v>
      </c>
      <c r="BK88" s="6">
        <v>0</v>
      </c>
      <c r="BL88" s="6">
        <v>0</v>
      </c>
      <c r="BM88" s="6">
        <v>0</v>
      </c>
      <c r="BN88" s="6">
        <v>0</v>
      </c>
      <c r="BO88" s="6">
        <v>0</v>
      </c>
      <c r="BP88" s="6">
        <v>0</v>
      </c>
      <c r="BQ88" s="6">
        <v>0</v>
      </c>
      <c r="BR88" s="6">
        <v>0</v>
      </c>
      <c r="BS88" s="6">
        <v>0</v>
      </c>
      <c r="BT88" s="6">
        <v>0</v>
      </c>
      <c r="BU88" s="6">
        <v>0</v>
      </c>
      <c r="BV88" s="6">
        <v>0</v>
      </c>
      <c r="BW88" s="6">
        <v>0</v>
      </c>
      <c r="BX88" s="6">
        <v>0</v>
      </c>
      <c r="BY88" s="6">
        <v>0</v>
      </c>
      <c r="BZ88" s="6">
        <v>0</v>
      </c>
    </row>
    <row r="89" spans="1:78" ht="15" thickBot="1" x14ac:dyDescent="0.35">
      <c r="A89" s="5" t="s">
        <v>99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  <c r="BB89" s="5" t="s">
        <v>99</v>
      </c>
      <c r="BC89" s="6">
        <v>0</v>
      </c>
      <c r="BD89" s="6">
        <v>0</v>
      </c>
      <c r="BE89" s="6">
        <v>0</v>
      </c>
      <c r="BF89" s="6">
        <v>0</v>
      </c>
      <c r="BG89" s="6">
        <v>0</v>
      </c>
      <c r="BH89" s="6">
        <v>0</v>
      </c>
      <c r="BI89" s="6">
        <v>0</v>
      </c>
      <c r="BJ89" s="6">
        <v>0</v>
      </c>
      <c r="BK89" s="6">
        <v>0</v>
      </c>
      <c r="BL89" s="6">
        <v>0</v>
      </c>
      <c r="BM89" s="6">
        <v>0</v>
      </c>
      <c r="BN89" s="6">
        <v>0</v>
      </c>
      <c r="BO89" s="6">
        <v>0</v>
      </c>
      <c r="BP89" s="6">
        <v>0</v>
      </c>
      <c r="BQ89" s="6">
        <v>0</v>
      </c>
      <c r="BR89" s="6">
        <v>0</v>
      </c>
      <c r="BS89" s="6">
        <v>0</v>
      </c>
      <c r="BT89" s="6">
        <v>0</v>
      </c>
      <c r="BU89" s="6">
        <v>0</v>
      </c>
      <c r="BV89" s="6">
        <v>0</v>
      </c>
      <c r="BW89" s="6">
        <v>0</v>
      </c>
      <c r="BX89" s="6">
        <v>0</v>
      </c>
      <c r="BY89" s="6">
        <v>0</v>
      </c>
      <c r="BZ89" s="6">
        <v>0</v>
      </c>
    </row>
    <row r="90" spans="1:78" ht="15" thickBot="1" x14ac:dyDescent="0.35">
      <c r="A90" s="5" t="s">
        <v>100</v>
      </c>
      <c r="B90" s="6">
        <v>0</v>
      </c>
      <c r="C90" s="6">
        <v>0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  <c r="BB90" s="5" t="s">
        <v>100</v>
      </c>
      <c r="BC90" s="6">
        <v>0</v>
      </c>
      <c r="BD90" s="6">
        <v>0</v>
      </c>
      <c r="BE90" s="6">
        <v>0</v>
      </c>
      <c r="BF90" s="6">
        <v>0</v>
      </c>
      <c r="BG90" s="6">
        <v>0</v>
      </c>
      <c r="BH90" s="6">
        <v>0</v>
      </c>
      <c r="BI90" s="6">
        <v>0</v>
      </c>
      <c r="BJ90" s="6">
        <v>0</v>
      </c>
      <c r="BK90" s="6">
        <v>0</v>
      </c>
      <c r="BL90" s="6">
        <v>0</v>
      </c>
      <c r="BM90" s="6">
        <v>0</v>
      </c>
      <c r="BN90" s="6">
        <v>0</v>
      </c>
      <c r="BO90" s="6">
        <v>0</v>
      </c>
      <c r="BP90" s="6">
        <v>0</v>
      </c>
      <c r="BQ90" s="6">
        <v>0</v>
      </c>
      <c r="BR90" s="6">
        <v>0</v>
      </c>
      <c r="BS90" s="6">
        <v>0</v>
      </c>
      <c r="BT90" s="6">
        <v>0</v>
      </c>
      <c r="BU90" s="6">
        <v>0</v>
      </c>
      <c r="BV90" s="6">
        <v>0</v>
      </c>
      <c r="BW90" s="6">
        <v>0</v>
      </c>
      <c r="BX90" s="6">
        <v>0</v>
      </c>
      <c r="BY90" s="6">
        <v>0</v>
      </c>
      <c r="BZ90" s="6">
        <v>0</v>
      </c>
    </row>
    <row r="91" spans="1:78" ht="15" thickBot="1" x14ac:dyDescent="0.35">
      <c r="A91" s="5" t="s">
        <v>101</v>
      </c>
      <c r="B91" s="6">
        <v>0</v>
      </c>
      <c r="C91" s="6">
        <v>0</v>
      </c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  <c r="BB91" s="5" t="s">
        <v>101</v>
      </c>
      <c r="BC91" s="6">
        <v>0</v>
      </c>
      <c r="BD91" s="6">
        <v>0</v>
      </c>
      <c r="BE91" s="6">
        <v>0</v>
      </c>
      <c r="BF91" s="6">
        <v>0</v>
      </c>
      <c r="BG91" s="6">
        <v>0</v>
      </c>
      <c r="BH91" s="6">
        <v>0</v>
      </c>
      <c r="BI91" s="6">
        <v>0</v>
      </c>
      <c r="BJ91" s="6">
        <v>0</v>
      </c>
      <c r="BK91" s="6">
        <v>0</v>
      </c>
      <c r="BL91" s="6">
        <v>0</v>
      </c>
      <c r="BM91" s="6">
        <v>0</v>
      </c>
      <c r="BN91" s="6">
        <v>0</v>
      </c>
      <c r="BO91" s="6">
        <v>0</v>
      </c>
      <c r="BP91" s="6">
        <v>0</v>
      </c>
      <c r="BQ91" s="6">
        <v>0</v>
      </c>
      <c r="BR91" s="6">
        <v>0</v>
      </c>
      <c r="BS91" s="6">
        <v>0</v>
      </c>
      <c r="BT91" s="6">
        <v>0</v>
      </c>
      <c r="BU91" s="6">
        <v>0</v>
      </c>
      <c r="BV91" s="6">
        <v>0</v>
      </c>
      <c r="BW91" s="6">
        <v>0</v>
      </c>
      <c r="BX91" s="6">
        <v>0</v>
      </c>
      <c r="BY91" s="6">
        <v>0</v>
      </c>
      <c r="BZ91" s="6">
        <v>0</v>
      </c>
    </row>
    <row r="92" spans="1:78" ht="15" thickBot="1" x14ac:dyDescent="0.35">
      <c r="A92" s="5" t="s">
        <v>102</v>
      </c>
      <c r="B92" s="6">
        <v>0</v>
      </c>
      <c r="C92" s="6">
        <v>0</v>
      </c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  <c r="BB92" s="5" t="s">
        <v>102</v>
      </c>
      <c r="BC92" s="6">
        <v>0</v>
      </c>
      <c r="BD92" s="6">
        <v>0</v>
      </c>
      <c r="BE92" s="6">
        <v>0</v>
      </c>
      <c r="BF92" s="6">
        <v>0</v>
      </c>
      <c r="BG92" s="6">
        <v>0</v>
      </c>
      <c r="BH92" s="6">
        <v>0</v>
      </c>
      <c r="BI92" s="6">
        <v>0</v>
      </c>
      <c r="BJ92" s="6">
        <v>0</v>
      </c>
      <c r="BK92" s="6">
        <v>0</v>
      </c>
      <c r="BL92" s="6">
        <v>0</v>
      </c>
      <c r="BM92" s="6">
        <v>0</v>
      </c>
      <c r="BN92" s="6">
        <v>0</v>
      </c>
      <c r="BO92" s="6">
        <v>0</v>
      </c>
      <c r="BP92" s="6">
        <v>0</v>
      </c>
      <c r="BQ92" s="6">
        <v>0</v>
      </c>
      <c r="BR92" s="6">
        <v>0</v>
      </c>
      <c r="BS92" s="6">
        <v>0</v>
      </c>
      <c r="BT92" s="6">
        <v>0</v>
      </c>
      <c r="BU92" s="6">
        <v>0</v>
      </c>
      <c r="BV92" s="6">
        <v>0</v>
      </c>
      <c r="BW92" s="6">
        <v>0</v>
      </c>
      <c r="BX92" s="6">
        <v>0</v>
      </c>
      <c r="BY92" s="6">
        <v>0</v>
      </c>
      <c r="BZ92" s="6">
        <v>0</v>
      </c>
    </row>
    <row r="93" spans="1:78" ht="15" thickBot="1" x14ac:dyDescent="0.35">
      <c r="A93" s="5" t="s">
        <v>103</v>
      </c>
      <c r="B93" s="6">
        <v>0</v>
      </c>
      <c r="C93" s="6">
        <v>0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  <c r="BB93" s="5" t="s">
        <v>103</v>
      </c>
      <c r="BC93" s="6">
        <v>0</v>
      </c>
      <c r="BD93" s="6">
        <v>0</v>
      </c>
      <c r="BE93" s="6">
        <v>0</v>
      </c>
      <c r="BF93" s="6">
        <v>0</v>
      </c>
      <c r="BG93" s="6">
        <v>0</v>
      </c>
      <c r="BH93" s="6">
        <v>0</v>
      </c>
      <c r="BI93" s="6">
        <v>0</v>
      </c>
      <c r="BJ93" s="6">
        <v>0</v>
      </c>
      <c r="BK93" s="6">
        <v>0</v>
      </c>
      <c r="BL93" s="6">
        <v>0</v>
      </c>
      <c r="BM93" s="6">
        <v>0</v>
      </c>
      <c r="BN93" s="6">
        <v>0</v>
      </c>
      <c r="BO93" s="6">
        <v>0</v>
      </c>
      <c r="BP93" s="6">
        <v>0</v>
      </c>
      <c r="BQ93" s="6">
        <v>0</v>
      </c>
      <c r="BR93" s="6">
        <v>0</v>
      </c>
      <c r="BS93" s="6">
        <v>0</v>
      </c>
      <c r="BT93" s="6">
        <v>0</v>
      </c>
      <c r="BU93" s="6">
        <v>0</v>
      </c>
      <c r="BV93" s="6">
        <v>0</v>
      </c>
      <c r="BW93" s="6">
        <v>0</v>
      </c>
      <c r="BX93" s="6">
        <v>0</v>
      </c>
      <c r="BY93" s="6">
        <v>0</v>
      </c>
      <c r="BZ93" s="6">
        <v>0</v>
      </c>
    </row>
    <row r="94" spans="1:78" ht="15" thickBot="1" x14ac:dyDescent="0.35">
      <c r="A94" s="5" t="s">
        <v>104</v>
      </c>
      <c r="B94" s="6">
        <v>0</v>
      </c>
      <c r="C94" s="6">
        <v>0</v>
      </c>
      <c r="D94" s="6">
        <v>0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  <c r="BB94" s="5" t="s">
        <v>104</v>
      </c>
      <c r="BC94" s="6">
        <v>0</v>
      </c>
      <c r="BD94" s="6">
        <v>0</v>
      </c>
      <c r="BE94" s="6">
        <v>0</v>
      </c>
      <c r="BF94" s="6">
        <v>0</v>
      </c>
      <c r="BG94" s="6">
        <v>0</v>
      </c>
      <c r="BH94" s="6">
        <v>0</v>
      </c>
      <c r="BI94" s="6">
        <v>0</v>
      </c>
      <c r="BJ94" s="6">
        <v>0</v>
      </c>
      <c r="BK94" s="6">
        <v>0</v>
      </c>
      <c r="BL94" s="6">
        <v>0</v>
      </c>
      <c r="BM94" s="6">
        <v>0</v>
      </c>
      <c r="BN94" s="6">
        <v>0</v>
      </c>
      <c r="BO94" s="6">
        <v>0</v>
      </c>
      <c r="BP94" s="6">
        <v>0</v>
      </c>
      <c r="BQ94" s="6">
        <v>0</v>
      </c>
      <c r="BR94" s="6">
        <v>0</v>
      </c>
      <c r="BS94" s="6">
        <v>0</v>
      </c>
      <c r="BT94" s="6">
        <v>0</v>
      </c>
      <c r="BU94" s="6">
        <v>0</v>
      </c>
      <c r="BV94" s="6">
        <v>0</v>
      </c>
      <c r="BW94" s="6">
        <v>0</v>
      </c>
      <c r="BX94" s="6">
        <v>0</v>
      </c>
      <c r="BY94" s="6">
        <v>0</v>
      </c>
      <c r="BZ94" s="6">
        <v>0</v>
      </c>
    </row>
    <row r="95" spans="1:78" ht="15" thickBot="1" x14ac:dyDescent="0.35">
      <c r="A95" s="5" t="s">
        <v>105</v>
      </c>
      <c r="B95" s="6">
        <v>0</v>
      </c>
      <c r="C95" s="6">
        <v>0</v>
      </c>
      <c r="D95" s="6">
        <v>0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  <c r="BB95" s="5" t="s">
        <v>105</v>
      </c>
      <c r="BC95" s="6">
        <v>0</v>
      </c>
      <c r="BD95" s="6">
        <v>0</v>
      </c>
      <c r="BE95" s="6">
        <v>0</v>
      </c>
      <c r="BF95" s="6">
        <v>0</v>
      </c>
      <c r="BG95" s="6">
        <v>0</v>
      </c>
      <c r="BH95" s="6">
        <v>0</v>
      </c>
      <c r="BI95" s="6">
        <v>0</v>
      </c>
      <c r="BJ95" s="6">
        <v>0</v>
      </c>
      <c r="BK95" s="6">
        <v>0</v>
      </c>
      <c r="BL95" s="6">
        <v>0</v>
      </c>
      <c r="BM95" s="6">
        <v>0</v>
      </c>
      <c r="BN95" s="6">
        <v>0</v>
      </c>
      <c r="BO95" s="6">
        <v>0</v>
      </c>
      <c r="BP95" s="6">
        <v>0</v>
      </c>
      <c r="BQ95" s="6">
        <v>0</v>
      </c>
      <c r="BR95" s="6">
        <v>0</v>
      </c>
      <c r="BS95" s="6">
        <v>0</v>
      </c>
      <c r="BT95" s="6">
        <v>0</v>
      </c>
      <c r="BU95" s="6">
        <v>0</v>
      </c>
      <c r="BV95" s="6">
        <v>0</v>
      </c>
      <c r="BW95" s="6">
        <v>0</v>
      </c>
      <c r="BX95" s="6">
        <v>0</v>
      </c>
      <c r="BY95" s="6">
        <v>0</v>
      </c>
      <c r="BZ95" s="6">
        <v>0</v>
      </c>
    </row>
    <row r="96" spans="1:78" ht="15" thickBot="1" x14ac:dyDescent="0.35">
      <c r="A96" s="5" t="s">
        <v>106</v>
      </c>
      <c r="B96" s="6">
        <v>0</v>
      </c>
      <c r="C96" s="6">
        <v>0</v>
      </c>
      <c r="D96" s="6">
        <v>0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  <c r="BB96" s="5" t="s">
        <v>106</v>
      </c>
      <c r="BC96" s="6">
        <v>0</v>
      </c>
      <c r="BD96" s="6">
        <v>0</v>
      </c>
      <c r="BE96" s="6">
        <v>0</v>
      </c>
      <c r="BF96" s="6">
        <v>0</v>
      </c>
      <c r="BG96" s="6">
        <v>0</v>
      </c>
      <c r="BH96" s="6">
        <v>0</v>
      </c>
      <c r="BI96" s="6">
        <v>0</v>
      </c>
      <c r="BJ96" s="6">
        <v>0</v>
      </c>
      <c r="BK96" s="6">
        <v>0</v>
      </c>
      <c r="BL96" s="6">
        <v>0</v>
      </c>
      <c r="BM96" s="6">
        <v>0</v>
      </c>
      <c r="BN96" s="6">
        <v>0</v>
      </c>
      <c r="BO96" s="6">
        <v>0</v>
      </c>
      <c r="BP96" s="6">
        <v>0</v>
      </c>
      <c r="BQ96" s="6">
        <v>0</v>
      </c>
      <c r="BR96" s="6">
        <v>0</v>
      </c>
      <c r="BS96" s="6">
        <v>0</v>
      </c>
      <c r="BT96" s="6">
        <v>0</v>
      </c>
      <c r="BU96" s="6">
        <v>0</v>
      </c>
      <c r="BV96" s="6">
        <v>0</v>
      </c>
      <c r="BW96" s="6">
        <v>0</v>
      </c>
      <c r="BX96" s="6">
        <v>0</v>
      </c>
      <c r="BY96" s="6">
        <v>0</v>
      </c>
      <c r="BZ96" s="6">
        <v>0</v>
      </c>
    </row>
    <row r="97" spans="1:82" ht="15" thickBot="1" x14ac:dyDescent="0.35">
      <c r="A97" s="5" t="s">
        <v>107</v>
      </c>
      <c r="B97" s="6">
        <v>0</v>
      </c>
      <c r="C97" s="6">
        <v>0</v>
      </c>
      <c r="D97" s="6">
        <v>0</v>
      </c>
      <c r="E97" s="6">
        <v>0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  <c r="X97" s="6">
        <v>0</v>
      </c>
      <c r="Y97" s="6">
        <v>0</v>
      </c>
      <c r="BB97" s="5" t="s">
        <v>107</v>
      </c>
      <c r="BC97" s="6">
        <v>0</v>
      </c>
      <c r="BD97" s="6">
        <v>0</v>
      </c>
      <c r="BE97" s="6">
        <v>0</v>
      </c>
      <c r="BF97" s="6">
        <v>0</v>
      </c>
      <c r="BG97" s="6">
        <v>0</v>
      </c>
      <c r="BH97" s="6">
        <v>0</v>
      </c>
      <c r="BI97" s="6">
        <v>0</v>
      </c>
      <c r="BJ97" s="6">
        <v>0</v>
      </c>
      <c r="BK97" s="6">
        <v>0</v>
      </c>
      <c r="BL97" s="6">
        <v>0</v>
      </c>
      <c r="BM97" s="6">
        <v>0</v>
      </c>
      <c r="BN97" s="6">
        <v>0</v>
      </c>
      <c r="BO97" s="6">
        <v>0</v>
      </c>
      <c r="BP97" s="6">
        <v>0</v>
      </c>
      <c r="BQ97" s="6">
        <v>0</v>
      </c>
      <c r="BR97" s="6">
        <v>0</v>
      </c>
      <c r="BS97" s="6">
        <v>0</v>
      </c>
      <c r="BT97" s="6">
        <v>0</v>
      </c>
      <c r="BU97" s="6">
        <v>0</v>
      </c>
      <c r="BV97" s="6">
        <v>0</v>
      </c>
      <c r="BW97" s="6">
        <v>0</v>
      </c>
      <c r="BX97" s="6">
        <v>0</v>
      </c>
      <c r="BY97" s="6">
        <v>0</v>
      </c>
      <c r="BZ97" s="6">
        <v>0</v>
      </c>
    </row>
    <row r="98" spans="1:82" ht="15" thickBot="1" x14ac:dyDescent="0.35">
      <c r="A98" s="5" t="s">
        <v>108</v>
      </c>
      <c r="B98" s="6">
        <v>0</v>
      </c>
      <c r="C98" s="6">
        <v>0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  <c r="BB98" s="5" t="s">
        <v>108</v>
      </c>
      <c r="BC98" s="6">
        <v>0</v>
      </c>
      <c r="BD98" s="6">
        <v>0</v>
      </c>
      <c r="BE98" s="6">
        <v>0</v>
      </c>
      <c r="BF98" s="6">
        <v>0</v>
      </c>
      <c r="BG98" s="6">
        <v>0</v>
      </c>
      <c r="BH98" s="6">
        <v>0</v>
      </c>
      <c r="BI98" s="6">
        <v>0</v>
      </c>
      <c r="BJ98" s="6">
        <v>0</v>
      </c>
      <c r="BK98" s="6">
        <v>0</v>
      </c>
      <c r="BL98" s="6">
        <v>0</v>
      </c>
      <c r="BM98" s="6">
        <v>0</v>
      </c>
      <c r="BN98" s="6">
        <v>0</v>
      </c>
      <c r="BO98" s="6">
        <v>0</v>
      </c>
      <c r="BP98" s="6">
        <v>0</v>
      </c>
      <c r="BQ98" s="6">
        <v>0</v>
      </c>
      <c r="BR98" s="6">
        <v>0</v>
      </c>
      <c r="BS98" s="6">
        <v>0</v>
      </c>
      <c r="BT98" s="6">
        <v>0</v>
      </c>
      <c r="BU98" s="6">
        <v>0</v>
      </c>
      <c r="BV98" s="6">
        <v>0</v>
      </c>
      <c r="BW98" s="6">
        <v>0</v>
      </c>
      <c r="BX98" s="6">
        <v>0</v>
      </c>
      <c r="BY98" s="6">
        <v>0</v>
      </c>
      <c r="BZ98" s="6">
        <v>0</v>
      </c>
    </row>
    <row r="99" spans="1:82" ht="18.600000000000001" thickBot="1" x14ac:dyDescent="0.35">
      <c r="A99" s="1"/>
      <c r="Z99" t="s">
        <v>151</v>
      </c>
      <c r="AA99" s="27">
        <f>CORREL(Z101:Z129,AA101:AA129)</f>
        <v>0.97808991276951895</v>
      </c>
      <c r="AB99">
        <f>SUMSQ(AB101:AB129)</f>
        <v>6934243.6799999997</v>
      </c>
      <c r="AD99" t="s">
        <v>1281</v>
      </c>
      <c r="BB99" s="1"/>
    </row>
    <row r="100" spans="1:82" ht="15" thickBot="1" x14ac:dyDescent="0.35">
      <c r="A100" s="5" t="s">
        <v>110</v>
      </c>
      <c r="B100" s="5" t="s">
        <v>8</v>
      </c>
      <c r="C100" s="5" t="s">
        <v>9</v>
      </c>
      <c r="D100" s="5" t="s">
        <v>10</v>
      </c>
      <c r="E100" s="5" t="s">
        <v>11</v>
      </c>
      <c r="F100" s="5" t="s">
        <v>12</v>
      </c>
      <c r="G100" s="5" t="s">
        <v>13</v>
      </c>
      <c r="H100" s="5" t="s">
        <v>14</v>
      </c>
      <c r="I100" s="5" t="s">
        <v>15</v>
      </c>
      <c r="J100" s="5" t="s">
        <v>16</v>
      </c>
      <c r="K100" s="5" t="s">
        <v>17</v>
      </c>
      <c r="L100" s="5" t="s">
        <v>18</v>
      </c>
      <c r="M100" s="5" t="s">
        <v>19</v>
      </c>
      <c r="N100" s="5" t="s">
        <v>20</v>
      </c>
      <c r="O100" s="5" t="s">
        <v>21</v>
      </c>
      <c r="P100" s="5" t="s">
        <v>22</v>
      </c>
      <c r="Q100" s="5" t="s">
        <v>23</v>
      </c>
      <c r="R100" s="5" t="s">
        <v>24</v>
      </c>
      <c r="S100" s="5" t="s">
        <v>25</v>
      </c>
      <c r="T100" s="5" t="s">
        <v>26</v>
      </c>
      <c r="U100" s="5" t="s">
        <v>27</v>
      </c>
      <c r="V100" s="5" t="s">
        <v>28</v>
      </c>
      <c r="W100" s="5" t="s">
        <v>29</v>
      </c>
      <c r="X100" s="5" t="s">
        <v>30</v>
      </c>
      <c r="Y100" s="5" t="s">
        <v>31</v>
      </c>
      <c r="Z100" s="5" t="s">
        <v>111</v>
      </c>
      <c r="AA100" s="5" t="s">
        <v>112</v>
      </c>
      <c r="AB100" s="5" t="s">
        <v>113</v>
      </c>
      <c r="AC100" s="5" t="s">
        <v>114</v>
      </c>
      <c r="AD100" s="15" t="s">
        <v>1280</v>
      </c>
      <c r="BB100" s="5" t="s">
        <v>110</v>
      </c>
      <c r="BC100" s="5" t="s">
        <v>8</v>
      </c>
      <c r="BD100" s="5" t="s">
        <v>9</v>
      </c>
      <c r="BE100" s="5" t="s">
        <v>10</v>
      </c>
      <c r="BF100" s="5" t="s">
        <v>11</v>
      </c>
      <c r="BG100" s="5" t="s">
        <v>12</v>
      </c>
      <c r="BH100" s="5" t="s">
        <v>13</v>
      </c>
      <c r="BI100" s="5" t="s">
        <v>14</v>
      </c>
      <c r="BJ100" s="5" t="s">
        <v>15</v>
      </c>
      <c r="BK100" s="5" t="s">
        <v>16</v>
      </c>
      <c r="BL100" s="5" t="s">
        <v>17</v>
      </c>
      <c r="BM100" s="5" t="s">
        <v>18</v>
      </c>
      <c r="BN100" s="5" t="s">
        <v>19</v>
      </c>
      <c r="BO100" s="5" t="s">
        <v>20</v>
      </c>
      <c r="BP100" s="5" t="s">
        <v>21</v>
      </c>
      <c r="BQ100" s="5" t="s">
        <v>22</v>
      </c>
      <c r="BR100" s="5" t="s">
        <v>23</v>
      </c>
      <c r="BS100" s="5" t="s">
        <v>24</v>
      </c>
      <c r="BT100" s="5" t="s">
        <v>25</v>
      </c>
      <c r="BU100" s="5" t="s">
        <v>26</v>
      </c>
      <c r="BV100" s="5" t="s">
        <v>27</v>
      </c>
      <c r="BW100" s="5" t="s">
        <v>28</v>
      </c>
      <c r="BX100" s="5" t="s">
        <v>29</v>
      </c>
      <c r="BY100" s="5" t="s">
        <v>30</v>
      </c>
      <c r="BZ100" s="5" t="s">
        <v>31</v>
      </c>
      <c r="CA100" s="5" t="s">
        <v>111</v>
      </c>
      <c r="CB100" s="5" t="s">
        <v>112</v>
      </c>
      <c r="CC100" s="5" t="s">
        <v>113</v>
      </c>
      <c r="CD100" s="5" t="s">
        <v>114</v>
      </c>
    </row>
    <row r="101" spans="1:82" ht="15" thickBot="1" x14ac:dyDescent="0.35">
      <c r="A101" s="5" t="s">
        <v>33</v>
      </c>
      <c r="B101" s="6">
        <v>0</v>
      </c>
      <c r="C101" s="6">
        <v>0</v>
      </c>
      <c r="D101" s="6">
        <v>0</v>
      </c>
      <c r="E101" s="6">
        <v>3863.1</v>
      </c>
      <c r="F101" s="6">
        <v>1100.0999999999999</v>
      </c>
      <c r="G101" s="6">
        <v>0</v>
      </c>
      <c r="H101" s="6">
        <v>3641.6</v>
      </c>
      <c r="I101" s="6">
        <v>0</v>
      </c>
      <c r="J101" s="6">
        <v>0</v>
      </c>
      <c r="K101" s="6">
        <v>0</v>
      </c>
      <c r="L101" s="6">
        <v>12.6</v>
      </c>
      <c r="M101" s="6">
        <v>1081.4000000000001</v>
      </c>
      <c r="N101" s="6">
        <v>6.6</v>
      </c>
      <c r="O101" s="6">
        <v>0</v>
      </c>
      <c r="P101" s="6">
        <v>411.2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6">
        <v>0</v>
      </c>
      <c r="X101" s="6">
        <v>0</v>
      </c>
      <c r="Y101" s="6">
        <v>0</v>
      </c>
      <c r="Z101" s="6">
        <v>10116.6</v>
      </c>
      <c r="AA101" s="6">
        <v>10000</v>
      </c>
      <c r="AB101" s="6">
        <v>-116.6</v>
      </c>
      <c r="AC101" s="6">
        <v>-1.17</v>
      </c>
      <c r="AD101">
        <f>IF(AB101*CC101&lt;=0,1,0)</f>
        <v>0</v>
      </c>
      <c r="BB101" s="5" t="s">
        <v>33</v>
      </c>
      <c r="BC101" s="6">
        <v>6.6</v>
      </c>
      <c r="BD101" s="6">
        <v>0</v>
      </c>
      <c r="BE101" s="6">
        <v>88.5</v>
      </c>
      <c r="BF101" s="6">
        <v>0</v>
      </c>
      <c r="BG101" s="6">
        <v>0</v>
      </c>
      <c r="BH101" s="6">
        <v>0</v>
      </c>
      <c r="BI101" s="6">
        <v>0</v>
      </c>
      <c r="BJ101" s="6">
        <v>0</v>
      </c>
      <c r="BK101" s="6">
        <v>0</v>
      </c>
      <c r="BL101" s="6">
        <v>0</v>
      </c>
      <c r="BM101" s="6">
        <v>0</v>
      </c>
      <c r="BN101" s="6">
        <v>0</v>
      </c>
      <c r="BO101" s="6">
        <v>0</v>
      </c>
      <c r="BP101" s="6">
        <v>0</v>
      </c>
      <c r="BQ101" s="6">
        <v>0</v>
      </c>
      <c r="BR101" s="6">
        <v>3863.1</v>
      </c>
      <c r="BS101" s="6">
        <v>1100.0999999999999</v>
      </c>
      <c r="BT101" s="6">
        <v>0</v>
      </c>
      <c r="BU101" s="6">
        <v>3964.3</v>
      </c>
      <c r="BV101" s="6">
        <v>0</v>
      </c>
      <c r="BW101" s="6">
        <v>0</v>
      </c>
      <c r="BX101" s="6">
        <v>0</v>
      </c>
      <c r="BY101" s="6">
        <v>12.6</v>
      </c>
      <c r="BZ101" s="6">
        <v>1081.4000000000001</v>
      </c>
      <c r="CA101" s="6">
        <v>10116.6</v>
      </c>
      <c r="CB101" s="6">
        <v>10000</v>
      </c>
      <c r="CC101" s="6">
        <v>-116.6</v>
      </c>
      <c r="CD101" s="6">
        <v>-1.17</v>
      </c>
    </row>
    <row r="102" spans="1:82" ht="15" thickBot="1" x14ac:dyDescent="0.35">
      <c r="A102" s="5" t="s">
        <v>34</v>
      </c>
      <c r="B102" s="6">
        <v>0</v>
      </c>
      <c r="C102" s="6">
        <v>6.6</v>
      </c>
      <c r="D102" s="6">
        <v>0</v>
      </c>
      <c r="E102" s="6">
        <v>5797.7</v>
      </c>
      <c r="F102" s="6">
        <v>1100.0999999999999</v>
      </c>
      <c r="G102" s="6">
        <v>0</v>
      </c>
      <c r="H102" s="6">
        <v>0</v>
      </c>
      <c r="I102" s="6">
        <v>12.6</v>
      </c>
      <c r="J102" s="6">
        <v>0</v>
      </c>
      <c r="K102" s="6">
        <v>0</v>
      </c>
      <c r="L102" s="6">
        <v>0</v>
      </c>
      <c r="M102" s="6">
        <v>1081.4000000000001</v>
      </c>
      <c r="N102" s="6">
        <v>6.6</v>
      </c>
      <c r="O102" s="6">
        <v>0</v>
      </c>
      <c r="P102" s="6">
        <v>88.5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  <c r="V102" s="6">
        <v>0</v>
      </c>
      <c r="W102" s="6">
        <v>0</v>
      </c>
      <c r="X102" s="6">
        <v>0</v>
      </c>
      <c r="Y102" s="6">
        <v>0</v>
      </c>
      <c r="Z102" s="6">
        <v>8093.5</v>
      </c>
      <c r="AA102" s="6">
        <v>8000</v>
      </c>
      <c r="AB102" s="6">
        <v>-93.5</v>
      </c>
      <c r="AC102" s="6">
        <v>-1.17</v>
      </c>
      <c r="AD102">
        <f t="shared" ref="AD102:AD129" si="25">IF(AB102*CC102&lt;=0,1,0)</f>
        <v>0</v>
      </c>
      <c r="BB102" s="5" t="s">
        <v>34</v>
      </c>
      <c r="BC102" s="6">
        <v>6.6</v>
      </c>
      <c r="BD102" s="6">
        <v>0</v>
      </c>
      <c r="BE102" s="6">
        <v>88.5</v>
      </c>
      <c r="BF102" s="6">
        <v>0</v>
      </c>
      <c r="BG102" s="6">
        <v>0</v>
      </c>
      <c r="BH102" s="6">
        <v>0</v>
      </c>
      <c r="BI102" s="6">
        <v>0</v>
      </c>
      <c r="BJ102" s="6">
        <v>0</v>
      </c>
      <c r="BK102" s="6">
        <v>0</v>
      </c>
      <c r="BL102" s="6">
        <v>0</v>
      </c>
      <c r="BM102" s="6">
        <v>0</v>
      </c>
      <c r="BN102" s="6">
        <v>0</v>
      </c>
      <c r="BO102" s="6">
        <v>0</v>
      </c>
      <c r="BP102" s="6">
        <v>6.6</v>
      </c>
      <c r="BQ102" s="6">
        <v>0</v>
      </c>
      <c r="BR102" s="6">
        <v>5797.7</v>
      </c>
      <c r="BS102" s="6">
        <v>1100.0999999999999</v>
      </c>
      <c r="BT102" s="6">
        <v>0</v>
      </c>
      <c r="BU102" s="6">
        <v>0</v>
      </c>
      <c r="BV102" s="6">
        <v>12.6</v>
      </c>
      <c r="BW102" s="6">
        <v>0</v>
      </c>
      <c r="BX102" s="6">
        <v>0</v>
      </c>
      <c r="BY102" s="6">
        <v>0</v>
      </c>
      <c r="BZ102" s="6">
        <v>1081.4000000000001</v>
      </c>
      <c r="CA102" s="6">
        <v>8093.5</v>
      </c>
      <c r="CB102" s="6">
        <v>8000</v>
      </c>
      <c r="CC102" s="6">
        <v>-93.5</v>
      </c>
      <c r="CD102" s="6">
        <v>-1.17</v>
      </c>
    </row>
    <row r="103" spans="1:82" ht="15" thickBot="1" x14ac:dyDescent="0.35">
      <c r="A103" s="5" t="s">
        <v>35</v>
      </c>
      <c r="B103" s="6">
        <v>0</v>
      </c>
      <c r="C103" s="6">
        <v>0</v>
      </c>
      <c r="D103" s="6">
        <v>0</v>
      </c>
      <c r="E103" s="6">
        <v>50.6</v>
      </c>
      <c r="F103" s="6">
        <v>1100.0999999999999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12.6</v>
      </c>
      <c r="M103" s="6">
        <v>0</v>
      </c>
      <c r="N103" s="6">
        <v>6.6</v>
      </c>
      <c r="O103" s="6">
        <v>0</v>
      </c>
      <c r="P103" s="6">
        <v>1220.4000000000001</v>
      </c>
      <c r="Q103" s="6">
        <v>0</v>
      </c>
      <c r="R103" s="6">
        <v>0</v>
      </c>
      <c r="S103" s="6">
        <v>0</v>
      </c>
      <c r="T103" s="6">
        <v>0</v>
      </c>
      <c r="U103" s="6">
        <v>0</v>
      </c>
      <c r="V103" s="6">
        <v>0</v>
      </c>
      <c r="W103" s="6">
        <v>0</v>
      </c>
      <c r="X103" s="6">
        <v>0</v>
      </c>
      <c r="Y103" s="6">
        <v>0</v>
      </c>
      <c r="Z103" s="6">
        <v>2390.3000000000002</v>
      </c>
      <c r="AA103" s="6">
        <v>4000</v>
      </c>
      <c r="AB103" s="6">
        <v>1609.7</v>
      </c>
      <c r="AC103" s="6">
        <v>40.24</v>
      </c>
      <c r="AD103">
        <f t="shared" si="25"/>
        <v>0</v>
      </c>
      <c r="BB103" s="5" t="s">
        <v>35</v>
      </c>
      <c r="BC103" s="6">
        <v>6.6</v>
      </c>
      <c r="BD103" s="6">
        <v>0</v>
      </c>
      <c r="BE103" s="6">
        <v>1220.4000000000001</v>
      </c>
      <c r="BF103" s="6">
        <v>0</v>
      </c>
      <c r="BG103" s="6">
        <v>0</v>
      </c>
      <c r="BH103" s="6">
        <v>0</v>
      </c>
      <c r="BI103" s="6">
        <v>0</v>
      </c>
      <c r="BJ103" s="6">
        <v>0</v>
      </c>
      <c r="BK103" s="6">
        <v>0</v>
      </c>
      <c r="BL103" s="6">
        <v>0</v>
      </c>
      <c r="BM103" s="6">
        <v>0</v>
      </c>
      <c r="BN103" s="6">
        <v>0</v>
      </c>
      <c r="BO103" s="6">
        <v>0</v>
      </c>
      <c r="BP103" s="6">
        <v>0</v>
      </c>
      <c r="BQ103" s="6">
        <v>0</v>
      </c>
      <c r="BR103" s="6">
        <v>50.6</v>
      </c>
      <c r="BS103" s="6">
        <v>1100.0999999999999</v>
      </c>
      <c r="BT103" s="6">
        <v>0</v>
      </c>
      <c r="BU103" s="6">
        <v>0</v>
      </c>
      <c r="BV103" s="6">
        <v>0</v>
      </c>
      <c r="BW103" s="6">
        <v>0</v>
      </c>
      <c r="BX103" s="6">
        <v>0</v>
      </c>
      <c r="BY103" s="6">
        <v>12.6</v>
      </c>
      <c r="BZ103" s="6">
        <v>0</v>
      </c>
      <c r="CA103" s="6">
        <v>2390.3000000000002</v>
      </c>
      <c r="CB103" s="6">
        <v>4000</v>
      </c>
      <c r="CC103" s="6">
        <v>1609.7</v>
      </c>
      <c r="CD103" s="6">
        <v>40.24</v>
      </c>
    </row>
    <row r="104" spans="1:82" ht="15" thickBot="1" x14ac:dyDescent="0.35">
      <c r="A104" s="5" t="s">
        <v>36</v>
      </c>
      <c r="B104" s="6">
        <v>0</v>
      </c>
      <c r="C104" s="6">
        <v>0</v>
      </c>
      <c r="D104" s="6">
        <v>0</v>
      </c>
      <c r="E104" s="6">
        <v>50.6</v>
      </c>
      <c r="F104" s="6">
        <v>0</v>
      </c>
      <c r="G104" s="6">
        <v>0</v>
      </c>
      <c r="H104" s="6">
        <v>0</v>
      </c>
      <c r="I104" s="6">
        <v>12.6</v>
      </c>
      <c r="J104" s="6">
        <v>0</v>
      </c>
      <c r="K104" s="6">
        <v>0</v>
      </c>
      <c r="L104" s="6">
        <v>0</v>
      </c>
      <c r="M104" s="6">
        <v>1081.4000000000001</v>
      </c>
      <c r="N104" s="6">
        <v>0</v>
      </c>
      <c r="O104" s="6">
        <v>0</v>
      </c>
      <c r="P104" s="6">
        <v>88.5</v>
      </c>
      <c r="Q104" s="6">
        <v>0</v>
      </c>
      <c r="R104" s="6">
        <v>0</v>
      </c>
      <c r="S104" s="6">
        <v>0</v>
      </c>
      <c r="T104" s="6">
        <v>0</v>
      </c>
      <c r="U104" s="6">
        <v>0</v>
      </c>
      <c r="V104" s="6">
        <v>0</v>
      </c>
      <c r="W104" s="6">
        <v>0</v>
      </c>
      <c r="X104" s="6">
        <v>0</v>
      </c>
      <c r="Y104" s="6">
        <v>0</v>
      </c>
      <c r="Z104" s="6">
        <v>1233.0999999999999</v>
      </c>
      <c r="AA104" s="6">
        <v>2000</v>
      </c>
      <c r="AB104" s="6">
        <v>766.9</v>
      </c>
      <c r="AC104" s="6">
        <v>38.35</v>
      </c>
      <c r="AD104">
        <f t="shared" si="25"/>
        <v>0</v>
      </c>
      <c r="BB104" s="5" t="s">
        <v>36</v>
      </c>
      <c r="BC104" s="6">
        <v>0</v>
      </c>
      <c r="BD104" s="6">
        <v>0</v>
      </c>
      <c r="BE104" s="6">
        <v>88.5</v>
      </c>
      <c r="BF104" s="6">
        <v>0</v>
      </c>
      <c r="BG104" s="6">
        <v>0</v>
      </c>
      <c r="BH104" s="6">
        <v>0</v>
      </c>
      <c r="BI104" s="6">
        <v>0</v>
      </c>
      <c r="BJ104" s="6">
        <v>0</v>
      </c>
      <c r="BK104" s="6">
        <v>0</v>
      </c>
      <c r="BL104" s="6">
        <v>0</v>
      </c>
      <c r="BM104" s="6">
        <v>0</v>
      </c>
      <c r="BN104" s="6">
        <v>0</v>
      </c>
      <c r="BO104" s="6">
        <v>0</v>
      </c>
      <c r="BP104" s="6">
        <v>0</v>
      </c>
      <c r="BQ104" s="6">
        <v>0</v>
      </c>
      <c r="BR104" s="6">
        <v>50.6</v>
      </c>
      <c r="BS104" s="6">
        <v>0</v>
      </c>
      <c r="BT104" s="6">
        <v>0</v>
      </c>
      <c r="BU104" s="6">
        <v>0</v>
      </c>
      <c r="BV104" s="6">
        <v>12.6</v>
      </c>
      <c r="BW104" s="6">
        <v>0</v>
      </c>
      <c r="BX104" s="6">
        <v>0</v>
      </c>
      <c r="BY104" s="6">
        <v>0</v>
      </c>
      <c r="BZ104" s="6">
        <v>1081.4000000000001</v>
      </c>
      <c r="CA104" s="6">
        <v>1233.0999999999999</v>
      </c>
      <c r="CB104" s="6">
        <v>2000</v>
      </c>
      <c r="CC104" s="6">
        <v>766.9</v>
      </c>
      <c r="CD104" s="6">
        <v>38.35</v>
      </c>
    </row>
    <row r="105" spans="1:82" ht="15" thickBot="1" x14ac:dyDescent="0.35">
      <c r="A105" s="5" t="s">
        <v>37</v>
      </c>
      <c r="B105" s="6">
        <v>0</v>
      </c>
      <c r="C105" s="6">
        <v>6.6</v>
      </c>
      <c r="D105" s="6">
        <v>0</v>
      </c>
      <c r="E105" s="6">
        <v>0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6.6</v>
      </c>
      <c r="O105" s="6">
        <v>0</v>
      </c>
      <c r="P105" s="6">
        <v>1220.4000000000001</v>
      </c>
      <c r="Q105" s="6">
        <v>6.6</v>
      </c>
      <c r="R105" s="6">
        <v>31.9</v>
      </c>
      <c r="S105" s="6">
        <v>0</v>
      </c>
      <c r="T105" s="6">
        <v>0</v>
      </c>
      <c r="U105" s="6">
        <v>12.6</v>
      </c>
      <c r="V105" s="6">
        <v>0</v>
      </c>
      <c r="W105" s="6">
        <v>0</v>
      </c>
      <c r="X105" s="6">
        <v>0</v>
      </c>
      <c r="Y105" s="6">
        <v>0</v>
      </c>
      <c r="Z105" s="6">
        <v>1284.7</v>
      </c>
      <c r="AA105" s="6">
        <v>1800</v>
      </c>
      <c r="AB105" s="6">
        <v>515.29999999999995</v>
      </c>
      <c r="AC105" s="6">
        <v>28.63</v>
      </c>
      <c r="AD105">
        <f t="shared" si="25"/>
        <v>0</v>
      </c>
      <c r="BB105" s="5" t="s">
        <v>37</v>
      </c>
      <c r="BC105" s="6">
        <v>6.6</v>
      </c>
      <c r="BD105" s="6">
        <v>0</v>
      </c>
      <c r="BE105" s="6">
        <v>1220.4000000000001</v>
      </c>
      <c r="BF105" s="6">
        <v>6.6</v>
      </c>
      <c r="BG105" s="6">
        <v>31.9</v>
      </c>
      <c r="BH105" s="6">
        <v>0</v>
      </c>
      <c r="BI105" s="6">
        <v>0</v>
      </c>
      <c r="BJ105" s="6">
        <v>12.6</v>
      </c>
      <c r="BK105" s="6">
        <v>0</v>
      </c>
      <c r="BL105" s="6">
        <v>0</v>
      </c>
      <c r="BM105" s="6">
        <v>0</v>
      </c>
      <c r="BN105" s="6">
        <v>0</v>
      </c>
      <c r="BO105" s="6">
        <v>0</v>
      </c>
      <c r="BP105" s="6">
        <v>6.6</v>
      </c>
      <c r="BQ105" s="6">
        <v>0</v>
      </c>
      <c r="BR105" s="6">
        <v>0</v>
      </c>
      <c r="BS105" s="6">
        <v>0</v>
      </c>
      <c r="BT105" s="6">
        <v>0</v>
      </c>
      <c r="BU105" s="6">
        <v>0</v>
      </c>
      <c r="BV105" s="6">
        <v>0</v>
      </c>
      <c r="BW105" s="6">
        <v>0</v>
      </c>
      <c r="BX105" s="6">
        <v>0</v>
      </c>
      <c r="BY105" s="6">
        <v>0</v>
      </c>
      <c r="BZ105" s="6">
        <v>0</v>
      </c>
      <c r="CA105" s="6">
        <v>1284.7</v>
      </c>
      <c r="CB105" s="6">
        <v>1800</v>
      </c>
      <c r="CC105" s="6">
        <v>515.29999999999995</v>
      </c>
      <c r="CD105" s="6">
        <v>28.63</v>
      </c>
    </row>
    <row r="106" spans="1:82" ht="15" thickBot="1" x14ac:dyDescent="0.35">
      <c r="A106" s="5" t="s">
        <v>38</v>
      </c>
      <c r="B106" s="6">
        <v>0</v>
      </c>
      <c r="C106" s="6">
        <v>0</v>
      </c>
      <c r="D106" s="6">
        <v>0</v>
      </c>
      <c r="E106" s="6">
        <v>50.6</v>
      </c>
      <c r="F106" s="6">
        <v>1100.0999999999999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6.6</v>
      </c>
      <c r="O106" s="6">
        <v>0</v>
      </c>
      <c r="P106" s="6">
        <v>1220.4000000000001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  <c r="V106" s="6">
        <v>0</v>
      </c>
      <c r="W106" s="6">
        <v>0</v>
      </c>
      <c r="X106" s="6">
        <v>0</v>
      </c>
      <c r="Y106" s="6">
        <v>0</v>
      </c>
      <c r="Z106" s="6">
        <v>2377.6999999999998</v>
      </c>
      <c r="AA106" s="6">
        <v>700</v>
      </c>
      <c r="AB106" s="6">
        <v>-1677.7</v>
      </c>
      <c r="AC106" s="6">
        <v>-239.67</v>
      </c>
      <c r="AD106">
        <f t="shared" si="25"/>
        <v>0</v>
      </c>
      <c r="BB106" s="5" t="s">
        <v>38</v>
      </c>
      <c r="BC106" s="6">
        <v>6.6</v>
      </c>
      <c r="BD106" s="6">
        <v>0</v>
      </c>
      <c r="BE106" s="6">
        <v>1220.4000000000001</v>
      </c>
      <c r="BF106" s="6">
        <v>0</v>
      </c>
      <c r="BG106" s="6">
        <v>0</v>
      </c>
      <c r="BH106" s="6">
        <v>0</v>
      </c>
      <c r="BI106" s="6">
        <v>0</v>
      </c>
      <c r="BJ106" s="6">
        <v>0</v>
      </c>
      <c r="BK106" s="6">
        <v>0</v>
      </c>
      <c r="BL106" s="6">
        <v>0</v>
      </c>
      <c r="BM106" s="6">
        <v>0</v>
      </c>
      <c r="BN106" s="6">
        <v>0</v>
      </c>
      <c r="BO106" s="6">
        <v>0</v>
      </c>
      <c r="BP106" s="6">
        <v>0</v>
      </c>
      <c r="BQ106" s="6">
        <v>0</v>
      </c>
      <c r="BR106" s="6">
        <v>50.6</v>
      </c>
      <c r="BS106" s="6">
        <v>1100.0999999999999</v>
      </c>
      <c r="BT106" s="6">
        <v>0</v>
      </c>
      <c r="BU106" s="6">
        <v>0</v>
      </c>
      <c r="BV106" s="6">
        <v>0</v>
      </c>
      <c r="BW106" s="6">
        <v>0</v>
      </c>
      <c r="BX106" s="6">
        <v>0</v>
      </c>
      <c r="BY106" s="6">
        <v>0</v>
      </c>
      <c r="BZ106" s="6">
        <v>0</v>
      </c>
      <c r="CA106" s="6">
        <v>2377.6999999999998</v>
      </c>
      <c r="CB106" s="6">
        <v>700</v>
      </c>
      <c r="CC106" s="6">
        <v>-1677.7</v>
      </c>
      <c r="CD106" s="6">
        <v>-239.67</v>
      </c>
    </row>
    <row r="107" spans="1:82" ht="15" thickBot="1" x14ac:dyDescent="0.35">
      <c r="A107" s="5" t="s">
        <v>39</v>
      </c>
      <c r="B107" s="6">
        <v>0</v>
      </c>
      <c r="C107" s="6">
        <v>0</v>
      </c>
      <c r="D107" s="6">
        <v>0</v>
      </c>
      <c r="E107" s="6">
        <v>50.6</v>
      </c>
      <c r="F107" s="6">
        <v>0</v>
      </c>
      <c r="G107" s="6">
        <v>0</v>
      </c>
      <c r="H107" s="6">
        <v>0</v>
      </c>
      <c r="I107" s="6">
        <v>19.2</v>
      </c>
      <c r="J107" s="6">
        <v>0</v>
      </c>
      <c r="K107" s="6">
        <v>0</v>
      </c>
      <c r="L107" s="6">
        <v>0</v>
      </c>
      <c r="M107" s="6">
        <v>1081.4000000000001</v>
      </c>
      <c r="N107" s="6">
        <v>0</v>
      </c>
      <c r="O107" s="6">
        <v>0</v>
      </c>
      <c r="P107" s="6">
        <v>88.5</v>
      </c>
      <c r="Q107" s="6">
        <v>0</v>
      </c>
      <c r="R107" s="6">
        <v>0</v>
      </c>
      <c r="S107" s="6">
        <v>0</v>
      </c>
      <c r="T107" s="6">
        <v>0</v>
      </c>
      <c r="U107" s="6">
        <v>0</v>
      </c>
      <c r="V107" s="6">
        <v>0</v>
      </c>
      <c r="W107" s="6">
        <v>0</v>
      </c>
      <c r="X107" s="6">
        <v>0</v>
      </c>
      <c r="Y107" s="6">
        <v>0</v>
      </c>
      <c r="Z107" s="6">
        <v>1239.7</v>
      </c>
      <c r="AA107" s="6">
        <v>450</v>
      </c>
      <c r="AB107" s="6">
        <v>-789.7</v>
      </c>
      <c r="AC107" s="6">
        <v>-175.49</v>
      </c>
      <c r="AD107">
        <f t="shared" si="25"/>
        <v>0</v>
      </c>
      <c r="BB107" s="5" t="s">
        <v>39</v>
      </c>
      <c r="BC107" s="6">
        <v>0</v>
      </c>
      <c r="BD107" s="6">
        <v>0</v>
      </c>
      <c r="BE107" s="6">
        <v>88.5</v>
      </c>
      <c r="BF107" s="6">
        <v>0</v>
      </c>
      <c r="BG107" s="6">
        <v>0</v>
      </c>
      <c r="BH107" s="6">
        <v>0</v>
      </c>
      <c r="BI107" s="6">
        <v>0</v>
      </c>
      <c r="BJ107" s="6">
        <v>0</v>
      </c>
      <c r="BK107" s="6">
        <v>0</v>
      </c>
      <c r="BL107" s="6">
        <v>0</v>
      </c>
      <c r="BM107" s="6">
        <v>0</v>
      </c>
      <c r="BN107" s="6">
        <v>0</v>
      </c>
      <c r="BO107" s="6">
        <v>0</v>
      </c>
      <c r="BP107" s="6">
        <v>0</v>
      </c>
      <c r="BQ107" s="6">
        <v>0</v>
      </c>
      <c r="BR107" s="6">
        <v>50.6</v>
      </c>
      <c r="BS107" s="6">
        <v>0</v>
      </c>
      <c r="BT107" s="6">
        <v>0</v>
      </c>
      <c r="BU107" s="6">
        <v>0</v>
      </c>
      <c r="BV107" s="6">
        <v>19.2</v>
      </c>
      <c r="BW107" s="6">
        <v>0</v>
      </c>
      <c r="BX107" s="6">
        <v>0</v>
      </c>
      <c r="BY107" s="6">
        <v>0</v>
      </c>
      <c r="BZ107" s="6">
        <v>1081.4000000000001</v>
      </c>
      <c r="CA107" s="6">
        <v>1239.7</v>
      </c>
      <c r="CB107" s="6">
        <v>450</v>
      </c>
      <c r="CC107" s="6">
        <v>-789.7</v>
      </c>
      <c r="CD107" s="6">
        <v>-175.49</v>
      </c>
    </row>
    <row r="108" spans="1:82" ht="15" thickBot="1" x14ac:dyDescent="0.35">
      <c r="A108" s="5" t="s">
        <v>40</v>
      </c>
      <c r="B108" s="6">
        <v>0</v>
      </c>
      <c r="C108" s="6">
        <v>0</v>
      </c>
      <c r="D108" s="6">
        <v>0</v>
      </c>
      <c r="E108" s="6">
        <v>50.6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12.6</v>
      </c>
      <c r="M108" s="6">
        <v>0</v>
      </c>
      <c r="N108" s="6">
        <v>0</v>
      </c>
      <c r="O108" s="6">
        <v>0</v>
      </c>
      <c r="P108" s="6">
        <v>88.5</v>
      </c>
      <c r="Q108" s="6">
        <v>0</v>
      </c>
      <c r="R108" s="6">
        <v>31.9</v>
      </c>
      <c r="S108" s="6">
        <v>0</v>
      </c>
      <c r="T108" s="6">
        <v>0</v>
      </c>
      <c r="U108" s="6">
        <v>12.6</v>
      </c>
      <c r="V108" s="6">
        <v>0</v>
      </c>
      <c r="W108" s="6">
        <v>0</v>
      </c>
      <c r="X108" s="6">
        <v>0</v>
      </c>
      <c r="Y108" s="6">
        <v>0</v>
      </c>
      <c r="Z108" s="6">
        <v>196.2</v>
      </c>
      <c r="AA108" s="6">
        <v>300</v>
      </c>
      <c r="AB108" s="6">
        <v>103.8</v>
      </c>
      <c r="AC108" s="6">
        <v>34.6</v>
      </c>
      <c r="AD108">
        <f t="shared" si="25"/>
        <v>0</v>
      </c>
      <c r="BB108" s="5" t="s">
        <v>40</v>
      </c>
      <c r="BC108" s="6">
        <v>0</v>
      </c>
      <c r="BD108" s="6">
        <v>0</v>
      </c>
      <c r="BE108" s="6">
        <v>88.5</v>
      </c>
      <c r="BF108" s="6">
        <v>0</v>
      </c>
      <c r="BG108" s="6">
        <v>31.9</v>
      </c>
      <c r="BH108" s="6">
        <v>0</v>
      </c>
      <c r="BI108" s="6">
        <v>0</v>
      </c>
      <c r="BJ108" s="6">
        <v>12.6</v>
      </c>
      <c r="BK108" s="6">
        <v>0</v>
      </c>
      <c r="BL108" s="6">
        <v>0</v>
      </c>
      <c r="BM108" s="6">
        <v>0</v>
      </c>
      <c r="BN108" s="6">
        <v>0</v>
      </c>
      <c r="BO108" s="6">
        <v>0</v>
      </c>
      <c r="BP108" s="6">
        <v>0</v>
      </c>
      <c r="BQ108" s="6">
        <v>0</v>
      </c>
      <c r="BR108" s="6">
        <v>50.6</v>
      </c>
      <c r="BS108" s="6">
        <v>0</v>
      </c>
      <c r="BT108" s="6">
        <v>0</v>
      </c>
      <c r="BU108" s="6">
        <v>0</v>
      </c>
      <c r="BV108" s="6">
        <v>0</v>
      </c>
      <c r="BW108" s="6">
        <v>0</v>
      </c>
      <c r="BX108" s="6">
        <v>0</v>
      </c>
      <c r="BY108" s="6">
        <v>12.6</v>
      </c>
      <c r="BZ108" s="6">
        <v>0</v>
      </c>
      <c r="CA108" s="6">
        <v>196.2</v>
      </c>
      <c r="CB108" s="6">
        <v>300</v>
      </c>
      <c r="CC108" s="6">
        <v>103.8</v>
      </c>
      <c r="CD108" s="6">
        <v>34.6</v>
      </c>
    </row>
    <row r="109" spans="1:82" ht="15" thickBot="1" x14ac:dyDescent="0.35">
      <c r="A109" s="5" t="s">
        <v>41</v>
      </c>
      <c r="B109" s="6">
        <v>0</v>
      </c>
      <c r="C109" s="6">
        <v>6.6</v>
      </c>
      <c r="D109" s="6">
        <v>0</v>
      </c>
      <c r="E109" s="6">
        <v>50.6</v>
      </c>
      <c r="F109" s="6">
        <v>0</v>
      </c>
      <c r="G109" s="6">
        <v>0</v>
      </c>
      <c r="H109" s="6">
        <v>0</v>
      </c>
      <c r="I109" s="6">
        <v>19.2</v>
      </c>
      <c r="J109" s="6">
        <v>0</v>
      </c>
      <c r="K109" s="6">
        <v>0</v>
      </c>
      <c r="L109" s="6">
        <v>12.6</v>
      </c>
      <c r="M109" s="6">
        <v>0</v>
      </c>
      <c r="N109" s="6">
        <v>0</v>
      </c>
      <c r="O109" s="6">
        <v>0</v>
      </c>
      <c r="P109" s="6">
        <v>88.5</v>
      </c>
      <c r="Q109" s="6">
        <v>0</v>
      </c>
      <c r="R109" s="6">
        <v>0</v>
      </c>
      <c r="S109" s="6">
        <v>0</v>
      </c>
      <c r="T109" s="6">
        <v>0</v>
      </c>
      <c r="U109" s="6">
        <v>0</v>
      </c>
      <c r="V109" s="6">
        <v>0</v>
      </c>
      <c r="W109" s="6">
        <v>0</v>
      </c>
      <c r="X109" s="6">
        <v>0</v>
      </c>
      <c r="Y109" s="6">
        <v>0</v>
      </c>
      <c r="Z109" s="6">
        <v>177.5</v>
      </c>
      <c r="AA109" s="6">
        <v>200</v>
      </c>
      <c r="AB109" s="6">
        <v>22.5</v>
      </c>
      <c r="AC109" s="6">
        <v>11.25</v>
      </c>
      <c r="AD109">
        <f t="shared" si="25"/>
        <v>0</v>
      </c>
      <c r="BB109" s="5" t="s">
        <v>41</v>
      </c>
      <c r="BC109" s="6">
        <v>0</v>
      </c>
      <c r="BD109" s="6">
        <v>0</v>
      </c>
      <c r="BE109" s="6">
        <v>88.5</v>
      </c>
      <c r="BF109" s="6">
        <v>0</v>
      </c>
      <c r="BG109" s="6">
        <v>0</v>
      </c>
      <c r="BH109" s="6">
        <v>0</v>
      </c>
      <c r="BI109" s="6">
        <v>0</v>
      </c>
      <c r="BJ109" s="6">
        <v>0</v>
      </c>
      <c r="BK109" s="6">
        <v>0</v>
      </c>
      <c r="BL109" s="6">
        <v>0</v>
      </c>
      <c r="BM109" s="6">
        <v>0</v>
      </c>
      <c r="BN109" s="6">
        <v>0</v>
      </c>
      <c r="BO109" s="6">
        <v>0</v>
      </c>
      <c r="BP109" s="6">
        <v>6.6</v>
      </c>
      <c r="BQ109" s="6">
        <v>0</v>
      </c>
      <c r="BR109" s="6">
        <v>50.6</v>
      </c>
      <c r="BS109" s="6">
        <v>0</v>
      </c>
      <c r="BT109" s="6">
        <v>0</v>
      </c>
      <c r="BU109" s="6">
        <v>0</v>
      </c>
      <c r="BV109" s="6">
        <v>19.2</v>
      </c>
      <c r="BW109" s="6">
        <v>0</v>
      </c>
      <c r="BX109" s="6">
        <v>0</v>
      </c>
      <c r="BY109" s="6">
        <v>12.6</v>
      </c>
      <c r="BZ109" s="6">
        <v>0</v>
      </c>
      <c r="CA109" s="6">
        <v>177.5</v>
      </c>
      <c r="CB109" s="6">
        <v>200</v>
      </c>
      <c r="CC109" s="6">
        <v>22.5</v>
      </c>
      <c r="CD109" s="6">
        <v>11.25</v>
      </c>
    </row>
    <row r="110" spans="1:82" ht="15" thickBot="1" x14ac:dyDescent="0.35">
      <c r="A110" s="5" t="s">
        <v>42</v>
      </c>
      <c r="B110" s="6">
        <v>0</v>
      </c>
      <c r="C110" s="6">
        <v>6.6</v>
      </c>
      <c r="D110" s="6">
        <v>0</v>
      </c>
      <c r="E110" s="6">
        <v>50.6</v>
      </c>
      <c r="F110" s="6">
        <v>0</v>
      </c>
      <c r="G110" s="6">
        <v>0</v>
      </c>
      <c r="H110" s="6">
        <v>0</v>
      </c>
      <c r="I110" s="6">
        <v>19.2</v>
      </c>
      <c r="J110" s="6">
        <v>0</v>
      </c>
      <c r="K110" s="6">
        <v>0</v>
      </c>
      <c r="L110" s="6">
        <v>12.6</v>
      </c>
      <c r="M110" s="6">
        <v>82.4</v>
      </c>
      <c r="N110" s="6">
        <v>6.6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v>0</v>
      </c>
      <c r="V110" s="6">
        <v>0</v>
      </c>
      <c r="W110" s="6">
        <v>0</v>
      </c>
      <c r="X110" s="6">
        <v>0</v>
      </c>
      <c r="Y110" s="6">
        <v>0</v>
      </c>
      <c r="Z110" s="6">
        <v>178</v>
      </c>
      <c r="AA110" s="6">
        <v>175</v>
      </c>
      <c r="AB110" s="6">
        <v>-3</v>
      </c>
      <c r="AC110" s="6">
        <v>-1.71</v>
      </c>
      <c r="AD110">
        <f t="shared" si="25"/>
        <v>0</v>
      </c>
      <c r="BB110" s="5" t="s">
        <v>42</v>
      </c>
      <c r="BC110" s="6">
        <v>6.6</v>
      </c>
      <c r="BD110" s="6">
        <v>0</v>
      </c>
      <c r="BE110" s="6">
        <v>0</v>
      </c>
      <c r="BF110" s="6">
        <v>0</v>
      </c>
      <c r="BG110" s="6">
        <v>0</v>
      </c>
      <c r="BH110" s="6">
        <v>0</v>
      </c>
      <c r="BI110" s="6">
        <v>0</v>
      </c>
      <c r="BJ110" s="6">
        <v>0</v>
      </c>
      <c r="BK110" s="6">
        <v>0</v>
      </c>
      <c r="BL110" s="6">
        <v>0</v>
      </c>
      <c r="BM110" s="6">
        <v>0</v>
      </c>
      <c r="BN110" s="6">
        <v>0</v>
      </c>
      <c r="BO110" s="6">
        <v>0</v>
      </c>
      <c r="BP110" s="6">
        <v>6.6</v>
      </c>
      <c r="BQ110" s="6">
        <v>0</v>
      </c>
      <c r="BR110" s="6">
        <v>50.6</v>
      </c>
      <c r="BS110" s="6">
        <v>0</v>
      </c>
      <c r="BT110" s="6">
        <v>0</v>
      </c>
      <c r="BU110" s="6">
        <v>0</v>
      </c>
      <c r="BV110" s="6">
        <v>19.2</v>
      </c>
      <c r="BW110" s="6">
        <v>0</v>
      </c>
      <c r="BX110" s="6">
        <v>0</v>
      </c>
      <c r="BY110" s="6">
        <v>12.6</v>
      </c>
      <c r="BZ110" s="6">
        <v>82.4</v>
      </c>
      <c r="CA110" s="6">
        <v>178</v>
      </c>
      <c r="CB110" s="6">
        <v>175</v>
      </c>
      <c r="CC110" s="6">
        <v>-3</v>
      </c>
      <c r="CD110" s="6">
        <v>-1.71</v>
      </c>
    </row>
    <row r="111" spans="1:82" ht="15" thickBot="1" x14ac:dyDescent="0.35">
      <c r="A111" s="5" t="s">
        <v>43</v>
      </c>
      <c r="B111" s="6">
        <v>0</v>
      </c>
      <c r="C111" s="6">
        <v>0</v>
      </c>
      <c r="D111" s="6">
        <v>0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6.6</v>
      </c>
      <c r="O111" s="6">
        <v>0</v>
      </c>
      <c r="P111" s="6">
        <v>88.5</v>
      </c>
      <c r="Q111" s="6">
        <v>0</v>
      </c>
      <c r="R111" s="6">
        <v>0</v>
      </c>
      <c r="S111" s="6">
        <v>0</v>
      </c>
      <c r="T111" s="6">
        <v>0</v>
      </c>
      <c r="U111" s="6">
        <v>12.6</v>
      </c>
      <c r="V111" s="6">
        <v>0</v>
      </c>
      <c r="W111" s="6">
        <v>0</v>
      </c>
      <c r="X111" s="6">
        <v>0</v>
      </c>
      <c r="Y111" s="6">
        <v>0</v>
      </c>
      <c r="Z111" s="6">
        <v>107.7</v>
      </c>
      <c r="AA111" s="6">
        <v>125</v>
      </c>
      <c r="AB111" s="6">
        <v>17.3</v>
      </c>
      <c r="AC111" s="6">
        <v>13.84</v>
      </c>
      <c r="AD111">
        <f t="shared" si="25"/>
        <v>0</v>
      </c>
      <c r="BB111" s="5" t="s">
        <v>43</v>
      </c>
      <c r="BC111" s="6">
        <v>6.6</v>
      </c>
      <c r="BD111" s="6">
        <v>0</v>
      </c>
      <c r="BE111" s="6">
        <v>88.5</v>
      </c>
      <c r="BF111" s="6">
        <v>0</v>
      </c>
      <c r="BG111" s="6">
        <v>0</v>
      </c>
      <c r="BH111" s="6">
        <v>0</v>
      </c>
      <c r="BI111" s="6">
        <v>0</v>
      </c>
      <c r="BJ111" s="6">
        <v>12.6</v>
      </c>
      <c r="BK111" s="6">
        <v>0</v>
      </c>
      <c r="BL111" s="6">
        <v>0</v>
      </c>
      <c r="BM111" s="6">
        <v>0</v>
      </c>
      <c r="BN111" s="6">
        <v>0</v>
      </c>
      <c r="BO111" s="6">
        <v>0</v>
      </c>
      <c r="BP111" s="6">
        <v>0</v>
      </c>
      <c r="BQ111" s="6">
        <v>0</v>
      </c>
      <c r="BR111" s="6">
        <v>0</v>
      </c>
      <c r="BS111" s="6">
        <v>0</v>
      </c>
      <c r="BT111" s="6">
        <v>0</v>
      </c>
      <c r="BU111" s="6">
        <v>0</v>
      </c>
      <c r="BV111" s="6">
        <v>0</v>
      </c>
      <c r="BW111" s="6">
        <v>0</v>
      </c>
      <c r="BX111" s="6">
        <v>0</v>
      </c>
      <c r="BY111" s="6">
        <v>0</v>
      </c>
      <c r="BZ111" s="6">
        <v>0</v>
      </c>
      <c r="CA111" s="6">
        <v>107.7</v>
      </c>
      <c r="CB111" s="6">
        <v>125</v>
      </c>
      <c r="CC111" s="6">
        <v>17.3</v>
      </c>
      <c r="CD111" s="6">
        <v>13.84</v>
      </c>
    </row>
    <row r="112" spans="1:82" ht="15" thickBot="1" x14ac:dyDescent="0.35">
      <c r="A112" s="5" t="s">
        <v>44</v>
      </c>
      <c r="B112" s="6">
        <v>0</v>
      </c>
      <c r="C112" s="6">
        <v>0</v>
      </c>
      <c r="D112" s="6">
        <v>0</v>
      </c>
      <c r="E112" s="6">
        <v>0</v>
      </c>
      <c r="F112" s="6">
        <v>0</v>
      </c>
      <c r="G112" s="6">
        <v>0</v>
      </c>
      <c r="H112" s="6">
        <v>0</v>
      </c>
      <c r="I112" s="6">
        <v>0</v>
      </c>
      <c r="J112" s="6">
        <v>0</v>
      </c>
      <c r="K112" s="6">
        <v>0</v>
      </c>
      <c r="L112" s="6">
        <v>12.6</v>
      </c>
      <c r="M112" s="6">
        <v>0</v>
      </c>
      <c r="N112" s="6">
        <v>6.6</v>
      </c>
      <c r="O112" s="6">
        <v>0</v>
      </c>
      <c r="P112" s="6">
        <v>88.5</v>
      </c>
      <c r="Q112" s="6">
        <v>0</v>
      </c>
      <c r="R112" s="6">
        <v>31.9</v>
      </c>
      <c r="S112" s="6">
        <v>0</v>
      </c>
      <c r="T112" s="6">
        <v>0</v>
      </c>
      <c r="U112" s="6">
        <v>0</v>
      </c>
      <c r="V112" s="6">
        <v>0</v>
      </c>
      <c r="W112" s="6">
        <v>0</v>
      </c>
      <c r="X112" s="6">
        <v>0</v>
      </c>
      <c r="Y112" s="6">
        <v>0</v>
      </c>
      <c r="Z112" s="6">
        <v>139.6</v>
      </c>
      <c r="AA112" s="6">
        <v>125</v>
      </c>
      <c r="AB112" s="6">
        <v>-14.6</v>
      </c>
      <c r="AC112" s="6">
        <v>-11.68</v>
      </c>
      <c r="AD112">
        <f t="shared" si="25"/>
        <v>0</v>
      </c>
      <c r="BB112" s="5" t="s">
        <v>44</v>
      </c>
      <c r="BC112" s="6">
        <v>6.6</v>
      </c>
      <c r="BD112" s="6">
        <v>0</v>
      </c>
      <c r="BE112" s="6">
        <v>88.5</v>
      </c>
      <c r="BF112" s="6">
        <v>0</v>
      </c>
      <c r="BG112" s="6">
        <v>31.9</v>
      </c>
      <c r="BH112" s="6">
        <v>0</v>
      </c>
      <c r="BI112" s="6">
        <v>0</v>
      </c>
      <c r="BJ112" s="6">
        <v>0</v>
      </c>
      <c r="BK112" s="6">
        <v>0</v>
      </c>
      <c r="BL112" s="6">
        <v>0</v>
      </c>
      <c r="BM112" s="6">
        <v>0</v>
      </c>
      <c r="BN112" s="6">
        <v>0</v>
      </c>
      <c r="BO112" s="6">
        <v>0</v>
      </c>
      <c r="BP112" s="6">
        <v>0</v>
      </c>
      <c r="BQ112" s="6">
        <v>0</v>
      </c>
      <c r="BR112" s="6">
        <v>0</v>
      </c>
      <c r="BS112" s="6">
        <v>0</v>
      </c>
      <c r="BT112" s="6">
        <v>0</v>
      </c>
      <c r="BU112" s="6">
        <v>0</v>
      </c>
      <c r="BV112" s="6">
        <v>0</v>
      </c>
      <c r="BW112" s="6">
        <v>0</v>
      </c>
      <c r="BX112" s="6">
        <v>0</v>
      </c>
      <c r="BY112" s="6">
        <v>12.6</v>
      </c>
      <c r="BZ112" s="6">
        <v>0</v>
      </c>
      <c r="CA112" s="6">
        <v>139.6</v>
      </c>
      <c r="CB112" s="6">
        <v>125</v>
      </c>
      <c r="CC112" s="6">
        <v>-14.6</v>
      </c>
      <c r="CD112" s="6">
        <v>-11.68</v>
      </c>
    </row>
    <row r="113" spans="1:82" ht="15" thickBot="1" x14ac:dyDescent="0.35">
      <c r="A113" s="5" t="s">
        <v>45</v>
      </c>
      <c r="B113" s="6">
        <v>0</v>
      </c>
      <c r="C113" s="6">
        <v>0</v>
      </c>
      <c r="D113" s="6">
        <v>0</v>
      </c>
      <c r="E113" s="6">
        <v>0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6">
        <v>88.5</v>
      </c>
      <c r="Q113" s="6">
        <v>6.6</v>
      </c>
      <c r="R113" s="6">
        <v>31.9</v>
      </c>
      <c r="S113" s="6">
        <v>0</v>
      </c>
      <c r="T113" s="6">
        <v>0</v>
      </c>
      <c r="U113" s="6">
        <v>0</v>
      </c>
      <c r="V113" s="6">
        <v>0</v>
      </c>
      <c r="W113" s="6">
        <v>0</v>
      </c>
      <c r="X113" s="6">
        <v>0</v>
      </c>
      <c r="Y113" s="6">
        <v>0</v>
      </c>
      <c r="Z113" s="6">
        <v>127</v>
      </c>
      <c r="AA113" s="6">
        <v>100</v>
      </c>
      <c r="AB113" s="6">
        <v>-27</v>
      </c>
      <c r="AC113" s="6">
        <v>-27</v>
      </c>
      <c r="AD113">
        <f t="shared" si="25"/>
        <v>0</v>
      </c>
      <c r="BB113" s="5" t="s">
        <v>45</v>
      </c>
      <c r="BC113" s="6">
        <v>0</v>
      </c>
      <c r="BD113" s="6">
        <v>0</v>
      </c>
      <c r="BE113" s="6">
        <v>88.5</v>
      </c>
      <c r="BF113" s="6">
        <v>6.6</v>
      </c>
      <c r="BG113" s="6">
        <v>31.9</v>
      </c>
      <c r="BH113" s="6">
        <v>0</v>
      </c>
      <c r="BI113" s="6">
        <v>0</v>
      </c>
      <c r="BJ113" s="6">
        <v>0</v>
      </c>
      <c r="BK113" s="6">
        <v>0</v>
      </c>
      <c r="BL113" s="6">
        <v>0</v>
      </c>
      <c r="BM113" s="6">
        <v>0</v>
      </c>
      <c r="BN113" s="6">
        <v>0</v>
      </c>
      <c r="BO113" s="6">
        <v>0</v>
      </c>
      <c r="BP113" s="6">
        <v>0</v>
      </c>
      <c r="BQ113" s="6">
        <v>0</v>
      </c>
      <c r="BR113" s="6">
        <v>0</v>
      </c>
      <c r="BS113" s="6">
        <v>0</v>
      </c>
      <c r="BT113" s="6">
        <v>0</v>
      </c>
      <c r="BU113" s="6">
        <v>0</v>
      </c>
      <c r="BV113" s="6">
        <v>0</v>
      </c>
      <c r="BW113" s="6">
        <v>0</v>
      </c>
      <c r="BX113" s="6">
        <v>0</v>
      </c>
      <c r="BY113" s="6">
        <v>0</v>
      </c>
      <c r="BZ113" s="6">
        <v>0</v>
      </c>
      <c r="CA113" s="6">
        <v>127</v>
      </c>
      <c r="CB113" s="6">
        <v>100</v>
      </c>
      <c r="CC113" s="6">
        <v>-27</v>
      </c>
      <c r="CD113" s="6">
        <v>-27</v>
      </c>
    </row>
    <row r="114" spans="1:82" ht="15" thickBot="1" x14ac:dyDescent="0.35">
      <c r="A114" s="5" t="s">
        <v>46</v>
      </c>
      <c r="B114" s="6">
        <v>0</v>
      </c>
      <c r="C114" s="6">
        <v>0</v>
      </c>
      <c r="D114" s="6">
        <v>0</v>
      </c>
      <c r="E114" s="6">
        <v>50.6</v>
      </c>
      <c r="F114" s="6">
        <v>0</v>
      </c>
      <c r="G114" s="6">
        <v>0</v>
      </c>
      <c r="H114" s="6">
        <v>0</v>
      </c>
      <c r="I114" s="6">
        <v>12.6</v>
      </c>
      <c r="J114" s="6">
        <v>0</v>
      </c>
      <c r="K114" s="6">
        <v>0</v>
      </c>
      <c r="L114" s="6">
        <v>31.9</v>
      </c>
      <c r="M114" s="6">
        <v>0</v>
      </c>
      <c r="N114" s="6">
        <v>6.6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v>0</v>
      </c>
      <c r="V114" s="6">
        <v>0</v>
      </c>
      <c r="W114" s="6">
        <v>0</v>
      </c>
      <c r="X114" s="6">
        <v>0</v>
      </c>
      <c r="Y114" s="6">
        <v>0</v>
      </c>
      <c r="Z114" s="6">
        <v>101.7</v>
      </c>
      <c r="AA114" s="6">
        <v>100</v>
      </c>
      <c r="AB114" s="6">
        <v>-1.7</v>
      </c>
      <c r="AC114" s="6">
        <v>-1.7</v>
      </c>
      <c r="AD114">
        <f t="shared" si="25"/>
        <v>0</v>
      </c>
      <c r="BB114" s="5" t="s">
        <v>46</v>
      </c>
      <c r="BC114" s="6">
        <v>6.6</v>
      </c>
      <c r="BD114" s="6">
        <v>0</v>
      </c>
      <c r="BE114" s="6">
        <v>0</v>
      </c>
      <c r="BF114" s="6">
        <v>0</v>
      </c>
      <c r="BG114" s="6">
        <v>0</v>
      </c>
      <c r="BH114" s="6">
        <v>0</v>
      </c>
      <c r="BI114" s="6">
        <v>0</v>
      </c>
      <c r="BJ114" s="6">
        <v>0</v>
      </c>
      <c r="BK114" s="6">
        <v>0</v>
      </c>
      <c r="BL114" s="6">
        <v>0</v>
      </c>
      <c r="BM114" s="6">
        <v>0</v>
      </c>
      <c r="BN114" s="6">
        <v>0</v>
      </c>
      <c r="BO114" s="6">
        <v>0</v>
      </c>
      <c r="BP114" s="6">
        <v>0</v>
      </c>
      <c r="BQ114" s="6">
        <v>0</v>
      </c>
      <c r="BR114" s="6">
        <v>50.6</v>
      </c>
      <c r="BS114" s="6">
        <v>0</v>
      </c>
      <c r="BT114" s="6">
        <v>0</v>
      </c>
      <c r="BU114" s="6">
        <v>0</v>
      </c>
      <c r="BV114" s="6">
        <v>12.6</v>
      </c>
      <c r="BW114" s="6">
        <v>0</v>
      </c>
      <c r="BX114" s="6">
        <v>0</v>
      </c>
      <c r="BY114" s="6">
        <v>31.9</v>
      </c>
      <c r="BZ114" s="6">
        <v>0</v>
      </c>
      <c r="CA114" s="6">
        <v>101.7</v>
      </c>
      <c r="CB114" s="6">
        <v>100</v>
      </c>
      <c r="CC114" s="6">
        <v>-1.7</v>
      </c>
      <c r="CD114" s="6">
        <v>-1.7</v>
      </c>
    </row>
    <row r="115" spans="1:82" ht="15" thickBot="1" x14ac:dyDescent="0.35">
      <c r="A115" s="5" t="s">
        <v>47</v>
      </c>
      <c r="B115" s="6">
        <v>0</v>
      </c>
      <c r="C115" s="6">
        <v>0</v>
      </c>
      <c r="D115" s="6">
        <v>0</v>
      </c>
      <c r="E115" s="6">
        <v>50.6</v>
      </c>
      <c r="F115" s="6">
        <v>0</v>
      </c>
      <c r="G115" s="6">
        <v>0</v>
      </c>
      <c r="H115" s="6">
        <v>0</v>
      </c>
      <c r="I115" s="6">
        <v>19.2</v>
      </c>
      <c r="J115" s="6">
        <v>0</v>
      </c>
      <c r="K115" s="6">
        <v>0</v>
      </c>
      <c r="L115" s="6">
        <v>12.6</v>
      </c>
      <c r="M115" s="6">
        <v>0</v>
      </c>
      <c r="N115" s="6">
        <v>6.6</v>
      </c>
      <c r="O115" s="6">
        <v>0</v>
      </c>
      <c r="P115" s="6">
        <v>0</v>
      </c>
      <c r="Q115" s="6">
        <v>0</v>
      </c>
      <c r="R115" s="6">
        <v>0</v>
      </c>
      <c r="S115" s="6">
        <v>0</v>
      </c>
      <c r="T115" s="6">
        <v>0</v>
      </c>
      <c r="U115" s="6">
        <v>0</v>
      </c>
      <c r="V115" s="6">
        <v>0</v>
      </c>
      <c r="W115" s="6">
        <v>0</v>
      </c>
      <c r="X115" s="6">
        <v>0</v>
      </c>
      <c r="Y115" s="6">
        <v>0</v>
      </c>
      <c r="Z115" s="6">
        <v>89</v>
      </c>
      <c r="AA115" s="6">
        <v>75</v>
      </c>
      <c r="AB115" s="6">
        <v>-14</v>
      </c>
      <c r="AC115" s="6">
        <v>-18.670000000000002</v>
      </c>
      <c r="AD115">
        <f t="shared" si="25"/>
        <v>0</v>
      </c>
      <c r="BB115" s="5" t="s">
        <v>47</v>
      </c>
      <c r="BC115" s="6">
        <v>6.6</v>
      </c>
      <c r="BD115" s="6">
        <v>0</v>
      </c>
      <c r="BE115" s="6">
        <v>0</v>
      </c>
      <c r="BF115" s="6">
        <v>0</v>
      </c>
      <c r="BG115" s="6">
        <v>0</v>
      </c>
      <c r="BH115" s="6">
        <v>0</v>
      </c>
      <c r="BI115" s="6">
        <v>0</v>
      </c>
      <c r="BJ115" s="6">
        <v>0</v>
      </c>
      <c r="BK115" s="6">
        <v>0</v>
      </c>
      <c r="BL115" s="6">
        <v>0</v>
      </c>
      <c r="BM115" s="6">
        <v>0</v>
      </c>
      <c r="BN115" s="6">
        <v>0</v>
      </c>
      <c r="BO115" s="6">
        <v>0</v>
      </c>
      <c r="BP115" s="6">
        <v>0</v>
      </c>
      <c r="BQ115" s="6">
        <v>0</v>
      </c>
      <c r="BR115" s="6">
        <v>50.6</v>
      </c>
      <c r="BS115" s="6">
        <v>0</v>
      </c>
      <c r="BT115" s="6">
        <v>0</v>
      </c>
      <c r="BU115" s="6">
        <v>0</v>
      </c>
      <c r="BV115" s="6">
        <v>19.2</v>
      </c>
      <c r="BW115" s="6">
        <v>0</v>
      </c>
      <c r="BX115" s="6">
        <v>0</v>
      </c>
      <c r="BY115" s="6">
        <v>12.6</v>
      </c>
      <c r="BZ115" s="6">
        <v>0</v>
      </c>
      <c r="CA115" s="6">
        <v>89</v>
      </c>
      <c r="CB115" s="6">
        <v>75</v>
      </c>
      <c r="CC115" s="6">
        <v>-14</v>
      </c>
      <c r="CD115" s="6">
        <v>-18.670000000000002</v>
      </c>
    </row>
    <row r="116" spans="1:82" ht="15" thickBot="1" x14ac:dyDescent="0.35">
      <c r="A116" s="5" t="s">
        <v>48</v>
      </c>
      <c r="B116" s="6">
        <v>0</v>
      </c>
      <c r="C116" s="6">
        <v>0</v>
      </c>
      <c r="D116" s="6">
        <v>0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6.6</v>
      </c>
      <c r="O116" s="6">
        <v>0</v>
      </c>
      <c r="P116" s="6">
        <v>0</v>
      </c>
      <c r="Q116" s="6">
        <v>6.6</v>
      </c>
      <c r="R116" s="6">
        <v>31.9</v>
      </c>
      <c r="S116" s="6">
        <v>0</v>
      </c>
      <c r="T116" s="6">
        <v>0</v>
      </c>
      <c r="U116" s="6">
        <v>12.6</v>
      </c>
      <c r="V116" s="6">
        <v>0</v>
      </c>
      <c r="W116" s="6">
        <v>0</v>
      </c>
      <c r="X116" s="6">
        <v>0</v>
      </c>
      <c r="Y116" s="6">
        <v>0</v>
      </c>
      <c r="Z116" s="6">
        <v>57.7</v>
      </c>
      <c r="AA116" s="6">
        <v>75</v>
      </c>
      <c r="AB116" s="6">
        <v>17.3</v>
      </c>
      <c r="AC116" s="6">
        <v>23.07</v>
      </c>
      <c r="AD116">
        <f t="shared" si="25"/>
        <v>0</v>
      </c>
      <c r="BB116" s="5" t="s">
        <v>48</v>
      </c>
      <c r="BC116" s="6">
        <v>6.6</v>
      </c>
      <c r="BD116" s="6">
        <v>0</v>
      </c>
      <c r="BE116" s="6">
        <v>0</v>
      </c>
      <c r="BF116" s="6">
        <v>6.6</v>
      </c>
      <c r="BG116" s="6">
        <v>31.9</v>
      </c>
      <c r="BH116" s="6">
        <v>0</v>
      </c>
      <c r="BI116" s="6">
        <v>0</v>
      </c>
      <c r="BJ116" s="6">
        <v>12.6</v>
      </c>
      <c r="BK116" s="6">
        <v>0</v>
      </c>
      <c r="BL116" s="6">
        <v>0</v>
      </c>
      <c r="BM116" s="6">
        <v>0</v>
      </c>
      <c r="BN116" s="6">
        <v>0</v>
      </c>
      <c r="BO116" s="6">
        <v>0</v>
      </c>
      <c r="BP116" s="6">
        <v>0</v>
      </c>
      <c r="BQ116" s="6">
        <v>0</v>
      </c>
      <c r="BR116" s="6">
        <v>0</v>
      </c>
      <c r="BS116" s="6">
        <v>0</v>
      </c>
      <c r="BT116" s="6">
        <v>0</v>
      </c>
      <c r="BU116" s="6">
        <v>0</v>
      </c>
      <c r="BV116" s="6">
        <v>0</v>
      </c>
      <c r="BW116" s="6">
        <v>0</v>
      </c>
      <c r="BX116" s="6">
        <v>0</v>
      </c>
      <c r="BY116" s="6">
        <v>0</v>
      </c>
      <c r="BZ116" s="6">
        <v>0</v>
      </c>
      <c r="CA116" s="6">
        <v>57.7</v>
      </c>
      <c r="CB116" s="6">
        <v>75</v>
      </c>
      <c r="CC116" s="6">
        <v>17.3</v>
      </c>
      <c r="CD116" s="6">
        <v>23.07</v>
      </c>
    </row>
    <row r="117" spans="1:82" ht="15" thickBot="1" x14ac:dyDescent="0.35">
      <c r="A117" s="5" t="s">
        <v>49</v>
      </c>
      <c r="B117" s="6">
        <v>0</v>
      </c>
      <c r="C117" s="6">
        <v>0</v>
      </c>
      <c r="D117" s="6">
        <v>0</v>
      </c>
      <c r="E117" s="6">
        <v>50.6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12.6</v>
      </c>
      <c r="M117" s="6">
        <v>0</v>
      </c>
      <c r="N117" s="6">
        <v>0</v>
      </c>
      <c r="O117" s="6">
        <v>0</v>
      </c>
      <c r="P117" s="6">
        <v>88.5</v>
      </c>
      <c r="Q117" s="6">
        <v>0</v>
      </c>
      <c r="R117" s="6">
        <v>0</v>
      </c>
      <c r="S117" s="6">
        <v>0</v>
      </c>
      <c r="T117" s="6">
        <v>0</v>
      </c>
      <c r="U117" s="6">
        <v>12.6</v>
      </c>
      <c r="V117" s="6">
        <v>0</v>
      </c>
      <c r="W117" s="6">
        <v>0</v>
      </c>
      <c r="X117" s="6">
        <v>0</v>
      </c>
      <c r="Y117" s="6">
        <v>0</v>
      </c>
      <c r="Z117" s="6">
        <v>164.4</v>
      </c>
      <c r="AA117" s="6">
        <v>75</v>
      </c>
      <c r="AB117" s="6">
        <v>-89.4</v>
      </c>
      <c r="AC117" s="6">
        <v>-119.2</v>
      </c>
      <c r="AD117">
        <f t="shared" si="25"/>
        <v>0</v>
      </c>
      <c r="BB117" s="5" t="s">
        <v>49</v>
      </c>
      <c r="BC117" s="6">
        <v>0</v>
      </c>
      <c r="BD117" s="6">
        <v>0</v>
      </c>
      <c r="BE117" s="6">
        <v>88.5</v>
      </c>
      <c r="BF117" s="6">
        <v>0</v>
      </c>
      <c r="BG117" s="6">
        <v>0</v>
      </c>
      <c r="BH117" s="6">
        <v>0</v>
      </c>
      <c r="BI117" s="6">
        <v>0</v>
      </c>
      <c r="BJ117" s="6">
        <v>12.6</v>
      </c>
      <c r="BK117" s="6">
        <v>0</v>
      </c>
      <c r="BL117" s="6">
        <v>0</v>
      </c>
      <c r="BM117" s="6">
        <v>0</v>
      </c>
      <c r="BN117" s="6">
        <v>0</v>
      </c>
      <c r="BO117" s="6">
        <v>0</v>
      </c>
      <c r="BP117" s="6">
        <v>0</v>
      </c>
      <c r="BQ117" s="6">
        <v>0</v>
      </c>
      <c r="BR117" s="6">
        <v>50.6</v>
      </c>
      <c r="BS117" s="6">
        <v>0</v>
      </c>
      <c r="BT117" s="6">
        <v>0</v>
      </c>
      <c r="BU117" s="6">
        <v>0</v>
      </c>
      <c r="BV117" s="6">
        <v>0</v>
      </c>
      <c r="BW117" s="6">
        <v>0</v>
      </c>
      <c r="BX117" s="6">
        <v>0</v>
      </c>
      <c r="BY117" s="6">
        <v>12.6</v>
      </c>
      <c r="BZ117" s="6">
        <v>0</v>
      </c>
      <c r="CA117" s="6">
        <v>164.4</v>
      </c>
      <c r="CB117" s="6">
        <v>75</v>
      </c>
      <c r="CC117" s="6">
        <v>-89.4</v>
      </c>
      <c r="CD117" s="6">
        <v>-119.2</v>
      </c>
    </row>
    <row r="118" spans="1:82" ht="15" thickBot="1" x14ac:dyDescent="0.35">
      <c r="A118" s="5" t="s">
        <v>50</v>
      </c>
      <c r="B118" s="6">
        <v>0</v>
      </c>
      <c r="C118" s="6">
        <v>6.6</v>
      </c>
      <c r="D118" s="6">
        <v>0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6.6</v>
      </c>
      <c r="O118" s="6">
        <v>0</v>
      </c>
      <c r="P118" s="6">
        <v>0</v>
      </c>
      <c r="Q118" s="6">
        <v>6.6</v>
      </c>
      <c r="R118" s="6">
        <v>31.9</v>
      </c>
      <c r="S118" s="6">
        <v>0</v>
      </c>
      <c r="T118" s="6">
        <v>0</v>
      </c>
      <c r="U118" s="6">
        <v>12.6</v>
      </c>
      <c r="V118" s="6">
        <v>0</v>
      </c>
      <c r="W118" s="6">
        <v>0</v>
      </c>
      <c r="X118" s="6">
        <v>0</v>
      </c>
      <c r="Y118" s="6">
        <v>0</v>
      </c>
      <c r="Z118" s="6">
        <v>64.2</v>
      </c>
      <c r="AA118" s="6">
        <v>75</v>
      </c>
      <c r="AB118" s="6">
        <v>10.8</v>
      </c>
      <c r="AC118" s="6">
        <v>14.4</v>
      </c>
      <c r="AD118">
        <f t="shared" si="25"/>
        <v>0</v>
      </c>
      <c r="BB118" s="5" t="s">
        <v>50</v>
      </c>
      <c r="BC118" s="6">
        <v>6.6</v>
      </c>
      <c r="BD118" s="6">
        <v>0</v>
      </c>
      <c r="BE118" s="6">
        <v>0</v>
      </c>
      <c r="BF118" s="6">
        <v>6.6</v>
      </c>
      <c r="BG118" s="6">
        <v>31.9</v>
      </c>
      <c r="BH118" s="6">
        <v>0</v>
      </c>
      <c r="BI118" s="6">
        <v>0</v>
      </c>
      <c r="BJ118" s="6">
        <v>12.6</v>
      </c>
      <c r="BK118" s="6">
        <v>0</v>
      </c>
      <c r="BL118" s="6">
        <v>0</v>
      </c>
      <c r="BM118" s="6">
        <v>0</v>
      </c>
      <c r="BN118" s="6">
        <v>0</v>
      </c>
      <c r="BO118" s="6">
        <v>0</v>
      </c>
      <c r="BP118" s="6">
        <v>6.6</v>
      </c>
      <c r="BQ118" s="6">
        <v>0</v>
      </c>
      <c r="BR118" s="6">
        <v>0</v>
      </c>
      <c r="BS118" s="6">
        <v>0</v>
      </c>
      <c r="BT118" s="6">
        <v>0</v>
      </c>
      <c r="BU118" s="6">
        <v>0</v>
      </c>
      <c r="BV118" s="6">
        <v>0</v>
      </c>
      <c r="BW118" s="6">
        <v>0</v>
      </c>
      <c r="BX118" s="6">
        <v>0</v>
      </c>
      <c r="BY118" s="6">
        <v>0</v>
      </c>
      <c r="BZ118" s="6">
        <v>0</v>
      </c>
      <c r="CA118" s="6">
        <v>64.2</v>
      </c>
      <c r="CB118" s="6">
        <v>75</v>
      </c>
      <c r="CC118" s="6">
        <v>10.8</v>
      </c>
      <c r="CD118" s="6">
        <v>14.4</v>
      </c>
    </row>
    <row r="119" spans="1:82" ht="15" thickBot="1" x14ac:dyDescent="0.35">
      <c r="A119" s="5" t="s">
        <v>51</v>
      </c>
      <c r="B119" s="6">
        <v>0</v>
      </c>
      <c r="C119" s="6">
        <v>0</v>
      </c>
      <c r="D119" s="6">
        <v>0</v>
      </c>
      <c r="E119" s="6">
        <v>50.6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31.9</v>
      </c>
      <c r="M119" s="6">
        <v>0</v>
      </c>
      <c r="N119" s="6">
        <v>6.6</v>
      </c>
      <c r="O119" s="6">
        <v>0</v>
      </c>
      <c r="P119" s="6">
        <v>0</v>
      </c>
      <c r="Q119" s="6">
        <v>0</v>
      </c>
      <c r="R119" s="6">
        <v>0</v>
      </c>
      <c r="S119" s="6">
        <v>0</v>
      </c>
      <c r="T119" s="6">
        <v>0</v>
      </c>
      <c r="U119" s="6">
        <v>0</v>
      </c>
      <c r="V119" s="6">
        <v>0</v>
      </c>
      <c r="W119" s="6">
        <v>0</v>
      </c>
      <c r="X119" s="6">
        <v>0</v>
      </c>
      <c r="Y119" s="6">
        <v>0</v>
      </c>
      <c r="Z119" s="6">
        <v>89</v>
      </c>
      <c r="AA119" s="6">
        <v>75</v>
      </c>
      <c r="AB119" s="6">
        <v>-14</v>
      </c>
      <c r="AC119" s="6">
        <v>-18.670000000000002</v>
      </c>
      <c r="AD119">
        <f t="shared" si="25"/>
        <v>0</v>
      </c>
      <c r="BB119" s="5" t="s">
        <v>51</v>
      </c>
      <c r="BC119" s="6">
        <v>6.6</v>
      </c>
      <c r="BD119" s="6">
        <v>0</v>
      </c>
      <c r="BE119" s="6">
        <v>0</v>
      </c>
      <c r="BF119" s="6">
        <v>0</v>
      </c>
      <c r="BG119" s="6">
        <v>0</v>
      </c>
      <c r="BH119" s="6">
        <v>0</v>
      </c>
      <c r="BI119" s="6">
        <v>0</v>
      </c>
      <c r="BJ119" s="6">
        <v>0</v>
      </c>
      <c r="BK119" s="6">
        <v>0</v>
      </c>
      <c r="BL119" s="6">
        <v>0</v>
      </c>
      <c r="BM119" s="6">
        <v>0</v>
      </c>
      <c r="BN119" s="6">
        <v>0</v>
      </c>
      <c r="BO119" s="6">
        <v>0</v>
      </c>
      <c r="BP119" s="6">
        <v>0</v>
      </c>
      <c r="BQ119" s="6">
        <v>0</v>
      </c>
      <c r="BR119" s="6">
        <v>50.6</v>
      </c>
      <c r="BS119" s="6">
        <v>0</v>
      </c>
      <c r="BT119" s="6">
        <v>0</v>
      </c>
      <c r="BU119" s="6">
        <v>0</v>
      </c>
      <c r="BV119" s="6">
        <v>0</v>
      </c>
      <c r="BW119" s="6">
        <v>0</v>
      </c>
      <c r="BX119" s="6">
        <v>0</v>
      </c>
      <c r="BY119" s="6">
        <v>31.9</v>
      </c>
      <c r="BZ119" s="6">
        <v>0</v>
      </c>
      <c r="CA119" s="6">
        <v>89</v>
      </c>
      <c r="CB119" s="6">
        <v>75</v>
      </c>
      <c r="CC119" s="6">
        <v>-14</v>
      </c>
      <c r="CD119" s="6">
        <v>-18.670000000000002</v>
      </c>
    </row>
    <row r="120" spans="1:82" ht="15" thickBot="1" x14ac:dyDescent="0.35">
      <c r="A120" s="5" t="s">
        <v>52</v>
      </c>
      <c r="B120" s="6">
        <v>0</v>
      </c>
      <c r="C120" s="6">
        <v>6.6</v>
      </c>
      <c r="D120" s="6">
        <v>0</v>
      </c>
      <c r="E120" s="6">
        <v>0</v>
      </c>
      <c r="F120" s="6">
        <v>0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N120" s="6">
        <v>6.6</v>
      </c>
      <c r="O120" s="6">
        <v>0</v>
      </c>
      <c r="P120" s="6">
        <v>0</v>
      </c>
      <c r="Q120" s="6">
        <v>6.6</v>
      </c>
      <c r="R120" s="6">
        <v>31.9</v>
      </c>
      <c r="S120" s="6">
        <v>0</v>
      </c>
      <c r="T120" s="6">
        <v>0</v>
      </c>
      <c r="U120" s="6">
        <v>12.6</v>
      </c>
      <c r="V120" s="6">
        <v>0</v>
      </c>
      <c r="W120" s="6">
        <v>0</v>
      </c>
      <c r="X120" s="6">
        <v>0</v>
      </c>
      <c r="Y120" s="6">
        <v>0</v>
      </c>
      <c r="Z120" s="6">
        <v>64.2</v>
      </c>
      <c r="AA120" s="6">
        <v>50</v>
      </c>
      <c r="AB120" s="6">
        <v>-14.2</v>
      </c>
      <c r="AC120" s="6">
        <v>-28.4</v>
      </c>
      <c r="AD120">
        <f t="shared" si="25"/>
        <v>0</v>
      </c>
      <c r="BB120" s="5" t="s">
        <v>52</v>
      </c>
      <c r="BC120" s="6">
        <v>6.6</v>
      </c>
      <c r="BD120" s="6">
        <v>0</v>
      </c>
      <c r="BE120" s="6">
        <v>0</v>
      </c>
      <c r="BF120" s="6">
        <v>6.6</v>
      </c>
      <c r="BG120" s="6">
        <v>31.9</v>
      </c>
      <c r="BH120" s="6">
        <v>0</v>
      </c>
      <c r="BI120" s="6">
        <v>0</v>
      </c>
      <c r="BJ120" s="6">
        <v>12.6</v>
      </c>
      <c r="BK120" s="6">
        <v>0</v>
      </c>
      <c r="BL120" s="6">
        <v>0</v>
      </c>
      <c r="BM120" s="6">
        <v>0</v>
      </c>
      <c r="BN120" s="6">
        <v>0</v>
      </c>
      <c r="BO120" s="6">
        <v>0</v>
      </c>
      <c r="BP120" s="6">
        <v>6.6</v>
      </c>
      <c r="BQ120" s="6">
        <v>0</v>
      </c>
      <c r="BR120" s="6">
        <v>0</v>
      </c>
      <c r="BS120" s="6">
        <v>0</v>
      </c>
      <c r="BT120" s="6">
        <v>0</v>
      </c>
      <c r="BU120" s="6">
        <v>0</v>
      </c>
      <c r="BV120" s="6">
        <v>0</v>
      </c>
      <c r="BW120" s="6">
        <v>0</v>
      </c>
      <c r="BX120" s="6">
        <v>0</v>
      </c>
      <c r="BY120" s="6">
        <v>0</v>
      </c>
      <c r="BZ120" s="6">
        <v>0</v>
      </c>
      <c r="CA120" s="6">
        <v>64.2</v>
      </c>
      <c r="CB120" s="6">
        <v>50</v>
      </c>
      <c r="CC120" s="6">
        <v>-14.2</v>
      </c>
      <c r="CD120" s="6">
        <v>-28.4</v>
      </c>
    </row>
    <row r="121" spans="1:82" ht="15" thickBot="1" x14ac:dyDescent="0.35">
      <c r="A121" s="5" t="s">
        <v>53</v>
      </c>
      <c r="B121" s="6">
        <v>0</v>
      </c>
      <c r="C121" s="6">
        <v>0</v>
      </c>
      <c r="D121" s="6">
        <v>0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88.5</v>
      </c>
      <c r="Q121" s="6">
        <v>0</v>
      </c>
      <c r="R121" s="6">
        <v>0</v>
      </c>
      <c r="S121" s="6">
        <v>0</v>
      </c>
      <c r="T121" s="6">
        <v>0</v>
      </c>
      <c r="U121" s="6">
        <v>12.6</v>
      </c>
      <c r="V121" s="6">
        <v>0</v>
      </c>
      <c r="W121" s="6">
        <v>0</v>
      </c>
      <c r="X121" s="6">
        <v>0</v>
      </c>
      <c r="Y121" s="6">
        <v>0</v>
      </c>
      <c r="Z121" s="6">
        <v>101.2</v>
      </c>
      <c r="AA121" s="6">
        <v>50</v>
      </c>
      <c r="AB121" s="6">
        <v>-51.2</v>
      </c>
      <c r="AC121" s="6">
        <v>-102.4</v>
      </c>
      <c r="AD121">
        <f t="shared" si="25"/>
        <v>0</v>
      </c>
      <c r="BB121" s="5" t="s">
        <v>53</v>
      </c>
      <c r="BC121" s="6">
        <v>0</v>
      </c>
      <c r="BD121" s="6">
        <v>0</v>
      </c>
      <c r="BE121" s="6">
        <v>88.5</v>
      </c>
      <c r="BF121" s="6">
        <v>0</v>
      </c>
      <c r="BG121" s="6">
        <v>0</v>
      </c>
      <c r="BH121" s="6">
        <v>0</v>
      </c>
      <c r="BI121" s="6">
        <v>0</v>
      </c>
      <c r="BJ121" s="6">
        <v>12.6</v>
      </c>
      <c r="BK121" s="6">
        <v>0</v>
      </c>
      <c r="BL121" s="6">
        <v>0</v>
      </c>
      <c r="BM121" s="6">
        <v>0</v>
      </c>
      <c r="BN121" s="6">
        <v>0</v>
      </c>
      <c r="BO121" s="6">
        <v>0</v>
      </c>
      <c r="BP121" s="6">
        <v>0</v>
      </c>
      <c r="BQ121" s="6">
        <v>0</v>
      </c>
      <c r="BR121" s="6">
        <v>0</v>
      </c>
      <c r="BS121" s="6">
        <v>0</v>
      </c>
      <c r="BT121" s="6">
        <v>0</v>
      </c>
      <c r="BU121" s="6">
        <v>0</v>
      </c>
      <c r="BV121" s="6">
        <v>0</v>
      </c>
      <c r="BW121" s="6">
        <v>0</v>
      </c>
      <c r="BX121" s="6">
        <v>0</v>
      </c>
      <c r="BY121" s="6">
        <v>0</v>
      </c>
      <c r="BZ121" s="6">
        <v>0</v>
      </c>
      <c r="CA121" s="6">
        <v>101.2</v>
      </c>
      <c r="CB121" s="6">
        <v>50</v>
      </c>
      <c r="CC121" s="6">
        <v>-51.2</v>
      </c>
      <c r="CD121" s="6">
        <v>-102.4</v>
      </c>
    </row>
    <row r="122" spans="1:82" ht="15" thickBot="1" x14ac:dyDescent="0.35">
      <c r="A122" s="5" t="s">
        <v>54</v>
      </c>
      <c r="B122" s="6">
        <v>0</v>
      </c>
      <c r="C122" s="6">
        <v>0</v>
      </c>
      <c r="D122" s="6">
        <v>0</v>
      </c>
      <c r="E122" s="6">
        <v>0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6.6</v>
      </c>
      <c r="O122" s="6">
        <v>0</v>
      </c>
      <c r="P122" s="6">
        <v>0</v>
      </c>
      <c r="Q122" s="6">
        <v>0</v>
      </c>
      <c r="R122" s="6">
        <v>31.9</v>
      </c>
      <c r="S122" s="6">
        <v>0</v>
      </c>
      <c r="T122" s="6">
        <v>0</v>
      </c>
      <c r="U122" s="6">
        <v>0</v>
      </c>
      <c r="V122" s="6">
        <v>0</v>
      </c>
      <c r="W122" s="6">
        <v>0</v>
      </c>
      <c r="X122" s="6">
        <v>0</v>
      </c>
      <c r="Y122" s="6">
        <v>0</v>
      </c>
      <c r="Z122" s="6">
        <v>38.4</v>
      </c>
      <c r="AA122" s="6">
        <v>25</v>
      </c>
      <c r="AB122" s="6">
        <v>-13.4</v>
      </c>
      <c r="AC122" s="6">
        <v>-53.6</v>
      </c>
      <c r="AD122">
        <f t="shared" si="25"/>
        <v>0</v>
      </c>
      <c r="BB122" s="5" t="s">
        <v>54</v>
      </c>
      <c r="BC122" s="6">
        <v>6.6</v>
      </c>
      <c r="BD122" s="6">
        <v>0</v>
      </c>
      <c r="BE122" s="6">
        <v>0</v>
      </c>
      <c r="BF122" s="6">
        <v>0</v>
      </c>
      <c r="BG122" s="6">
        <v>31.9</v>
      </c>
      <c r="BH122" s="6">
        <v>0</v>
      </c>
      <c r="BI122" s="6">
        <v>0</v>
      </c>
      <c r="BJ122" s="6">
        <v>0</v>
      </c>
      <c r="BK122" s="6">
        <v>0</v>
      </c>
      <c r="BL122" s="6">
        <v>0</v>
      </c>
      <c r="BM122" s="6">
        <v>0</v>
      </c>
      <c r="BN122" s="6">
        <v>0</v>
      </c>
      <c r="BO122" s="6">
        <v>0</v>
      </c>
      <c r="BP122" s="6">
        <v>0</v>
      </c>
      <c r="BQ122" s="6">
        <v>0</v>
      </c>
      <c r="BR122" s="6">
        <v>0</v>
      </c>
      <c r="BS122" s="6">
        <v>0</v>
      </c>
      <c r="BT122" s="6">
        <v>0</v>
      </c>
      <c r="BU122" s="6">
        <v>0</v>
      </c>
      <c r="BV122" s="6">
        <v>0</v>
      </c>
      <c r="BW122" s="6">
        <v>0</v>
      </c>
      <c r="BX122" s="6">
        <v>0</v>
      </c>
      <c r="BY122" s="6">
        <v>0</v>
      </c>
      <c r="BZ122" s="6">
        <v>0</v>
      </c>
      <c r="CA122" s="6">
        <v>38.4</v>
      </c>
      <c r="CB122" s="6">
        <v>25</v>
      </c>
      <c r="CC122" s="6">
        <v>-13.4</v>
      </c>
      <c r="CD122" s="6">
        <v>-53.6</v>
      </c>
    </row>
    <row r="123" spans="1:82" ht="15" thickBot="1" x14ac:dyDescent="0.35">
      <c r="A123" s="5" t="s">
        <v>55</v>
      </c>
      <c r="B123" s="6">
        <v>0</v>
      </c>
      <c r="C123" s="6">
        <v>0</v>
      </c>
      <c r="D123" s="6">
        <v>0</v>
      </c>
      <c r="E123" s="6">
        <v>0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6">
        <v>0</v>
      </c>
      <c r="M123" s="6">
        <v>0</v>
      </c>
      <c r="N123" s="6">
        <v>6.6</v>
      </c>
      <c r="O123" s="6">
        <v>0</v>
      </c>
      <c r="P123" s="6">
        <v>0</v>
      </c>
      <c r="Q123" s="6">
        <v>6.6</v>
      </c>
      <c r="R123" s="6">
        <v>0</v>
      </c>
      <c r="S123" s="6">
        <v>0</v>
      </c>
      <c r="T123" s="6">
        <v>0</v>
      </c>
      <c r="U123" s="6">
        <v>12.6</v>
      </c>
      <c r="V123" s="6">
        <v>0</v>
      </c>
      <c r="W123" s="6">
        <v>0</v>
      </c>
      <c r="X123" s="6">
        <v>0</v>
      </c>
      <c r="Y123" s="6">
        <v>0</v>
      </c>
      <c r="Z123" s="6">
        <v>25.8</v>
      </c>
      <c r="AA123" s="6">
        <v>25</v>
      </c>
      <c r="AB123" s="6">
        <v>-0.8</v>
      </c>
      <c r="AC123" s="6">
        <v>-3.2</v>
      </c>
      <c r="AD123">
        <f t="shared" si="25"/>
        <v>0</v>
      </c>
      <c r="BB123" s="5" t="s">
        <v>55</v>
      </c>
      <c r="BC123" s="6">
        <v>6.6</v>
      </c>
      <c r="BD123" s="6">
        <v>0</v>
      </c>
      <c r="BE123" s="6">
        <v>0</v>
      </c>
      <c r="BF123" s="6">
        <v>6.6</v>
      </c>
      <c r="BG123" s="6">
        <v>0</v>
      </c>
      <c r="BH123" s="6">
        <v>0</v>
      </c>
      <c r="BI123" s="6">
        <v>0</v>
      </c>
      <c r="BJ123" s="6">
        <v>12.6</v>
      </c>
      <c r="BK123" s="6">
        <v>0</v>
      </c>
      <c r="BL123" s="6">
        <v>0</v>
      </c>
      <c r="BM123" s="6">
        <v>0</v>
      </c>
      <c r="BN123" s="6">
        <v>0</v>
      </c>
      <c r="BO123" s="6">
        <v>0</v>
      </c>
      <c r="BP123" s="6">
        <v>0</v>
      </c>
      <c r="BQ123" s="6">
        <v>0</v>
      </c>
      <c r="BR123" s="6">
        <v>0</v>
      </c>
      <c r="BS123" s="6">
        <v>0</v>
      </c>
      <c r="BT123" s="6">
        <v>0</v>
      </c>
      <c r="BU123" s="6">
        <v>0</v>
      </c>
      <c r="BV123" s="6">
        <v>0</v>
      </c>
      <c r="BW123" s="6">
        <v>0</v>
      </c>
      <c r="BX123" s="6">
        <v>0</v>
      </c>
      <c r="BY123" s="6">
        <v>0</v>
      </c>
      <c r="BZ123" s="6">
        <v>0</v>
      </c>
      <c r="CA123" s="6">
        <v>25.8</v>
      </c>
      <c r="CB123" s="6">
        <v>25</v>
      </c>
      <c r="CC123" s="6">
        <v>-0.8</v>
      </c>
      <c r="CD123" s="6">
        <v>-3.2</v>
      </c>
    </row>
    <row r="124" spans="1:82" ht="15" thickBot="1" x14ac:dyDescent="0.35">
      <c r="A124" s="5" t="s">
        <v>56</v>
      </c>
      <c r="B124" s="6">
        <v>0</v>
      </c>
      <c r="C124" s="6">
        <v>0</v>
      </c>
      <c r="D124" s="6">
        <v>0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6.6</v>
      </c>
      <c r="R124" s="6">
        <v>31.9</v>
      </c>
      <c r="S124" s="6">
        <v>0</v>
      </c>
      <c r="T124" s="6">
        <v>0</v>
      </c>
      <c r="U124" s="6">
        <v>12.6</v>
      </c>
      <c r="V124" s="6">
        <v>0</v>
      </c>
      <c r="W124" s="6">
        <v>0</v>
      </c>
      <c r="X124" s="6">
        <v>0</v>
      </c>
      <c r="Y124" s="6">
        <v>0</v>
      </c>
      <c r="Z124" s="6">
        <v>51.1</v>
      </c>
      <c r="AA124" s="6">
        <v>25</v>
      </c>
      <c r="AB124" s="6">
        <v>-26.1</v>
      </c>
      <c r="AC124" s="6">
        <v>-104.4</v>
      </c>
      <c r="AD124">
        <f t="shared" si="25"/>
        <v>0</v>
      </c>
      <c r="BB124" s="5" t="s">
        <v>56</v>
      </c>
      <c r="BC124" s="6">
        <v>0</v>
      </c>
      <c r="BD124" s="6">
        <v>0</v>
      </c>
      <c r="BE124" s="6">
        <v>0</v>
      </c>
      <c r="BF124" s="6">
        <v>6.6</v>
      </c>
      <c r="BG124" s="6">
        <v>31.9</v>
      </c>
      <c r="BH124" s="6">
        <v>0</v>
      </c>
      <c r="BI124" s="6">
        <v>0</v>
      </c>
      <c r="BJ124" s="6">
        <v>12.6</v>
      </c>
      <c r="BK124" s="6">
        <v>0</v>
      </c>
      <c r="BL124" s="6">
        <v>0</v>
      </c>
      <c r="BM124" s="6">
        <v>0</v>
      </c>
      <c r="BN124" s="6">
        <v>0</v>
      </c>
      <c r="BO124" s="6">
        <v>0</v>
      </c>
      <c r="BP124" s="6">
        <v>0</v>
      </c>
      <c r="BQ124" s="6">
        <v>0</v>
      </c>
      <c r="BR124" s="6">
        <v>0</v>
      </c>
      <c r="BS124" s="6">
        <v>0</v>
      </c>
      <c r="BT124" s="6">
        <v>0</v>
      </c>
      <c r="BU124" s="6">
        <v>0</v>
      </c>
      <c r="BV124" s="6">
        <v>0</v>
      </c>
      <c r="BW124" s="6">
        <v>0</v>
      </c>
      <c r="BX124" s="6">
        <v>0</v>
      </c>
      <c r="BY124" s="6">
        <v>0</v>
      </c>
      <c r="BZ124" s="6">
        <v>0</v>
      </c>
      <c r="CA124" s="6">
        <v>51.1</v>
      </c>
      <c r="CB124" s="6">
        <v>25</v>
      </c>
      <c r="CC124" s="6">
        <v>-26.1</v>
      </c>
      <c r="CD124" s="6">
        <v>-104.4</v>
      </c>
    </row>
    <row r="125" spans="1:82" ht="15" thickBot="1" x14ac:dyDescent="0.35">
      <c r="A125" s="5" t="s">
        <v>57</v>
      </c>
      <c r="B125" s="6">
        <v>0</v>
      </c>
      <c r="C125" s="6">
        <v>0</v>
      </c>
      <c r="D125" s="6">
        <v>0</v>
      </c>
      <c r="E125" s="6">
        <v>50.6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12.6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6">
        <v>0</v>
      </c>
      <c r="U125" s="6">
        <v>0</v>
      </c>
      <c r="V125" s="6">
        <v>0</v>
      </c>
      <c r="W125" s="6">
        <v>0</v>
      </c>
      <c r="X125" s="6">
        <v>0</v>
      </c>
      <c r="Y125" s="6">
        <v>0</v>
      </c>
      <c r="Z125" s="6">
        <v>63.2</v>
      </c>
      <c r="AA125" s="6">
        <v>25</v>
      </c>
      <c r="AB125" s="6">
        <v>-38.200000000000003</v>
      </c>
      <c r="AC125" s="6">
        <v>-152.80000000000001</v>
      </c>
      <c r="AD125">
        <f t="shared" si="25"/>
        <v>0</v>
      </c>
      <c r="BB125" s="5" t="s">
        <v>57</v>
      </c>
      <c r="BC125" s="6">
        <v>0</v>
      </c>
      <c r="BD125" s="6">
        <v>0</v>
      </c>
      <c r="BE125" s="6">
        <v>0</v>
      </c>
      <c r="BF125" s="6">
        <v>0</v>
      </c>
      <c r="BG125" s="6">
        <v>0</v>
      </c>
      <c r="BH125" s="6">
        <v>0</v>
      </c>
      <c r="BI125" s="6">
        <v>0</v>
      </c>
      <c r="BJ125" s="6">
        <v>0</v>
      </c>
      <c r="BK125" s="6">
        <v>0</v>
      </c>
      <c r="BL125" s="6">
        <v>0</v>
      </c>
      <c r="BM125" s="6">
        <v>0</v>
      </c>
      <c r="BN125" s="6">
        <v>0</v>
      </c>
      <c r="BO125" s="6">
        <v>0</v>
      </c>
      <c r="BP125" s="6">
        <v>0</v>
      </c>
      <c r="BQ125" s="6">
        <v>0</v>
      </c>
      <c r="BR125" s="6">
        <v>50.6</v>
      </c>
      <c r="BS125" s="6">
        <v>0</v>
      </c>
      <c r="BT125" s="6">
        <v>0</v>
      </c>
      <c r="BU125" s="6">
        <v>0</v>
      </c>
      <c r="BV125" s="6">
        <v>0</v>
      </c>
      <c r="BW125" s="6">
        <v>0</v>
      </c>
      <c r="BX125" s="6">
        <v>0</v>
      </c>
      <c r="BY125" s="6">
        <v>12.6</v>
      </c>
      <c r="BZ125" s="6">
        <v>0</v>
      </c>
      <c r="CA125" s="6">
        <v>63.2</v>
      </c>
      <c r="CB125" s="6">
        <v>25</v>
      </c>
      <c r="CC125" s="6">
        <v>-38.200000000000003</v>
      </c>
      <c r="CD125" s="6">
        <v>-152.80000000000001</v>
      </c>
    </row>
    <row r="126" spans="1:82" ht="15" thickBot="1" x14ac:dyDescent="0.35">
      <c r="A126" s="5" t="s">
        <v>58</v>
      </c>
      <c r="B126" s="6">
        <v>0</v>
      </c>
      <c r="C126" s="6">
        <v>0</v>
      </c>
      <c r="D126" s="6">
        <v>0</v>
      </c>
      <c r="E126" s="6">
        <v>50.6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12.6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6">
        <v>0</v>
      </c>
      <c r="V126" s="6">
        <v>0</v>
      </c>
      <c r="W126" s="6">
        <v>0</v>
      </c>
      <c r="X126" s="6">
        <v>0</v>
      </c>
      <c r="Y126" s="6">
        <v>0</v>
      </c>
      <c r="Z126" s="6">
        <v>63.2</v>
      </c>
      <c r="AA126" s="6">
        <v>25</v>
      </c>
      <c r="AB126" s="6">
        <v>-38.200000000000003</v>
      </c>
      <c r="AC126" s="6">
        <v>-152.80000000000001</v>
      </c>
      <c r="AD126">
        <f t="shared" si="25"/>
        <v>0</v>
      </c>
      <c r="BB126" s="5" t="s">
        <v>58</v>
      </c>
      <c r="BC126" s="6">
        <v>0</v>
      </c>
      <c r="BD126" s="6">
        <v>0</v>
      </c>
      <c r="BE126" s="6">
        <v>0</v>
      </c>
      <c r="BF126" s="6">
        <v>0</v>
      </c>
      <c r="BG126" s="6">
        <v>0</v>
      </c>
      <c r="BH126" s="6">
        <v>0</v>
      </c>
      <c r="BI126" s="6">
        <v>0</v>
      </c>
      <c r="BJ126" s="6">
        <v>0</v>
      </c>
      <c r="BK126" s="6">
        <v>0</v>
      </c>
      <c r="BL126" s="6">
        <v>0</v>
      </c>
      <c r="BM126" s="6">
        <v>0</v>
      </c>
      <c r="BN126" s="6">
        <v>0</v>
      </c>
      <c r="BO126" s="6">
        <v>0</v>
      </c>
      <c r="BP126" s="6">
        <v>0</v>
      </c>
      <c r="BQ126" s="6">
        <v>0</v>
      </c>
      <c r="BR126" s="6">
        <v>50.6</v>
      </c>
      <c r="BS126" s="6">
        <v>0</v>
      </c>
      <c r="BT126" s="6">
        <v>0</v>
      </c>
      <c r="BU126" s="6">
        <v>0</v>
      </c>
      <c r="BV126" s="6">
        <v>0</v>
      </c>
      <c r="BW126" s="6">
        <v>0</v>
      </c>
      <c r="BX126" s="6">
        <v>0</v>
      </c>
      <c r="BY126" s="6">
        <v>12.6</v>
      </c>
      <c r="BZ126" s="6">
        <v>0</v>
      </c>
      <c r="CA126" s="6">
        <v>63.2</v>
      </c>
      <c r="CB126" s="6">
        <v>25</v>
      </c>
      <c r="CC126" s="6">
        <v>-38.200000000000003</v>
      </c>
      <c r="CD126" s="6">
        <v>-152.80000000000001</v>
      </c>
    </row>
    <row r="127" spans="1:82" ht="15" thickBot="1" x14ac:dyDescent="0.35">
      <c r="A127" s="5" t="s">
        <v>59</v>
      </c>
      <c r="B127" s="6">
        <v>0</v>
      </c>
      <c r="C127" s="6">
        <v>0</v>
      </c>
      <c r="D127" s="6">
        <v>0</v>
      </c>
      <c r="E127" s="6">
        <v>0</v>
      </c>
      <c r="F127" s="6">
        <v>0</v>
      </c>
      <c r="G127" s="6">
        <v>0</v>
      </c>
      <c r="H127" s="6">
        <v>0</v>
      </c>
      <c r="I127" s="6">
        <v>0</v>
      </c>
      <c r="J127" s="6">
        <v>0</v>
      </c>
      <c r="K127" s="6">
        <v>0</v>
      </c>
      <c r="L127" s="6">
        <v>0</v>
      </c>
      <c r="M127" s="6">
        <v>0</v>
      </c>
      <c r="N127" s="6">
        <v>0</v>
      </c>
      <c r="O127" s="6">
        <v>0</v>
      </c>
      <c r="P127" s="6">
        <v>0</v>
      </c>
      <c r="Q127" s="6">
        <v>6.6</v>
      </c>
      <c r="R127" s="6">
        <v>31.9</v>
      </c>
      <c r="S127" s="6">
        <v>0</v>
      </c>
      <c r="T127" s="6">
        <v>0</v>
      </c>
      <c r="U127" s="6">
        <v>12.6</v>
      </c>
      <c r="V127" s="6">
        <v>0</v>
      </c>
      <c r="W127" s="6">
        <v>0</v>
      </c>
      <c r="X127" s="6">
        <v>0</v>
      </c>
      <c r="Y127" s="6">
        <v>0</v>
      </c>
      <c r="Z127" s="6">
        <v>51.1</v>
      </c>
      <c r="AA127" s="6">
        <v>25</v>
      </c>
      <c r="AB127" s="6">
        <v>-26.1</v>
      </c>
      <c r="AC127" s="6">
        <v>-104.4</v>
      </c>
      <c r="AD127">
        <f t="shared" si="25"/>
        <v>0</v>
      </c>
      <c r="BB127" s="5" t="s">
        <v>59</v>
      </c>
      <c r="BC127" s="6">
        <v>0</v>
      </c>
      <c r="BD127" s="6">
        <v>0</v>
      </c>
      <c r="BE127" s="6">
        <v>0</v>
      </c>
      <c r="BF127" s="6">
        <v>6.6</v>
      </c>
      <c r="BG127" s="6">
        <v>31.9</v>
      </c>
      <c r="BH127" s="6">
        <v>0</v>
      </c>
      <c r="BI127" s="6">
        <v>0</v>
      </c>
      <c r="BJ127" s="6">
        <v>12.6</v>
      </c>
      <c r="BK127" s="6">
        <v>0</v>
      </c>
      <c r="BL127" s="6">
        <v>0</v>
      </c>
      <c r="BM127" s="6">
        <v>0</v>
      </c>
      <c r="BN127" s="6">
        <v>0</v>
      </c>
      <c r="BO127" s="6">
        <v>0</v>
      </c>
      <c r="BP127" s="6">
        <v>0</v>
      </c>
      <c r="BQ127" s="6">
        <v>0</v>
      </c>
      <c r="BR127" s="6">
        <v>0</v>
      </c>
      <c r="BS127" s="6">
        <v>0</v>
      </c>
      <c r="BT127" s="6">
        <v>0</v>
      </c>
      <c r="BU127" s="6">
        <v>0</v>
      </c>
      <c r="BV127" s="6">
        <v>0</v>
      </c>
      <c r="BW127" s="6">
        <v>0</v>
      </c>
      <c r="BX127" s="6">
        <v>0</v>
      </c>
      <c r="BY127" s="6">
        <v>0</v>
      </c>
      <c r="BZ127" s="6">
        <v>0</v>
      </c>
      <c r="CA127" s="6">
        <v>51.1</v>
      </c>
      <c r="CB127" s="6">
        <v>25</v>
      </c>
      <c r="CC127" s="6">
        <v>-26.1</v>
      </c>
      <c r="CD127" s="6">
        <v>-104.4</v>
      </c>
    </row>
    <row r="128" spans="1:82" ht="15" thickBot="1" x14ac:dyDescent="0.35">
      <c r="A128" s="5" t="s">
        <v>60</v>
      </c>
      <c r="B128" s="6">
        <v>0</v>
      </c>
      <c r="C128" s="6">
        <v>0</v>
      </c>
      <c r="D128" s="6">
        <v>0</v>
      </c>
      <c r="E128" s="6">
        <v>0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6">
        <v>6.6</v>
      </c>
      <c r="O128" s="6">
        <v>0</v>
      </c>
      <c r="P128" s="6">
        <v>0</v>
      </c>
      <c r="Q128" s="6">
        <v>6.6</v>
      </c>
      <c r="R128" s="6">
        <v>0</v>
      </c>
      <c r="S128" s="6">
        <v>0</v>
      </c>
      <c r="T128" s="6">
        <v>0</v>
      </c>
      <c r="U128" s="6">
        <v>12.6</v>
      </c>
      <c r="V128" s="6">
        <v>0</v>
      </c>
      <c r="W128" s="6">
        <v>0</v>
      </c>
      <c r="X128" s="6">
        <v>0</v>
      </c>
      <c r="Y128" s="6">
        <v>0</v>
      </c>
      <c r="Z128" s="6">
        <v>25.8</v>
      </c>
      <c r="AA128" s="6">
        <v>25</v>
      </c>
      <c r="AB128" s="6">
        <v>-0.8</v>
      </c>
      <c r="AC128" s="6">
        <v>-3.2</v>
      </c>
      <c r="AD128">
        <f t="shared" si="25"/>
        <v>0</v>
      </c>
      <c r="BB128" s="5" t="s">
        <v>60</v>
      </c>
      <c r="BC128" s="6">
        <v>6.6</v>
      </c>
      <c r="BD128" s="6">
        <v>0</v>
      </c>
      <c r="BE128" s="6">
        <v>0</v>
      </c>
      <c r="BF128" s="6">
        <v>6.6</v>
      </c>
      <c r="BG128" s="6">
        <v>0</v>
      </c>
      <c r="BH128" s="6">
        <v>0</v>
      </c>
      <c r="BI128" s="6">
        <v>0</v>
      </c>
      <c r="BJ128" s="6">
        <v>12.6</v>
      </c>
      <c r="BK128" s="6">
        <v>0</v>
      </c>
      <c r="BL128" s="6">
        <v>0</v>
      </c>
      <c r="BM128" s="6">
        <v>0</v>
      </c>
      <c r="BN128" s="6">
        <v>0</v>
      </c>
      <c r="BO128" s="6">
        <v>0</v>
      </c>
      <c r="BP128" s="6">
        <v>0</v>
      </c>
      <c r="BQ128" s="6">
        <v>0</v>
      </c>
      <c r="BR128" s="6">
        <v>0</v>
      </c>
      <c r="BS128" s="6">
        <v>0</v>
      </c>
      <c r="BT128" s="6">
        <v>0</v>
      </c>
      <c r="BU128" s="6">
        <v>0</v>
      </c>
      <c r="BV128" s="6">
        <v>0</v>
      </c>
      <c r="BW128" s="6">
        <v>0</v>
      </c>
      <c r="BX128" s="6">
        <v>0</v>
      </c>
      <c r="BY128" s="6">
        <v>0</v>
      </c>
      <c r="BZ128" s="6">
        <v>0</v>
      </c>
      <c r="CA128" s="6">
        <v>25.8</v>
      </c>
      <c r="CB128" s="6">
        <v>25</v>
      </c>
      <c r="CC128" s="6">
        <v>-0.8</v>
      </c>
      <c r="CD128" s="6">
        <v>-3.2</v>
      </c>
    </row>
    <row r="129" spans="1:82" ht="15" thickBot="1" x14ac:dyDescent="0.35">
      <c r="A129" s="5" t="s">
        <v>61</v>
      </c>
      <c r="B129" s="6">
        <v>0</v>
      </c>
      <c r="C129" s="6">
        <v>0</v>
      </c>
      <c r="D129" s="6">
        <v>0</v>
      </c>
      <c r="E129" s="6">
        <v>0</v>
      </c>
      <c r="F129" s="6">
        <v>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6.6</v>
      </c>
      <c r="O129" s="6">
        <v>0</v>
      </c>
      <c r="P129" s="6">
        <v>0</v>
      </c>
      <c r="Q129" s="6">
        <v>0</v>
      </c>
      <c r="R129" s="6">
        <v>31.9</v>
      </c>
      <c r="S129" s="6">
        <v>0</v>
      </c>
      <c r="T129" s="6">
        <v>0</v>
      </c>
      <c r="U129" s="6">
        <v>0</v>
      </c>
      <c r="V129" s="6">
        <v>0</v>
      </c>
      <c r="W129" s="6">
        <v>0</v>
      </c>
      <c r="X129" s="6">
        <v>0</v>
      </c>
      <c r="Y129" s="6">
        <v>0</v>
      </c>
      <c r="Z129" s="6">
        <v>38.4</v>
      </c>
      <c r="AA129" s="6">
        <v>25</v>
      </c>
      <c r="AB129" s="6">
        <v>-13.4</v>
      </c>
      <c r="AC129" s="6">
        <v>-53.6</v>
      </c>
      <c r="AD129">
        <f t="shared" si="25"/>
        <v>0</v>
      </c>
      <c r="BB129" s="5" t="s">
        <v>61</v>
      </c>
      <c r="BC129" s="6">
        <v>6.6</v>
      </c>
      <c r="BD129" s="6">
        <v>0</v>
      </c>
      <c r="BE129" s="6">
        <v>0</v>
      </c>
      <c r="BF129" s="6">
        <v>0</v>
      </c>
      <c r="BG129" s="6">
        <v>31.9</v>
      </c>
      <c r="BH129" s="6">
        <v>0</v>
      </c>
      <c r="BI129" s="6">
        <v>0</v>
      </c>
      <c r="BJ129" s="6">
        <v>0</v>
      </c>
      <c r="BK129" s="6">
        <v>0</v>
      </c>
      <c r="BL129" s="6">
        <v>0</v>
      </c>
      <c r="BM129" s="6">
        <v>0</v>
      </c>
      <c r="BN129" s="6">
        <v>0</v>
      </c>
      <c r="BO129" s="6">
        <v>0</v>
      </c>
      <c r="BP129" s="6">
        <v>0</v>
      </c>
      <c r="BQ129" s="6">
        <v>0</v>
      </c>
      <c r="BR129" s="6">
        <v>0</v>
      </c>
      <c r="BS129" s="6">
        <v>0</v>
      </c>
      <c r="BT129" s="6">
        <v>0</v>
      </c>
      <c r="BU129" s="6">
        <v>0</v>
      </c>
      <c r="BV129" s="6">
        <v>0</v>
      </c>
      <c r="BW129" s="6">
        <v>0</v>
      </c>
      <c r="BX129" s="6">
        <v>0</v>
      </c>
      <c r="BY129" s="6">
        <v>0</v>
      </c>
      <c r="BZ129" s="6">
        <v>0</v>
      </c>
      <c r="CA129" s="6">
        <v>38.4</v>
      </c>
      <c r="CB129" s="6">
        <v>25</v>
      </c>
      <c r="CC129" s="6">
        <v>-13.4</v>
      </c>
      <c r="CD129" s="6">
        <v>-53.6</v>
      </c>
    </row>
    <row r="130" spans="1:82" ht="15" thickBot="1" x14ac:dyDescent="0.35">
      <c r="A130" s="15" t="s">
        <v>152</v>
      </c>
      <c r="B130" s="18">
        <f>SUM(B101:B129)/SUM($Z$101:$Z$129)</f>
        <v>0</v>
      </c>
      <c r="C130" s="18">
        <f t="shared" ref="C130:Y130" si="26">SUM(C101:C129)/SUM($Z$101:$Z$129)</f>
        <v>1.377391304347826E-3</v>
      </c>
      <c r="D130" s="18">
        <f t="shared" si="26"/>
        <v>0</v>
      </c>
      <c r="E130" s="18">
        <f t="shared" si="26"/>
        <v>0.35890782608695659</v>
      </c>
      <c r="F130" s="18">
        <f t="shared" si="26"/>
        <v>0.15305739130434778</v>
      </c>
      <c r="G130" s="18">
        <f t="shared" si="26"/>
        <v>0</v>
      </c>
      <c r="H130" s="18">
        <f t="shared" si="26"/>
        <v>0.12666434782608693</v>
      </c>
      <c r="I130" s="18">
        <f t="shared" si="26"/>
        <v>3.9860869565217383E-3</v>
      </c>
      <c r="J130" s="18">
        <f t="shared" si="26"/>
        <v>0</v>
      </c>
      <c r="K130" s="18">
        <f t="shared" si="26"/>
        <v>0</v>
      </c>
      <c r="L130" s="18">
        <f t="shared" si="26"/>
        <v>6.6017391304347816E-3</v>
      </c>
      <c r="M130" s="18">
        <f t="shared" si="26"/>
        <v>0.15332173913043476</v>
      </c>
      <c r="N130" s="18">
        <f t="shared" si="26"/>
        <v>4.1321739130434762E-3</v>
      </c>
      <c r="O130" s="18">
        <f t="shared" si="26"/>
        <v>0</v>
      </c>
      <c r="P130" s="18">
        <f t="shared" si="26"/>
        <v>0.17243130434782605</v>
      </c>
      <c r="Q130" s="18">
        <f t="shared" si="26"/>
        <v>2.0660869565217389E-3</v>
      </c>
      <c r="R130" s="18">
        <f t="shared" si="26"/>
        <v>1.2205217391304346E-2</v>
      </c>
      <c r="S130" s="18">
        <f t="shared" si="26"/>
        <v>0</v>
      </c>
      <c r="T130" s="18">
        <f t="shared" si="26"/>
        <v>0</v>
      </c>
      <c r="U130" s="18">
        <f t="shared" si="26"/>
        <v>5.2591304347826065E-3</v>
      </c>
      <c r="V130" s="18">
        <f t="shared" si="26"/>
        <v>0</v>
      </c>
      <c r="W130" s="18">
        <f t="shared" si="26"/>
        <v>0</v>
      </c>
      <c r="X130" s="18">
        <f t="shared" si="26"/>
        <v>0</v>
      </c>
      <c r="Y130" s="18">
        <f t="shared" si="26"/>
        <v>0</v>
      </c>
      <c r="Z130" s="16">
        <f t="shared" ref="Z130:AA130" si="27">SUM(Z101:Z129)/SUM($Z$101:$Z$129)</f>
        <v>1</v>
      </c>
      <c r="AA130" s="28">
        <f t="shared" si="27"/>
        <v>0.99999999999999989</v>
      </c>
      <c r="AB130" t="s">
        <v>151</v>
      </c>
      <c r="AC130" s="17">
        <f>CORREL(B130:Y130,'Y=+10000'!B130:Y130)</f>
        <v>0.39588043665844569</v>
      </c>
    </row>
    <row r="131" spans="1:82" ht="15" thickBot="1" x14ac:dyDescent="0.35">
      <c r="A131" s="7" t="s">
        <v>115</v>
      </c>
      <c r="B131" s="8">
        <v>12956.6</v>
      </c>
      <c r="BB131" s="7" t="s">
        <v>115</v>
      </c>
      <c r="BC131" s="8">
        <v>13279.3</v>
      </c>
    </row>
    <row r="132" spans="1:82" ht="15" thickBot="1" x14ac:dyDescent="0.35">
      <c r="A132" s="7" t="s">
        <v>116</v>
      </c>
      <c r="B132" s="8">
        <v>0</v>
      </c>
      <c r="BB132" s="7" t="s">
        <v>116</v>
      </c>
      <c r="BC132" s="8">
        <v>0</v>
      </c>
    </row>
    <row r="133" spans="1:82" ht="15" thickBot="1" x14ac:dyDescent="0.35">
      <c r="A133" s="7" t="s">
        <v>117</v>
      </c>
      <c r="B133" s="8">
        <v>28750</v>
      </c>
      <c r="BB133" s="7" t="s">
        <v>117</v>
      </c>
      <c r="BC133" s="8">
        <v>28750</v>
      </c>
    </row>
    <row r="134" spans="1:82" ht="15" thickBot="1" x14ac:dyDescent="0.35">
      <c r="A134" s="7" t="s">
        <v>118</v>
      </c>
      <c r="B134" s="8">
        <v>28750</v>
      </c>
      <c r="BB134" s="7" t="s">
        <v>118</v>
      </c>
      <c r="BC134" s="8">
        <v>28750</v>
      </c>
    </row>
    <row r="135" spans="1:82" ht="15" thickBot="1" x14ac:dyDescent="0.35">
      <c r="A135" s="7" t="s">
        <v>119</v>
      </c>
      <c r="B135" s="29">
        <v>0</v>
      </c>
      <c r="BB135" s="7" t="s">
        <v>119</v>
      </c>
      <c r="BC135" s="8">
        <v>0</v>
      </c>
    </row>
    <row r="136" spans="1:82" ht="15" thickBot="1" x14ac:dyDescent="0.35">
      <c r="A136" s="7" t="s">
        <v>120</v>
      </c>
      <c r="B136" s="8"/>
      <c r="BB136" s="7" t="s">
        <v>120</v>
      </c>
      <c r="BC136" s="8"/>
    </row>
    <row r="137" spans="1:82" ht="15" thickBot="1" x14ac:dyDescent="0.35">
      <c r="A137" s="7" t="s">
        <v>121</v>
      </c>
      <c r="B137" s="8"/>
      <c r="BB137" s="7" t="s">
        <v>121</v>
      </c>
      <c r="BC137" s="8"/>
    </row>
    <row r="138" spans="1:82" ht="15" thickBot="1" x14ac:dyDescent="0.35">
      <c r="A138" s="7" t="s">
        <v>122</v>
      </c>
      <c r="B138" s="8">
        <v>0</v>
      </c>
      <c r="BB138" s="7" t="s">
        <v>122</v>
      </c>
      <c r="BC138" s="8">
        <v>0</v>
      </c>
    </row>
    <row r="140" spans="1:82" x14ac:dyDescent="0.3">
      <c r="A140" s="9" t="s">
        <v>123</v>
      </c>
      <c r="BB140" s="9" t="s">
        <v>123</v>
      </c>
    </row>
    <row r="142" spans="1:82" x14ac:dyDescent="0.3">
      <c r="A142" s="10" t="s">
        <v>124</v>
      </c>
      <c r="BB142" s="10" t="s">
        <v>289</v>
      </c>
    </row>
    <row r="143" spans="1:82" x14ac:dyDescent="0.3">
      <c r="A143" s="10" t="s">
        <v>125</v>
      </c>
      <c r="BB143" s="10" t="s">
        <v>1467</v>
      </c>
    </row>
  </sheetData>
  <conditionalFormatting sqref="B130:Y13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40" r:id="rId1" display="https://miau.my-x.hu/myx-free/coco/test/538422020220116115731.html" xr:uid="{0645AFBE-5446-4201-8E5B-9D2E87D672AF}"/>
    <hyperlink ref="BB140" r:id="rId2" display="https://miau.my-x.hu/myx-free/coco/test/473915420220204174112.html" xr:uid="{AFE54C14-0C16-45EF-AB5A-F0261C4224BE}"/>
  </hyperlinks>
  <pageMargins left="0.7" right="0.7" top="0.75" bottom="0.75" header="0.3" footer="0.3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1B1F5-5E70-48D4-BB12-FC417DD0578D}">
  <dimension ref="A1:CC160"/>
  <sheetViews>
    <sheetView topLeftCell="A29" zoomScale="25" zoomScaleNormal="25" workbookViewId="0">
      <selection activeCell="AB66" sqref="AB66"/>
    </sheetView>
  </sheetViews>
  <sheetFormatPr defaultRowHeight="14.4" x14ac:dyDescent="0.3"/>
  <cols>
    <col min="1" max="1" width="10.77734375" bestFit="1" customWidth="1"/>
    <col min="2" max="4" width="7.6640625" bestFit="1" customWidth="1"/>
    <col min="5" max="6" width="9" bestFit="1" customWidth="1"/>
    <col min="7" max="7" width="7.6640625" bestFit="1" customWidth="1"/>
    <col min="8" max="8" width="9" bestFit="1" customWidth="1"/>
    <col min="9" max="10" width="7.6640625" bestFit="1" customWidth="1"/>
    <col min="11" max="25" width="9" bestFit="1" customWidth="1"/>
    <col min="26" max="26" width="11.21875" bestFit="1" customWidth="1"/>
    <col min="27" max="27" width="9.88671875" bestFit="1" customWidth="1"/>
    <col min="28" max="28" width="11.21875" bestFit="1" customWidth="1"/>
    <col min="29" max="29" width="8.5546875" bestFit="1" customWidth="1"/>
    <col min="30" max="30" width="9" bestFit="1" customWidth="1"/>
    <col min="31" max="37" width="7.6640625" bestFit="1" customWidth="1"/>
    <col min="38" max="52" width="9" bestFit="1" customWidth="1"/>
    <col min="55" max="55" width="5.44140625" bestFit="1" customWidth="1"/>
    <col min="56" max="64" width="4.5546875" bestFit="1" customWidth="1"/>
    <col min="65" max="80" width="5" bestFit="1" customWidth="1"/>
    <col min="81" max="81" width="9.44140625" bestFit="1" customWidth="1"/>
  </cols>
  <sheetData>
    <row r="1" spans="1:30" x14ac:dyDescent="0.3">
      <c r="A1" t="str">
        <f>'Y=+10000'!A100</f>
        <v>COCO:STD</v>
      </c>
      <c r="B1" t="str">
        <f>'Y=+10000'!B100</f>
        <v>X(A1)</v>
      </c>
      <c r="C1" t="str">
        <f>'Y=+10000'!C100</f>
        <v>X(A2)</v>
      </c>
      <c r="D1" t="str">
        <f>'Y=+10000'!D100</f>
        <v>X(A3)</v>
      </c>
      <c r="E1" t="str">
        <f>'Y=+10000'!E100</f>
        <v>X(A4)</v>
      </c>
      <c r="F1" t="str">
        <f>'Y=+10000'!F100</f>
        <v>X(A5)</v>
      </c>
      <c r="G1" t="str">
        <f>'Y=+10000'!G100</f>
        <v>X(A6)</v>
      </c>
      <c r="H1" t="str">
        <f>'Y=+10000'!H100</f>
        <v>X(A7)</v>
      </c>
      <c r="I1" t="str">
        <f>'Y=+10000'!I100</f>
        <v>X(A8)</v>
      </c>
      <c r="J1" t="str">
        <f>'Y=+10000'!J100</f>
        <v>X(A9)</v>
      </c>
      <c r="K1" t="str">
        <f>'Y=+10000'!K100</f>
        <v>X(A10)</v>
      </c>
      <c r="L1" t="str">
        <f>'Y=+10000'!L100</f>
        <v>X(A11)</v>
      </c>
      <c r="M1" t="str">
        <f>'Y=+10000'!M100</f>
        <v>X(A12)</v>
      </c>
      <c r="N1" t="str">
        <f>'Y=+10000'!N100</f>
        <v>X(A13)</v>
      </c>
      <c r="O1" t="str">
        <f>'Y=+10000'!O100</f>
        <v>X(A14)</v>
      </c>
      <c r="P1" t="str">
        <f>'Y=+10000'!P100</f>
        <v>X(A15)</v>
      </c>
      <c r="Q1" t="str">
        <f>'Y=+10000'!Q100</f>
        <v>X(A16)</v>
      </c>
      <c r="R1" t="str">
        <f>'Y=+10000'!R100</f>
        <v>X(A17)</v>
      </c>
      <c r="S1" t="str">
        <f>'Y=+10000'!S100</f>
        <v>X(A18)</v>
      </c>
      <c r="T1" t="str">
        <f>'Y=+10000'!T100</f>
        <v>X(A19)</v>
      </c>
      <c r="U1" t="str">
        <f>'Y=+10000'!U100</f>
        <v>X(A20)</v>
      </c>
      <c r="V1" t="str">
        <f>'Y=+10000'!V100</f>
        <v>X(A21)</v>
      </c>
      <c r="W1" t="str">
        <f>'Y=+10000'!W100</f>
        <v>X(A22)</v>
      </c>
      <c r="X1" t="str">
        <f>'Y=+10000'!X100</f>
        <v>X(A23)</v>
      </c>
      <c r="Y1" t="str">
        <f>'Y=+10000'!Y100</f>
        <v>X(A24)</v>
      </c>
      <c r="Z1" t="str">
        <f>'Y=+10000'!Z100</f>
        <v>Becslés</v>
      </c>
      <c r="AA1" t="str">
        <f>'Y=+10000'!AA100</f>
        <v>Tény+0</v>
      </c>
      <c r="AB1" t="s">
        <v>241</v>
      </c>
      <c r="AC1" t="s">
        <v>239</v>
      </c>
      <c r="AD1" t="s">
        <v>240</v>
      </c>
    </row>
    <row r="2" spans="1:30" x14ac:dyDescent="0.3">
      <c r="A2" t="str">
        <f>'Y=+10000'!A101</f>
        <v>O1</v>
      </c>
      <c r="B2">
        <f>'Y=+10000'!B101</f>
        <v>0</v>
      </c>
      <c r="C2">
        <f>'Y=+10000'!C101</f>
        <v>0</v>
      </c>
      <c r="D2">
        <f>'Y=+10000'!D101</f>
        <v>0</v>
      </c>
      <c r="E2">
        <f>'Y=+10000'!E101</f>
        <v>6644</v>
      </c>
      <c r="F2">
        <f>'Y=+10000'!F101</f>
        <v>2156</v>
      </c>
      <c r="G2">
        <f>'Y=+10000'!G101</f>
        <v>0</v>
      </c>
      <c r="H2">
        <f>'Y=+10000'!H101</f>
        <v>7650</v>
      </c>
      <c r="I2">
        <f>'Y=+10000'!I101</f>
        <v>0</v>
      </c>
      <c r="J2">
        <f>'Y=+10000'!J101</f>
        <v>0</v>
      </c>
      <c r="K2">
        <f>'Y=+10000'!K101</f>
        <v>0</v>
      </c>
      <c r="L2">
        <f>'Y=+10000'!L101</f>
        <v>0</v>
      </c>
      <c r="M2">
        <f>'Y=+10000'!M101</f>
        <v>3538</v>
      </c>
      <c r="N2">
        <f>'Y=+10000'!N101</f>
        <v>0</v>
      </c>
      <c r="O2">
        <f>'Y=+10000'!O101</f>
        <v>0</v>
      </c>
      <c r="P2">
        <f>'Y=+10000'!P101</f>
        <v>13</v>
      </c>
      <c r="Q2">
        <f>'Y=+10000'!Q101</f>
        <v>0</v>
      </c>
      <c r="R2">
        <f>'Y=+10000'!R101</f>
        <v>0</v>
      </c>
      <c r="S2">
        <f>'Y=+10000'!S101</f>
        <v>0</v>
      </c>
      <c r="T2">
        <f>'Y=+10000'!T101</f>
        <v>0</v>
      </c>
      <c r="U2">
        <f>'Y=+10000'!U101</f>
        <v>0</v>
      </c>
      <c r="V2">
        <f>'Y=+10000'!V101</f>
        <v>0</v>
      </c>
      <c r="W2">
        <f>'Y=+10000'!W101</f>
        <v>0</v>
      </c>
      <c r="X2">
        <f>'Y=+10000'!X101</f>
        <v>0</v>
      </c>
      <c r="Y2">
        <f>'Y=+10000'!Y101</f>
        <v>0</v>
      </c>
      <c r="Z2">
        <f>'Y=+10000'!Z101</f>
        <v>20001</v>
      </c>
      <c r="AA2">
        <f>'Y=+10000'!AA101</f>
        <v>20000</v>
      </c>
      <c r="AB2">
        <f>Z2-10000</f>
        <v>10001</v>
      </c>
      <c r="AC2">
        <f>AA2-10000</f>
        <v>10000</v>
      </c>
      <c r="AD2" s="13">
        <f>AB2/Z2</f>
        <v>0.50002499875006245</v>
      </c>
    </row>
    <row r="3" spans="1:30" x14ac:dyDescent="0.3">
      <c r="A3" t="str">
        <f>'Y=+10000'!A102</f>
        <v>O2</v>
      </c>
      <c r="B3">
        <f>'Y=+10000'!B102</f>
        <v>0</v>
      </c>
      <c r="C3">
        <f>'Y=+10000'!C102</f>
        <v>25</v>
      </c>
      <c r="D3">
        <f>'Y=+10000'!D102</f>
        <v>0</v>
      </c>
      <c r="E3">
        <f>'Y=+10000'!E102</f>
        <v>12231</v>
      </c>
      <c r="F3">
        <f>'Y=+10000'!F102</f>
        <v>2156</v>
      </c>
      <c r="G3">
        <f>'Y=+10000'!G102</f>
        <v>0</v>
      </c>
      <c r="H3">
        <f>'Y=+10000'!H102</f>
        <v>0</v>
      </c>
      <c r="I3">
        <f>'Y=+10000'!I102</f>
        <v>38</v>
      </c>
      <c r="J3">
        <f>'Y=+10000'!J102</f>
        <v>0</v>
      </c>
      <c r="K3">
        <f>'Y=+10000'!K102</f>
        <v>0</v>
      </c>
      <c r="L3">
        <f>'Y=+10000'!L102</f>
        <v>0</v>
      </c>
      <c r="M3">
        <f>'Y=+10000'!M102</f>
        <v>3538</v>
      </c>
      <c r="N3">
        <f>'Y=+10000'!N102</f>
        <v>0</v>
      </c>
      <c r="O3">
        <f>'Y=+10000'!O102</f>
        <v>0</v>
      </c>
      <c r="P3">
        <f>'Y=+10000'!P102</f>
        <v>13</v>
      </c>
      <c r="Q3">
        <f>'Y=+10000'!Q102</f>
        <v>0</v>
      </c>
      <c r="R3">
        <f>'Y=+10000'!R102</f>
        <v>0</v>
      </c>
      <c r="S3">
        <f>'Y=+10000'!S102</f>
        <v>0</v>
      </c>
      <c r="T3">
        <f>'Y=+10000'!T102</f>
        <v>0</v>
      </c>
      <c r="U3">
        <f>'Y=+10000'!U102</f>
        <v>0</v>
      </c>
      <c r="V3">
        <f>'Y=+10000'!V102</f>
        <v>0</v>
      </c>
      <c r="W3">
        <f>'Y=+10000'!W102</f>
        <v>0</v>
      </c>
      <c r="X3">
        <f>'Y=+10000'!X102</f>
        <v>0</v>
      </c>
      <c r="Y3">
        <f>'Y=+10000'!Y102</f>
        <v>0</v>
      </c>
      <c r="Z3">
        <f>'Y=+10000'!Z102</f>
        <v>18001</v>
      </c>
      <c r="AA3">
        <f>'Y=+10000'!AA102</f>
        <v>18000</v>
      </c>
      <c r="AB3">
        <f t="shared" ref="AB3:AB30" si="0">Z3-10000</f>
        <v>8001</v>
      </c>
      <c r="AC3">
        <f t="shared" ref="AC3:AC30" si="1">AA3-10000</f>
        <v>8000</v>
      </c>
      <c r="AD3" s="13">
        <f t="shared" ref="AD3:AD30" si="2">AB3/Z3</f>
        <v>0.4444753069273929</v>
      </c>
    </row>
    <row r="4" spans="1:30" x14ac:dyDescent="0.3">
      <c r="A4" t="str">
        <f>'Y=+10000'!A103</f>
        <v>O3</v>
      </c>
      <c r="B4">
        <f>'Y=+10000'!B103</f>
        <v>0</v>
      </c>
      <c r="C4">
        <f>'Y=+10000'!C103</f>
        <v>0</v>
      </c>
      <c r="D4">
        <f>'Y=+10000'!D103</f>
        <v>0</v>
      </c>
      <c r="E4">
        <f>'Y=+10000'!E103</f>
        <v>6644</v>
      </c>
      <c r="F4">
        <f>'Y=+10000'!F103</f>
        <v>2156</v>
      </c>
      <c r="G4">
        <f>'Y=+10000'!G103</f>
        <v>0</v>
      </c>
      <c r="H4">
        <f>'Y=+10000'!H103</f>
        <v>88</v>
      </c>
      <c r="I4">
        <f>'Y=+10000'!I103</f>
        <v>38</v>
      </c>
      <c r="J4">
        <f>'Y=+10000'!J103</f>
        <v>0</v>
      </c>
      <c r="K4">
        <f>'Y=+10000'!K103</f>
        <v>0</v>
      </c>
      <c r="L4">
        <f>'Y=+10000'!L103</f>
        <v>0</v>
      </c>
      <c r="M4">
        <f>'Y=+10000'!M103</f>
        <v>3325</v>
      </c>
      <c r="N4">
        <f>'Y=+10000'!N103</f>
        <v>0</v>
      </c>
      <c r="O4">
        <f>'Y=+10000'!O103</f>
        <v>0</v>
      </c>
      <c r="P4">
        <f>'Y=+10000'!P103</f>
        <v>1750</v>
      </c>
      <c r="Q4">
        <f>'Y=+10000'!Q103</f>
        <v>0</v>
      </c>
      <c r="R4">
        <f>'Y=+10000'!R103</f>
        <v>0</v>
      </c>
      <c r="S4">
        <f>'Y=+10000'!S103</f>
        <v>0</v>
      </c>
      <c r="T4">
        <f>'Y=+10000'!T103</f>
        <v>0</v>
      </c>
      <c r="U4">
        <f>'Y=+10000'!U103</f>
        <v>0</v>
      </c>
      <c r="V4">
        <f>'Y=+10000'!V103</f>
        <v>0</v>
      </c>
      <c r="W4">
        <f>'Y=+10000'!W103</f>
        <v>0</v>
      </c>
      <c r="X4">
        <f>'Y=+10000'!X103</f>
        <v>0</v>
      </c>
      <c r="Y4">
        <f>'Y=+10000'!Y103</f>
        <v>0</v>
      </c>
      <c r="Z4">
        <f>'Y=+10000'!Z103</f>
        <v>14001</v>
      </c>
      <c r="AA4">
        <f>'Y=+10000'!AA103</f>
        <v>14000</v>
      </c>
      <c r="AB4">
        <f t="shared" si="0"/>
        <v>4001</v>
      </c>
      <c r="AC4">
        <f t="shared" si="1"/>
        <v>4000</v>
      </c>
      <c r="AD4" s="13">
        <f t="shared" si="2"/>
        <v>0.28576530247839438</v>
      </c>
    </row>
    <row r="5" spans="1:30" x14ac:dyDescent="0.3">
      <c r="A5" t="str">
        <f>'Y=+10000'!A104</f>
        <v>O4</v>
      </c>
      <c r="B5">
        <f>'Y=+10000'!B104</f>
        <v>0</v>
      </c>
      <c r="C5">
        <f>'Y=+10000'!C104</f>
        <v>0</v>
      </c>
      <c r="D5">
        <f>'Y=+10000'!D104</f>
        <v>0</v>
      </c>
      <c r="E5">
        <f>'Y=+10000'!E104</f>
        <v>6644</v>
      </c>
      <c r="F5">
        <f>'Y=+10000'!F104</f>
        <v>0</v>
      </c>
      <c r="G5">
        <f>'Y=+10000'!G104</f>
        <v>0</v>
      </c>
      <c r="H5">
        <f>'Y=+10000'!H104</f>
        <v>88</v>
      </c>
      <c r="I5">
        <f>'Y=+10000'!I104</f>
        <v>38</v>
      </c>
      <c r="J5">
        <f>'Y=+10000'!J104</f>
        <v>0</v>
      </c>
      <c r="K5">
        <f>'Y=+10000'!K104</f>
        <v>0</v>
      </c>
      <c r="L5">
        <f>'Y=+10000'!L104</f>
        <v>0</v>
      </c>
      <c r="M5">
        <f>'Y=+10000'!M104</f>
        <v>3538</v>
      </c>
      <c r="N5">
        <f>'Y=+10000'!N104</f>
        <v>0</v>
      </c>
      <c r="O5">
        <f>'Y=+10000'!O104</f>
        <v>0</v>
      </c>
      <c r="P5">
        <f>'Y=+10000'!P104</f>
        <v>13</v>
      </c>
      <c r="Q5">
        <f>'Y=+10000'!Q104</f>
        <v>1681</v>
      </c>
      <c r="R5">
        <f>'Y=+10000'!R104</f>
        <v>0</v>
      </c>
      <c r="S5">
        <f>'Y=+10000'!S104</f>
        <v>0</v>
      </c>
      <c r="T5">
        <f>'Y=+10000'!T104</f>
        <v>0</v>
      </c>
      <c r="U5">
        <f>'Y=+10000'!U104</f>
        <v>0</v>
      </c>
      <c r="V5">
        <f>'Y=+10000'!V104</f>
        <v>0</v>
      </c>
      <c r="W5">
        <f>'Y=+10000'!W104</f>
        <v>0</v>
      </c>
      <c r="X5">
        <f>'Y=+10000'!X104</f>
        <v>0</v>
      </c>
      <c r="Y5">
        <f>'Y=+10000'!Y104</f>
        <v>0</v>
      </c>
      <c r="Z5">
        <f>'Y=+10000'!Z104</f>
        <v>12002</v>
      </c>
      <c r="AA5">
        <f>'Y=+10000'!AA104</f>
        <v>12000</v>
      </c>
      <c r="AB5">
        <f t="shared" si="0"/>
        <v>2002</v>
      </c>
      <c r="AC5">
        <f t="shared" si="1"/>
        <v>2000</v>
      </c>
      <c r="AD5" s="13">
        <f t="shared" si="2"/>
        <v>0.16680553241126478</v>
      </c>
    </row>
    <row r="6" spans="1:30" x14ac:dyDescent="0.3">
      <c r="A6" t="str">
        <f>'Y=+10000'!A105</f>
        <v>O5</v>
      </c>
      <c r="B6">
        <f>'Y=+10000'!B105</f>
        <v>0</v>
      </c>
      <c r="C6">
        <f>'Y=+10000'!C105</f>
        <v>25</v>
      </c>
      <c r="D6">
        <f>'Y=+10000'!D105</f>
        <v>0</v>
      </c>
      <c r="E6">
        <f>'Y=+10000'!E105</f>
        <v>25</v>
      </c>
      <c r="F6">
        <f>'Y=+10000'!F105</f>
        <v>0</v>
      </c>
      <c r="G6">
        <f>'Y=+10000'!G105</f>
        <v>0</v>
      </c>
      <c r="H6">
        <f>'Y=+10000'!H105</f>
        <v>0</v>
      </c>
      <c r="I6">
        <f>'Y=+10000'!I105</f>
        <v>0</v>
      </c>
      <c r="J6">
        <f>'Y=+10000'!J105</f>
        <v>0</v>
      </c>
      <c r="K6">
        <f>'Y=+10000'!K105</f>
        <v>0</v>
      </c>
      <c r="L6">
        <f>'Y=+10000'!L105</f>
        <v>0</v>
      </c>
      <c r="M6">
        <f>'Y=+10000'!M105</f>
        <v>0</v>
      </c>
      <c r="N6">
        <f>'Y=+10000'!N105</f>
        <v>0</v>
      </c>
      <c r="O6">
        <f>'Y=+10000'!O105</f>
        <v>0</v>
      </c>
      <c r="P6">
        <f>'Y=+10000'!P105</f>
        <v>1750</v>
      </c>
      <c r="Q6">
        <f>'Y=+10000'!Q105</f>
        <v>10000</v>
      </c>
      <c r="R6">
        <f>'Y=+10000'!R105</f>
        <v>0</v>
      </c>
      <c r="S6">
        <f>'Y=+10000'!S105</f>
        <v>0</v>
      </c>
      <c r="T6">
        <f>'Y=+10000'!T105</f>
        <v>0</v>
      </c>
      <c r="U6">
        <f>'Y=+10000'!U105</f>
        <v>0</v>
      </c>
      <c r="V6">
        <f>'Y=+10000'!V105</f>
        <v>0</v>
      </c>
      <c r="W6">
        <f>'Y=+10000'!W105</f>
        <v>0</v>
      </c>
      <c r="X6">
        <f>'Y=+10000'!X105</f>
        <v>0</v>
      </c>
      <c r="Y6">
        <f>'Y=+10000'!Y105</f>
        <v>0</v>
      </c>
      <c r="Z6">
        <f>'Y=+10000'!Z105</f>
        <v>11800</v>
      </c>
      <c r="AA6">
        <f>'Y=+10000'!AA105</f>
        <v>11800</v>
      </c>
      <c r="AB6">
        <f t="shared" si="0"/>
        <v>1800</v>
      </c>
      <c r="AC6">
        <f t="shared" si="1"/>
        <v>1800</v>
      </c>
      <c r="AD6" s="13">
        <f t="shared" si="2"/>
        <v>0.15254237288135594</v>
      </c>
    </row>
    <row r="7" spans="1:30" x14ac:dyDescent="0.3">
      <c r="A7" t="str">
        <f>'Y=+10000'!A106</f>
        <v>O6</v>
      </c>
      <c r="B7">
        <f>'Y=+10000'!B106</f>
        <v>0</v>
      </c>
      <c r="C7">
        <f>'Y=+10000'!C106</f>
        <v>0</v>
      </c>
      <c r="D7">
        <f>'Y=+10000'!D106</f>
        <v>0</v>
      </c>
      <c r="E7">
        <f>'Y=+10000'!E106</f>
        <v>6644</v>
      </c>
      <c r="F7">
        <f>'Y=+10000'!F106</f>
        <v>2156</v>
      </c>
      <c r="G7">
        <f>'Y=+10000'!G106</f>
        <v>0</v>
      </c>
      <c r="H7">
        <f>'Y=+10000'!H106</f>
        <v>88</v>
      </c>
      <c r="I7">
        <f>'Y=+10000'!I106</f>
        <v>38</v>
      </c>
      <c r="J7">
        <f>'Y=+10000'!J106</f>
        <v>0</v>
      </c>
      <c r="K7">
        <f>'Y=+10000'!K106</f>
        <v>0</v>
      </c>
      <c r="L7">
        <f>'Y=+10000'!L106</f>
        <v>0</v>
      </c>
      <c r="M7">
        <f>'Y=+10000'!M106</f>
        <v>25</v>
      </c>
      <c r="N7">
        <f>'Y=+10000'!N106</f>
        <v>0</v>
      </c>
      <c r="O7">
        <f>'Y=+10000'!O106</f>
        <v>0</v>
      </c>
      <c r="P7">
        <f>'Y=+10000'!P106</f>
        <v>1750</v>
      </c>
      <c r="Q7">
        <f>'Y=+10000'!Q106</f>
        <v>0</v>
      </c>
      <c r="R7">
        <f>'Y=+10000'!R106</f>
        <v>0</v>
      </c>
      <c r="S7">
        <f>'Y=+10000'!S106</f>
        <v>0</v>
      </c>
      <c r="T7">
        <f>'Y=+10000'!T106</f>
        <v>0</v>
      </c>
      <c r="U7">
        <f>'Y=+10000'!U106</f>
        <v>0</v>
      </c>
      <c r="V7">
        <f>'Y=+10000'!V106</f>
        <v>0</v>
      </c>
      <c r="W7">
        <f>'Y=+10000'!W106</f>
        <v>0</v>
      </c>
      <c r="X7">
        <f>'Y=+10000'!X106</f>
        <v>0</v>
      </c>
      <c r="Y7">
        <f>'Y=+10000'!Y106</f>
        <v>0</v>
      </c>
      <c r="Z7">
        <f>'Y=+10000'!Z106</f>
        <v>10701</v>
      </c>
      <c r="AA7">
        <f>'Y=+10000'!AA106</f>
        <v>10700</v>
      </c>
      <c r="AB7">
        <f t="shared" si="0"/>
        <v>701</v>
      </c>
      <c r="AC7">
        <f t="shared" si="1"/>
        <v>700</v>
      </c>
      <c r="AD7" s="13">
        <f t="shared" si="2"/>
        <v>6.5507896458274928E-2</v>
      </c>
    </row>
    <row r="8" spans="1:30" x14ac:dyDescent="0.3">
      <c r="A8" t="str">
        <f>'Y=+10000'!A107</f>
        <v>O7</v>
      </c>
      <c r="B8">
        <f>'Y=+10000'!B107</f>
        <v>0</v>
      </c>
      <c r="C8">
        <f>'Y=+10000'!C107</f>
        <v>0</v>
      </c>
      <c r="D8">
        <f>'Y=+10000'!D107</f>
        <v>0</v>
      </c>
      <c r="E8">
        <f>'Y=+10000'!E107</f>
        <v>6644</v>
      </c>
      <c r="F8">
        <f>'Y=+10000'!F107</f>
        <v>0</v>
      </c>
      <c r="G8">
        <f>'Y=+10000'!G107</f>
        <v>0</v>
      </c>
      <c r="H8">
        <f>'Y=+10000'!H107</f>
        <v>88</v>
      </c>
      <c r="I8">
        <f>'Y=+10000'!I107</f>
        <v>181</v>
      </c>
      <c r="J8">
        <f>'Y=+10000'!J107</f>
        <v>0</v>
      </c>
      <c r="K8">
        <f>'Y=+10000'!K107</f>
        <v>0</v>
      </c>
      <c r="L8">
        <f>'Y=+10000'!L107</f>
        <v>0</v>
      </c>
      <c r="M8">
        <f>'Y=+10000'!M107</f>
        <v>3538</v>
      </c>
      <c r="N8">
        <f>'Y=+10000'!N107</f>
        <v>0</v>
      </c>
      <c r="O8">
        <f>'Y=+10000'!O107</f>
        <v>0</v>
      </c>
      <c r="P8">
        <f>'Y=+10000'!P107</f>
        <v>0</v>
      </c>
      <c r="Q8">
        <f>'Y=+10000'!Q107</f>
        <v>0</v>
      </c>
      <c r="R8">
        <f>'Y=+10000'!R107</f>
        <v>0</v>
      </c>
      <c r="S8">
        <f>'Y=+10000'!S107</f>
        <v>0</v>
      </c>
      <c r="T8">
        <f>'Y=+10000'!T107</f>
        <v>0</v>
      </c>
      <c r="U8">
        <f>'Y=+10000'!U107</f>
        <v>0</v>
      </c>
      <c r="V8">
        <f>'Y=+10000'!V107</f>
        <v>0</v>
      </c>
      <c r="W8">
        <f>'Y=+10000'!W107</f>
        <v>0</v>
      </c>
      <c r="X8">
        <f>'Y=+10000'!X107</f>
        <v>0</v>
      </c>
      <c r="Y8">
        <f>'Y=+10000'!Y107</f>
        <v>0</v>
      </c>
      <c r="Z8">
        <f>'Y=+10000'!Z107</f>
        <v>10451</v>
      </c>
      <c r="AA8">
        <f>'Y=+10000'!AA107</f>
        <v>10450</v>
      </c>
      <c r="AB8">
        <f t="shared" si="0"/>
        <v>451</v>
      </c>
      <c r="AC8">
        <f t="shared" si="1"/>
        <v>450</v>
      </c>
      <c r="AD8" s="13">
        <f t="shared" si="2"/>
        <v>4.3153765189933975E-2</v>
      </c>
    </row>
    <row r="9" spans="1:30" x14ac:dyDescent="0.3">
      <c r="A9" t="str">
        <f>'Y=+10000'!A108</f>
        <v>O8</v>
      </c>
      <c r="B9">
        <f>'Y=+10000'!B108</f>
        <v>0</v>
      </c>
      <c r="C9">
        <f>'Y=+10000'!C108</f>
        <v>0</v>
      </c>
      <c r="D9">
        <f>'Y=+10000'!D108</f>
        <v>0</v>
      </c>
      <c r="E9">
        <f>'Y=+10000'!E108</f>
        <v>4888</v>
      </c>
      <c r="F9">
        <f>'Y=+10000'!F108</f>
        <v>0</v>
      </c>
      <c r="G9">
        <f>'Y=+10000'!G108</f>
        <v>0</v>
      </c>
      <c r="H9">
        <f>'Y=+10000'!H108</f>
        <v>0</v>
      </c>
      <c r="I9">
        <f>'Y=+10000'!I108</f>
        <v>0</v>
      </c>
      <c r="J9">
        <f>'Y=+10000'!J108</f>
        <v>0</v>
      </c>
      <c r="K9">
        <f>'Y=+10000'!K108</f>
        <v>0</v>
      </c>
      <c r="L9">
        <f>'Y=+10000'!L108</f>
        <v>0</v>
      </c>
      <c r="M9">
        <f>'Y=+10000'!M108</f>
        <v>25</v>
      </c>
      <c r="N9">
        <f>'Y=+10000'!N108</f>
        <v>0</v>
      </c>
      <c r="O9">
        <f>'Y=+10000'!O108</f>
        <v>0</v>
      </c>
      <c r="P9">
        <f>'Y=+10000'!P108</f>
        <v>0</v>
      </c>
      <c r="Q9">
        <f>'Y=+10000'!Q108</f>
        <v>5388</v>
      </c>
      <c r="R9">
        <f>'Y=+10000'!R108</f>
        <v>0</v>
      </c>
      <c r="S9">
        <f>'Y=+10000'!S108</f>
        <v>0</v>
      </c>
      <c r="T9">
        <f>'Y=+10000'!T108</f>
        <v>0</v>
      </c>
      <c r="U9">
        <f>'Y=+10000'!U108</f>
        <v>0</v>
      </c>
      <c r="V9">
        <f>'Y=+10000'!V108</f>
        <v>0</v>
      </c>
      <c r="W9">
        <f>'Y=+10000'!W108</f>
        <v>0</v>
      </c>
      <c r="X9">
        <f>'Y=+10000'!X108</f>
        <v>0</v>
      </c>
      <c r="Y9">
        <f>'Y=+10000'!Y108</f>
        <v>0</v>
      </c>
      <c r="Z9">
        <f>'Y=+10000'!Z108</f>
        <v>10301</v>
      </c>
      <c r="AA9">
        <f>'Y=+10000'!AA108</f>
        <v>10300</v>
      </c>
      <c r="AB9">
        <f t="shared" si="0"/>
        <v>301</v>
      </c>
      <c r="AC9">
        <f t="shared" si="1"/>
        <v>300</v>
      </c>
      <c r="AD9" s="13">
        <f t="shared" si="2"/>
        <v>2.9220464032618191E-2</v>
      </c>
    </row>
    <row r="10" spans="1:30" x14ac:dyDescent="0.3">
      <c r="A10" t="str">
        <f>'Y=+10000'!A109</f>
        <v>O9</v>
      </c>
      <c r="B10">
        <f>'Y=+10000'!B109</f>
        <v>0</v>
      </c>
      <c r="C10">
        <f>'Y=+10000'!C109</f>
        <v>25</v>
      </c>
      <c r="D10">
        <f>'Y=+10000'!D109</f>
        <v>0</v>
      </c>
      <c r="E10">
        <f>'Y=+10000'!E109</f>
        <v>4888</v>
      </c>
      <c r="F10">
        <f>'Y=+10000'!F109</f>
        <v>0</v>
      </c>
      <c r="G10">
        <f>'Y=+10000'!G109</f>
        <v>0</v>
      </c>
      <c r="H10">
        <f>'Y=+10000'!H109</f>
        <v>0</v>
      </c>
      <c r="I10">
        <f>'Y=+10000'!I109</f>
        <v>181</v>
      </c>
      <c r="J10">
        <f>'Y=+10000'!J109</f>
        <v>0</v>
      </c>
      <c r="K10">
        <f>'Y=+10000'!K109</f>
        <v>0</v>
      </c>
      <c r="L10">
        <f>'Y=+10000'!L109</f>
        <v>3306</v>
      </c>
      <c r="M10">
        <f>'Y=+10000'!M109</f>
        <v>25</v>
      </c>
      <c r="N10">
        <f>'Y=+10000'!N109</f>
        <v>0</v>
      </c>
      <c r="O10">
        <f>'Y=+10000'!O109</f>
        <v>0</v>
      </c>
      <c r="P10">
        <f>'Y=+10000'!P109</f>
        <v>0</v>
      </c>
      <c r="Q10">
        <f>'Y=+10000'!Q109</f>
        <v>1775</v>
      </c>
      <c r="R10">
        <f>'Y=+10000'!R109</f>
        <v>0</v>
      </c>
      <c r="S10">
        <f>'Y=+10000'!S109</f>
        <v>0</v>
      </c>
      <c r="T10">
        <f>'Y=+10000'!T109</f>
        <v>0</v>
      </c>
      <c r="U10">
        <f>'Y=+10000'!U109</f>
        <v>0</v>
      </c>
      <c r="V10">
        <f>'Y=+10000'!V109</f>
        <v>0</v>
      </c>
      <c r="W10">
        <f>'Y=+10000'!W109</f>
        <v>0</v>
      </c>
      <c r="X10">
        <f>'Y=+10000'!X109</f>
        <v>0</v>
      </c>
      <c r="Y10">
        <f>'Y=+10000'!Y109</f>
        <v>0</v>
      </c>
      <c r="Z10">
        <f>'Y=+10000'!Z109</f>
        <v>10200</v>
      </c>
      <c r="AA10">
        <f>'Y=+10000'!AA109</f>
        <v>10200</v>
      </c>
      <c r="AB10">
        <f t="shared" si="0"/>
        <v>200</v>
      </c>
      <c r="AC10">
        <f t="shared" si="1"/>
        <v>200</v>
      </c>
      <c r="AD10" s="13">
        <f t="shared" si="2"/>
        <v>1.9607843137254902E-2</v>
      </c>
    </row>
    <row r="11" spans="1:30" x14ac:dyDescent="0.3">
      <c r="A11" t="str">
        <f>'Y=+10000'!A110</f>
        <v>O10</v>
      </c>
      <c r="B11">
        <f>'Y=+10000'!B110</f>
        <v>0</v>
      </c>
      <c r="C11">
        <f>'Y=+10000'!C110</f>
        <v>25</v>
      </c>
      <c r="D11">
        <f>'Y=+10000'!D110</f>
        <v>0</v>
      </c>
      <c r="E11">
        <f>'Y=+10000'!E110</f>
        <v>6644</v>
      </c>
      <c r="F11">
        <f>'Y=+10000'!F110</f>
        <v>0</v>
      </c>
      <c r="G11">
        <f>'Y=+10000'!G110</f>
        <v>0</v>
      </c>
      <c r="H11">
        <f>'Y=+10000'!H110</f>
        <v>0</v>
      </c>
      <c r="I11">
        <f>'Y=+10000'!I110</f>
        <v>181</v>
      </c>
      <c r="J11">
        <f>'Y=+10000'!J110</f>
        <v>0</v>
      </c>
      <c r="K11">
        <f>'Y=+10000'!K110</f>
        <v>0</v>
      </c>
      <c r="L11">
        <f>'Y=+10000'!L110</f>
        <v>0</v>
      </c>
      <c r="M11">
        <f>'Y=+10000'!M110</f>
        <v>3325</v>
      </c>
      <c r="N11">
        <f>'Y=+10000'!N110</f>
        <v>0</v>
      </c>
      <c r="O11">
        <f>'Y=+10000'!O110</f>
        <v>0</v>
      </c>
      <c r="P11">
        <f>'Y=+10000'!P110</f>
        <v>0</v>
      </c>
      <c r="Q11">
        <f>'Y=+10000'!Q110</f>
        <v>0</v>
      </c>
      <c r="R11">
        <f>'Y=+10000'!R110</f>
        <v>0</v>
      </c>
      <c r="S11">
        <f>'Y=+10000'!S110</f>
        <v>0</v>
      </c>
      <c r="T11">
        <f>'Y=+10000'!T110</f>
        <v>0</v>
      </c>
      <c r="U11">
        <f>'Y=+10000'!U110</f>
        <v>0</v>
      </c>
      <c r="V11">
        <f>'Y=+10000'!V110</f>
        <v>0</v>
      </c>
      <c r="W11">
        <f>'Y=+10000'!W110</f>
        <v>0</v>
      </c>
      <c r="X11">
        <f>'Y=+10000'!X110</f>
        <v>0</v>
      </c>
      <c r="Y11">
        <f>'Y=+10000'!Y110</f>
        <v>0</v>
      </c>
      <c r="Z11">
        <f>'Y=+10000'!Z110</f>
        <v>10175</v>
      </c>
      <c r="AA11">
        <f>'Y=+10000'!AA110</f>
        <v>10175</v>
      </c>
      <c r="AB11">
        <f t="shared" si="0"/>
        <v>175</v>
      </c>
      <c r="AC11">
        <f t="shared" si="1"/>
        <v>175</v>
      </c>
      <c r="AD11" s="13">
        <f t="shared" si="2"/>
        <v>1.7199017199017199E-2</v>
      </c>
    </row>
    <row r="12" spans="1:30" x14ac:dyDescent="0.3">
      <c r="A12" t="str">
        <f>'Y=+10000'!A111</f>
        <v>O11</v>
      </c>
      <c r="B12">
        <f>'Y=+10000'!B111</f>
        <v>0</v>
      </c>
      <c r="C12">
        <f>'Y=+10000'!C111</f>
        <v>0</v>
      </c>
      <c r="D12">
        <f>'Y=+10000'!D111</f>
        <v>0</v>
      </c>
      <c r="E12">
        <f>'Y=+10000'!E111</f>
        <v>38</v>
      </c>
      <c r="F12">
        <f>'Y=+10000'!F111</f>
        <v>0</v>
      </c>
      <c r="G12">
        <f>'Y=+10000'!G111</f>
        <v>0</v>
      </c>
      <c r="H12">
        <f>'Y=+10000'!H111</f>
        <v>88</v>
      </c>
      <c r="I12">
        <f>'Y=+10000'!I111</f>
        <v>0</v>
      </c>
      <c r="J12">
        <f>'Y=+10000'!J111</f>
        <v>0</v>
      </c>
      <c r="K12">
        <f>'Y=+10000'!K111</f>
        <v>0</v>
      </c>
      <c r="L12">
        <f>'Y=+10000'!L111</f>
        <v>0</v>
      </c>
      <c r="M12">
        <f>'Y=+10000'!M111</f>
        <v>25</v>
      </c>
      <c r="N12">
        <f>'Y=+10000'!N111</f>
        <v>0</v>
      </c>
      <c r="O12">
        <f>'Y=+10000'!O111</f>
        <v>0</v>
      </c>
      <c r="P12">
        <f>'Y=+10000'!P111</f>
        <v>13</v>
      </c>
      <c r="Q12">
        <f>'Y=+10000'!Q111</f>
        <v>9963</v>
      </c>
      <c r="R12">
        <f>'Y=+10000'!R111</f>
        <v>0</v>
      </c>
      <c r="S12">
        <f>'Y=+10000'!S111</f>
        <v>0</v>
      </c>
      <c r="T12">
        <f>'Y=+10000'!T111</f>
        <v>0</v>
      </c>
      <c r="U12">
        <f>'Y=+10000'!U111</f>
        <v>0</v>
      </c>
      <c r="V12">
        <f>'Y=+10000'!V111</f>
        <v>0</v>
      </c>
      <c r="W12">
        <f>'Y=+10000'!W111</f>
        <v>0</v>
      </c>
      <c r="X12">
        <f>'Y=+10000'!X111</f>
        <v>0</v>
      </c>
      <c r="Y12">
        <f>'Y=+10000'!Y111</f>
        <v>0</v>
      </c>
      <c r="Z12">
        <f>'Y=+10000'!Z111</f>
        <v>10127</v>
      </c>
      <c r="AA12">
        <f>'Y=+10000'!AA111</f>
        <v>10125</v>
      </c>
      <c r="AB12">
        <f t="shared" si="0"/>
        <v>127</v>
      </c>
      <c r="AC12">
        <f t="shared" si="1"/>
        <v>125</v>
      </c>
      <c r="AD12" s="13">
        <f t="shared" si="2"/>
        <v>1.2540732694776341E-2</v>
      </c>
    </row>
    <row r="13" spans="1:30" x14ac:dyDescent="0.3">
      <c r="A13" t="str">
        <f>'Y=+10000'!A112</f>
        <v>O12</v>
      </c>
      <c r="B13">
        <f>'Y=+10000'!B112</f>
        <v>0</v>
      </c>
      <c r="C13">
        <f>'Y=+10000'!C112</f>
        <v>0</v>
      </c>
      <c r="D13">
        <f>'Y=+10000'!D112</f>
        <v>0</v>
      </c>
      <c r="E13">
        <f>'Y=+10000'!E112</f>
        <v>38</v>
      </c>
      <c r="F13">
        <f>'Y=+10000'!F112</f>
        <v>0</v>
      </c>
      <c r="G13">
        <f>'Y=+10000'!G112</f>
        <v>0</v>
      </c>
      <c r="H13">
        <f>'Y=+10000'!H112</f>
        <v>88</v>
      </c>
      <c r="I13">
        <f>'Y=+10000'!I112</f>
        <v>0</v>
      </c>
      <c r="J13">
        <f>'Y=+10000'!J112</f>
        <v>0</v>
      </c>
      <c r="K13">
        <f>'Y=+10000'!K112</f>
        <v>0</v>
      </c>
      <c r="L13">
        <f>'Y=+10000'!L112</f>
        <v>0</v>
      </c>
      <c r="M13">
        <f>'Y=+10000'!M112</f>
        <v>0</v>
      </c>
      <c r="N13">
        <f>'Y=+10000'!N112</f>
        <v>0</v>
      </c>
      <c r="O13">
        <f>'Y=+10000'!O112</f>
        <v>0</v>
      </c>
      <c r="P13">
        <f>'Y=+10000'!P112</f>
        <v>0</v>
      </c>
      <c r="Q13">
        <f>'Y=+10000'!Q112</f>
        <v>10000</v>
      </c>
      <c r="R13">
        <f>'Y=+10000'!R112</f>
        <v>0</v>
      </c>
      <c r="S13">
        <f>'Y=+10000'!S112</f>
        <v>0</v>
      </c>
      <c r="T13">
        <f>'Y=+10000'!T112</f>
        <v>0</v>
      </c>
      <c r="U13">
        <f>'Y=+10000'!U112</f>
        <v>0</v>
      </c>
      <c r="V13">
        <f>'Y=+10000'!V112</f>
        <v>0</v>
      </c>
      <c r="W13">
        <f>'Y=+10000'!W112</f>
        <v>0</v>
      </c>
      <c r="X13">
        <f>'Y=+10000'!X112</f>
        <v>0</v>
      </c>
      <c r="Y13">
        <f>'Y=+10000'!Y112</f>
        <v>0</v>
      </c>
      <c r="Z13">
        <f>'Y=+10000'!Z112</f>
        <v>10126</v>
      </c>
      <c r="AA13">
        <f>'Y=+10000'!AA112</f>
        <v>10125</v>
      </c>
      <c r="AB13">
        <f t="shared" si="0"/>
        <v>126</v>
      </c>
      <c r="AC13">
        <f t="shared" si="1"/>
        <v>125</v>
      </c>
      <c r="AD13" s="13">
        <f t="shared" si="2"/>
        <v>1.2443215484890382E-2</v>
      </c>
    </row>
    <row r="14" spans="1:30" x14ac:dyDescent="0.3">
      <c r="A14" t="str">
        <f>'Y=+10000'!A113</f>
        <v>O13</v>
      </c>
      <c r="B14">
        <f>'Y=+10000'!B113</f>
        <v>0</v>
      </c>
      <c r="C14">
        <f>'Y=+10000'!C113</f>
        <v>0</v>
      </c>
      <c r="D14">
        <f>'Y=+10000'!D113</f>
        <v>0</v>
      </c>
      <c r="E14">
        <f>'Y=+10000'!E113</f>
        <v>25</v>
      </c>
      <c r="F14">
        <f>'Y=+10000'!F113</f>
        <v>0</v>
      </c>
      <c r="G14">
        <f>'Y=+10000'!G113</f>
        <v>0</v>
      </c>
      <c r="H14">
        <f>'Y=+10000'!H113</f>
        <v>0</v>
      </c>
      <c r="I14">
        <f>'Y=+10000'!I113</f>
        <v>38</v>
      </c>
      <c r="J14">
        <f>'Y=+10000'!J113</f>
        <v>0</v>
      </c>
      <c r="K14">
        <f>'Y=+10000'!K113</f>
        <v>0</v>
      </c>
      <c r="L14">
        <f>'Y=+10000'!L113</f>
        <v>0</v>
      </c>
      <c r="M14">
        <f>'Y=+10000'!M113</f>
        <v>0</v>
      </c>
      <c r="N14">
        <f>'Y=+10000'!N113</f>
        <v>0</v>
      </c>
      <c r="O14">
        <f>'Y=+10000'!O113</f>
        <v>0</v>
      </c>
      <c r="P14">
        <f>'Y=+10000'!P113</f>
        <v>13</v>
      </c>
      <c r="Q14">
        <f>'Y=+10000'!Q113</f>
        <v>10025</v>
      </c>
      <c r="R14">
        <f>'Y=+10000'!R113</f>
        <v>0</v>
      </c>
      <c r="S14">
        <f>'Y=+10000'!S113</f>
        <v>0</v>
      </c>
      <c r="T14">
        <f>'Y=+10000'!T113</f>
        <v>0</v>
      </c>
      <c r="U14">
        <f>'Y=+10000'!U113</f>
        <v>0</v>
      </c>
      <c r="V14">
        <f>'Y=+10000'!V113</f>
        <v>0</v>
      </c>
      <c r="W14">
        <f>'Y=+10000'!W113</f>
        <v>0</v>
      </c>
      <c r="X14">
        <f>'Y=+10000'!X113</f>
        <v>0</v>
      </c>
      <c r="Y14">
        <f>'Y=+10000'!Y113</f>
        <v>0</v>
      </c>
      <c r="Z14">
        <f>'Y=+10000'!Z113</f>
        <v>10101</v>
      </c>
      <c r="AA14">
        <f>'Y=+10000'!AA113</f>
        <v>10100</v>
      </c>
      <c r="AB14">
        <f t="shared" si="0"/>
        <v>101</v>
      </c>
      <c r="AC14">
        <f t="shared" si="1"/>
        <v>100</v>
      </c>
      <c r="AD14" s="13">
        <f t="shared" si="2"/>
        <v>9.9990099990099994E-3</v>
      </c>
    </row>
    <row r="15" spans="1:30" x14ac:dyDescent="0.3">
      <c r="A15" t="str">
        <f>'Y=+10000'!A114</f>
        <v>O14</v>
      </c>
      <c r="B15">
        <f>'Y=+10000'!B114</f>
        <v>0</v>
      </c>
      <c r="C15">
        <f>'Y=+10000'!C114</f>
        <v>0</v>
      </c>
      <c r="D15">
        <f>'Y=+10000'!D114</f>
        <v>0</v>
      </c>
      <c r="E15">
        <f>'Y=+10000'!E114</f>
        <v>4888</v>
      </c>
      <c r="F15">
        <f>'Y=+10000'!F114</f>
        <v>0</v>
      </c>
      <c r="G15">
        <f>'Y=+10000'!G114</f>
        <v>0</v>
      </c>
      <c r="H15">
        <f>'Y=+10000'!H114</f>
        <v>0</v>
      </c>
      <c r="I15">
        <f>'Y=+10000'!I114</f>
        <v>38</v>
      </c>
      <c r="J15">
        <f>'Y=+10000'!J114</f>
        <v>0</v>
      </c>
      <c r="K15">
        <f>'Y=+10000'!K114</f>
        <v>0</v>
      </c>
      <c r="L15">
        <f>'Y=+10000'!L114</f>
        <v>3469</v>
      </c>
      <c r="M15">
        <f>'Y=+10000'!M114</f>
        <v>25</v>
      </c>
      <c r="N15">
        <f>'Y=+10000'!N114</f>
        <v>0</v>
      </c>
      <c r="O15">
        <f>'Y=+10000'!O114</f>
        <v>0</v>
      </c>
      <c r="P15">
        <f>'Y=+10000'!P114</f>
        <v>0</v>
      </c>
      <c r="Q15">
        <f>'Y=+10000'!Q114</f>
        <v>1681</v>
      </c>
      <c r="R15">
        <f>'Y=+10000'!R114</f>
        <v>0</v>
      </c>
      <c r="S15">
        <f>'Y=+10000'!S114</f>
        <v>0</v>
      </c>
      <c r="T15">
        <f>'Y=+10000'!T114</f>
        <v>0</v>
      </c>
      <c r="U15">
        <f>'Y=+10000'!U114</f>
        <v>0</v>
      </c>
      <c r="V15">
        <f>'Y=+10000'!V114</f>
        <v>0</v>
      </c>
      <c r="W15">
        <f>'Y=+10000'!W114</f>
        <v>0</v>
      </c>
      <c r="X15">
        <f>'Y=+10000'!X114</f>
        <v>0</v>
      </c>
      <c r="Y15">
        <f>'Y=+10000'!Y114</f>
        <v>0</v>
      </c>
      <c r="Z15">
        <f>'Y=+10000'!Z114</f>
        <v>10101</v>
      </c>
      <c r="AA15">
        <f>'Y=+10000'!AA114</f>
        <v>10100</v>
      </c>
      <c r="AB15">
        <f t="shared" si="0"/>
        <v>101</v>
      </c>
      <c r="AC15">
        <f t="shared" si="1"/>
        <v>100</v>
      </c>
      <c r="AD15" s="13">
        <f t="shared" si="2"/>
        <v>9.9990099990099994E-3</v>
      </c>
    </row>
    <row r="16" spans="1:30" x14ac:dyDescent="0.3">
      <c r="A16" t="str">
        <f>'Y=+10000'!A115</f>
        <v>O15</v>
      </c>
      <c r="B16">
        <f>'Y=+10000'!B115</f>
        <v>0</v>
      </c>
      <c r="C16">
        <f>'Y=+10000'!C115</f>
        <v>0</v>
      </c>
      <c r="D16">
        <f>'Y=+10000'!D115</f>
        <v>0</v>
      </c>
      <c r="E16">
        <f>'Y=+10000'!E115</f>
        <v>4888</v>
      </c>
      <c r="F16">
        <f>'Y=+10000'!F115</f>
        <v>0</v>
      </c>
      <c r="G16">
        <f>'Y=+10000'!G115</f>
        <v>0</v>
      </c>
      <c r="H16">
        <f>'Y=+10000'!H115</f>
        <v>0</v>
      </c>
      <c r="I16">
        <f>'Y=+10000'!I115</f>
        <v>181</v>
      </c>
      <c r="J16">
        <f>'Y=+10000'!J115</f>
        <v>0</v>
      </c>
      <c r="K16">
        <f>'Y=+10000'!K115</f>
        <v>0</v>
      </c>
      <c r="L16">
        <f>'Y=+10000'!L115</f>
        <v>0</v>
      </c>
      <c r="M16">
        <f>'Y=+10000'!M115</f>
        <v>3325</v>
      </c>
      <c r="N16">
        <f>'Y=+10000'!N115</f>
        <v>0</v>
      </c>
      <c r="O16">
        <f>'Y=+10000'!O115</f>
        <v>0</v>
      </c>
      <c r="P16">
        <f>'Y=+10000'!P115</f>
        <v>0</v>
      </c>
      <c r="Q16">
        <f>'Y=+10000'!Q115</f>
        <v>1681</v>
      </c>
      <c r="R16">
        <f>'Y=+10000'!R115</f>
        <v>0</v>
      </c>
      <c r="S16">
        <f>'Y=+10000'!S115</f>
        <v>0</v>
      </c>
      <c r="T16">
        <f>'Y=+10000'!T115</f>
        <v>0</v>
      </c>
      <c r="U16">
        <f>'Y=+10000'!U115</f>
        <v>0</v>
      </c>
      <c r="V16">
        <f>'Y=+10000'!V115</f>
        <v>0</v>
      </c>
      <c r="W16">
        <f>'Y=+10000'!W115</f>
        <v>0</v>
      </c>
      <c r="X16">
        <f>'Y=+10000'!X115</f>
        <v>0</v>
      </c>
      <c r="Y16">
        <f>'Y=+10000'!Y115</f>
        <v>0</v>
      </c>
      <c r="Z16">
        <f>'Y=+10000'!Z115</f>
        <v>10075</v>
      </c>
      <c r="AA16">
        <f>'Y=+10000'!AA115</f>
        <v>10075</v>
      </c>
      <c r="AB16">
        <f t="shared" si="0"/>
        <v>75</v>
      </c>
      <c r="AC16">
        <f t="shared" si="1"/>
        <v>75</v>
      </c>
      <c r="AD16" s="13">
        <f t="shared" si="2"/>
        <v>7.4441687344913151E-3</v>
      </c>
    </row>
    <row r="17" spans="1:30" x14ac:dyDescent="0.3">
      <c r="A17" t="str">
        <f>'Y=+10000'!A116</f>
        <v>O16</v>
      </c>
      <c r="B17">
        <f>'Y=+10000'!B116</f>
        <v>0</v>
      </c>
      <c r="C17">
        <f>'Y=+10000'!C116</f>
        <v>0</v>
      </c>
      <c r="D17">
        <f>'Y=+10000'!D116</f>
        <v>0</v>
      </c>
      <c r="E17">
        <f>'Y=+10000'!E116</f>
        <v>25</v>
      </c>
      <c r="F17">
        <f>'Y=+10000'!F116</f>
        <v>0</v>
      </c>
      <c r="G17">
        <f>'Y=+10000'!G116</f>
        <v>0</v>
      </c>
      <c r="H17">
        <f>'Y=+10000'!H116</f>
        <v>0</v>
      </c>
      <c r="I17">
        <f>'Y=+10000'!I116</f>
        <v>0</v>
      </c>
      <c r="J17">
        <f>'Y=+10000'!J116</f>
        <v>0</v>
      </c>
      <c r="K17">
        <f>'Y=+10000'!K116</f>
        <v>0</v>
      </c>
      <c r="L17">
        <f>'Y=+10000'!L116</f>
        <v>0</v>
      </c>
      <c r="M17">
        <f>'Y=+10000'!M116</f>
        <v>25</v>
      </c>
      <c r="N17">
        <f>'Y=+10000'!N116</f>
        <v>0</v>
      </c>
      <c r="O17">
        <f>'Y=+10000'!O116</f>
        <v>0</v>
      </c>
      <c r="P17">
        <f>'Y=+10000'!P116</f>
        <v>0</v>
      </c>
      <c r="Q17">
        <f>'Y=+10000'!Q116</f>
        <v>10025</v>
      </c>
      <c r="R17">
        <f>'Y=+10000'!R116</f>
        <v>0</v>
      </c>
      <c r="S17">
        <f>'Y=+10000'!S116</f>
        <v>0</v>
      </c>
      <c r="T17">
        <f>'Y=+10000'!T116</f>
        <v>0</v>
      </c>
      <c r="U17">
        <f>'Y=+10000'!U116</f>
        <v>0</v>
      </c>
      <c r="V17">
        <f>'Y=+10000'!V116</f>
        <v>0</v>
      </c>
      <c r="W17">
        <f>'Y=+10000'!W116</f>
        <v>0</v>
      </c>
      <c r="X17">
        <f>'Y=+10000'!X116</f>
        <v>0</v>
      </c>
      <c r="Y17">
        <f>'Y=+10000'!Y116</f>
        <v>0</v>
      </c>
      <c r="Z17">
        <f>'Y=+10000'!Z116</f>
        <v>10075</v>
      </c>
      <c r="AA17">
        <f>'Y=+10000'!AA116</f>
        <v>10075</v>
      </c>
      <c r="AB17">
        <f t="shared" si="0"/>
        <v>75</v>
      </c>
      <c r="AC17">
        <f t="shared" si="1"/>
        <v>75</v>
      </c>
      <c r="AD17" s="13">
        <f t="shared" si="2"/>
        <v>7.4441687344913151E-3</v>
      </c>
    </row>
    <row r="18" spans="1:30" x14ac:dyDescent="0.3">
      <c r="A18" t="str">
        <f>'Y=+10000'!A117</f>
        <v>O17</v>
      </c>
      <c r="B18">
        <f>'Y=+10000'!B117</f>
        <v>0</v>
      </c>
      <c r="C18">
        <f>'Y=+10000'!C117</f>
        <v>0</v>
      </c>
      <c r="D18">
        <f>'Y=+10000'!D117</f>
        <v>0</v>
      </c>
      <c r="E18">
        <f>'Y=+10000'!E117</f>
        <v>6644</v>
      </c>
      <c r="F18">
        <f>'Y=+10000'!F117</f>
        <v>0</v>
      </c>
      <c r="G18">
        <f>'Y=+10000'!G117</f>
        <v>0</v>
      </c>
      <c r="H18">
        <f>'Y=+10000'!H117</f>
        <v>88</v>
      </c>
      <c r="I18">
        <f>'Y=+10000'!I117</f>
        <v>0</v>
      </c>
      <c r="J18">
        <f>'Y=+10000'!J117</f>
        <v>0</v>
      </c>
      <c r="K18">
        <f>'Y=+10000'!K117</f>
        <v>0</v>
      </c>
      <c r="L18">
        <f>'Y=+10000'!L117</f>
        <v>3306</v>
      </c>
      <c r="M18">
        <f>'Y=+10000'!M117</f>
        <v>25</v>
      </c>
      <c r="N18">
        <f>'Y=+10000'!N117</f>
        <v>0</v>
      </c>
      <c r="O18">
        <f>'Y=+10000'!O117</f>
        <v>0</v>
      </c>
      <c r="P18">
        <f>'Y=+10000'!P117</f>
        <v>13</v>
      </c>
      <c r="Q18">
        <f>'Y=+10000'!Q117</f>
        <v>0</v>
      </c>
      <c r="R18">
        <f>'Y=+10000'!R117</f>
        <v>0</v>
      </c>
      <c r="S18">
        <f>'Y=+10000'!S117</f>
        <v>0</v>
      </c>
      <c r="T18">
        <f>'Y=+10000'!T117</f>
        <v>0</v>
      </c>
      <c r="U18">
        <f>'Y=+10000'!U117</f>
        <v>0</v>
      </c>
      <c r="V18">
        <f>'Y=+10000'!V117</f>
        <v>0</v>
      </c>
      <c r="W18">
        <f>'Y=+10000'!W117</f>
        <v>0</v>
      </c>
      <c r="X18">
        <f>'Y=+10000'!X117</f>
        <v>0</v>
      </c>
      <c r="Y18">
        <f>'Y=+10000'!Y117</f>
        <v>0</v>
      </c>
      <c r="Z18">
        <f>'Y=+10000'!Z117</f>
        <v>10076</v>
      </c>
      <c r="AA18">
        <f>'Y=+10000'!AA117</f>
        <v>10075</v>
      </c>
      <c r="AB18">
        <f t="shared" si="0"/>
        <v>76</v>
      </c>
      <c r="AC18">
        <f t="shared" si="1"/>
        <v>75</v>
      </c>
      <c r="AD18" s="13">
        <f t="shared" si="2"/>
        <v>7.5426756649464074E-3</v>
      </c>
    </row>
    <row r="19" spans="1:30" x14ac:dyDescent="0.3">
      <c r="A19" t="str">
        <f>'Y=+10000'!A118</f>
        <v>O18</v>
      </c>
      <c r="B19">
        <f>'Y=+10000'!B118</f>
        <v>0</v>
      </c>
      <c r="C19">
        <f>'Y=+10000'!C118</f>
        <v>25</v>
      </c>
      <c r="D19">
        <f>'Y=+10000'!D118</f>
        <v>0</v>
      </c>
      <c r="E19">
        <f>'Y=+10000'!E118</f>
        <v>0</v>
      </c>
      <c r="F19">
        <f>'Y=+10000'!F118</f>
        <v>0</v>
      </c>
      <c r="G19">
        <f>'Y=+10000'!G118</f>
        <v>0</v>
      </c>
      <c r="H19">
        <f>'Y=+10000'!H118</f>
        <v>0</v>
      </c>
      <c r="I19">
        <f>'Y=+10000'!I118</f>
        <v>0</v>
      </c>
      <c r="J19">
        <f>'Y=+10000'!J118</f>
        <v>0</v>
      </c>
      <c r="K19">
        <f>'Y=+10000'!K118</f>
        <v>0</v>
      </c>
      <c r="L19">
        <f>'Y=+10000'!L118</f>
        <v>0</v>
      </c>
      <c r="M19">
        <f>'Y=+10000'!M118</f>
        <v>25</v>
      </c>
      <c r="N19">
        <f>'Y=+10000'!N118</f>
        <v>0</v>
      </c>
      <c r="O19">
        <f>'Y=+10000'!O118</f>
        <v>0</v>
      </c>
      <c r="P19">
        <f>'Y=+10000'!P118</f>
        <v>0</v>
      </c>
      <c r="Q19">
        <f>'Y=+10000'!Q118</f>
        <v>10025</v>
      </c>
      <c r="R19">
        <f>'Y=+10000'!R118</f>
        <v>0</v>
      </c>
      <c r="S19">
        <f>'Y=+10000'!S118</f>
        <v>0</v>
      </c>
      <c r="T19">
        <f>'Y=+10000'!T118</f>
        <v>0</v>
      </c>
      <c r="U19">
        <f>'Y=+10000'!U118</f>
        <v>0</v>
      </c>
      <c r="V19">
        <f>'Y=+10000'!V118</f>
        <v>0</v>
      </c>
      <c r="W19">
        <f>'Y=+10000'!W118</f>
        <v>0</v>
      </c>
      <c r="X19">
        <f>'Y=+10000'!X118</f>
        <v>0</v>
      </c>
      <c r="Y19">
        <f>'Y=+10000'!Y118</f>
        <v>0</v>
      </c>
      <c r="Z19">
        <f>'Y=+10000'!Z118</f>
        <v>10075</v>
      </c>
      <c r="AA19">
        <f>'Y=+10000'!AA118</f>
        <v>10075</v>
      </c>
      <c r="AB19">
        <f t="shared" si="0"/>
        <v>75</v>
      </c>
      <c r="AC19">
        <f t="shared" si="1"/>
        <v>75</v>
      </c>
      <c r="AD19" s="13">
        <f t="shared" si="2"/>
        <v>7.4441687344913151E-3</v>
      </c>
    </row>
    <row r="20" spans="1:30" x14ac:dyDescent="0.3">
      <c r="A20" t="str">
        <f>'Y=+10000'!A119</f>
        <v>O19</v>
      </c>
      <c r="B20">
        <f>'Y=+10000'!B119</f>
        <v>0</v>
      </c>
      <c r="C20">
        <f>'Y=+10000'!C119</f>
        <v>0</v>
      </c>
      <c r="D20">
        <f>'Y=+10000'!D119</f>
        <v>0</v>
      </c>
      <c r="E20">
        <f>'Y=+10000'!E119</f>
        <v>6644</v>
      </c>
      <c r="F20">
        <f>'Y=+10000'!F119</f>
        <v>0</v>
      </c>
      <c r="G20">
        <f>'Y=+10000'!G119</f>
        <v>0</v>
      </c>
      <c r="H20">
        <f>'Y=+10000'!H119</f>
        <v>0</v>
      </c>
      <c r="I20">
        <f>'Y=+10000'!I119</f>
        <v>0</v>
      </c>
      <c r="J20">
        <f>'Y=+10000'!J119</f>
        <v>0</v>
      </c>
      <c r="K20">
        <f>'Y=+10000'!K119</f>
        <v>0</v>
      </c>
      <c r="L20">
        <f>'Y=+10000'!L119</f>
        <v>3406</v>
      </c>
      <c r="M20">
        <f>'Y=+10000'!M119</f>
        <v>25</v>
      </c>
      <c r="N20">
        <f>'Y=+10000'!N119</f>
        <v>0</v>
      </c>
      <c r="O20">
        <f>'Y=+10000'!O119</f>
        <v>0</v>
      </c>
      <c r="P20">
        <f>'Y=+10000'!P119</f>
        <v>0</v>
      </c>
      <c r="Q20">
        <f>'Y=+10000'!Q119</f>
        <v>0</v>
      </c>
      <c r="R20">
        <f>'Y=+10000'!R119</f>
        <v>0</v>
      </c>
      <c r="S20">
        <f>'Y=+10000'!S119</f>
        <v>0</v>
      </c>
      <c r="T20">
        <f>'Y=+10000'!T119</f>
        <v>0</v>
      </c>
      <c r="U20">
        <f>'Y=+10000'!U119</f>
        <v>0</v>
      </c>
      <c r="V20">
        <f>'Y=+10000'!V119</f>
        <v>0</v>
      </c>
      <c r="W20">
        <f>'Y=+10000'!W119</f>
        <v>0</v>
      </c>
      <c r="X20">
        <f>'Y=+10000'!X119</f>
        <v>0</v>
      </c>
      <c r="Y20">
        <f>'Y=+10000'!Y119</f>
        <v>0</v>
      </c>
      <c r="Z20">
        <f>'Y=+10000'!Z119</f>
        <v>10075</v>
      </c>
      <c r="AA20">
        <f>'Y=+10000'!AA119</f>
        <v>10075</v>
      </c>
      <c r="AB20">
        <f t="shared" si="0"/>
        <v>75</v>
      </c>
      <c r="AC20">
        <f t="shared" si="1"/>
        <v>75</v>
      </c>
      <c r="AD20" s="13">
        <f t="shared" si="2"/>
        <v>7.4441687344913151E-3</v>
      </c>
    </row>
    <row r="21" spans="1:30" x14ac:dyDescent="0.3">
      <c r="A21" t="str">
        <f>'Y=+10000'!A120</f>
        <v>O20</v>
      </c>
      <c r="B21">
        <f>'Y=+10000'!B120</f>
        <v>0</v>
      </c>
      <c r="C21">
        <f>'Y=+10000'!C120</f>
        <v>25</v>
      </c>
      <c r="D21">
        <f>'Y=+10000'!D120</f>
        <v>0</v>
      </c>
      <c r="E21">
        <f>'Y=+10000'!E120</f>
        <v>0</v>
      </c>
      <c r="F21">
        <f>'Y=+10000'!F120</f>
        <v>0</v>
      </c>
      <c r="G21">
        <f>'Y=+10000'!G120</f>
        <v>0</v>
      </c>
      <c r="H21">
        <f>'Y=+10000'!H120</f>
        <v>0</v>
      </c>
      <c r="I21">
        <f>'Y=+10000'!I120</f>
        <v>0</v>
      </c>
      <c r="J21">
        <f>'Y=+10000'!J120</f>
        <v>0</v>
      </c>
      <c r="K21">
        <f>'Y=+10000'!K120</f>
        <v>0</v>
      </c>
      <c r="L21">
        <f>'Y=+10000'!L120</f>
        <v>0</v>
      </c>
      <c r="M21">
        <f>'Y=+10000'!M120</f>
        <v>0</v>
      </c>
      <c r="N21">
        <f>'Y=+10000'!N120</f>
        <v>0</v>
      </c>
      <c r="O21">
        <f>'Y=+10000'!O120</f>
        <v>0</v>
      </c>
      <c r="P21">
        <f>'Y=+10000'!P120</f>
        <v>0</v>
      </c>
      <c r="Q21">
        <f>'Y=+10000'!Q120</f>
        <v>10025</v>
      </c>
      <c r="R21">
        <f>'Y=+10000'!R120</f>
        <v>0</v>
      </c>
      <c r="S21">
        <f>'Y=+10000'!S120</f>
        <v>0</v>
      </c>
      <c r="T21">
        <f>'Y=+10000'!T120</f>
        <v>0</v>
      </c>
      <c r="U21">
        <f>'Y=+10000'!U120</f>
        <v>0</v>
      </c>
      <c r="V21">
        <f>'Y=+10000'!V120</f>
        <v>0</v>
      </c>
      <c r="W21">
        <f>'Y=+10000'!W120</f>
        <v>0</v>
      </c>
      <c r="X21">
        <f>'Y=+10000'!X120</f>
        <v>0</v>
      </c>
      <c r="Y21">
        <f>'Y=+10000'!Y120</f>
        <v>0</v>
      </c>
      <c r="Z21">
        <f>'Y=+10000'!Z120</f>
        <v>10050</v>
      </c>
      <c r="AA21">
        <f>'Y=+10000'!AA120</f>
        <v>10050</v>
      </c>
      <c r="AB21">
        <f t="shared" si="0"/>
        <v>50</v>
      </c>
      <c r="AC21">
        <f t="shared" si="1"/>
        <v>50</v>
      </c>
      <c r="AD21" s="13">
        <f t="shared" si="2"/>
        <v>4.9751243781094526E-3</v>
      </c>
    </row>
    <row r="22" spans="1:30" x14ac:dyDescent="0.3">
      <c r="A22" t="str">
        <f>'Y=+10000'!A121</f>
        <v>O21</v>
      </c>
      <c r="B22">
        <f>'Y=+10000'!B121</f>
        <v>0</v>
      </c>
      <c r="C22">
        <f>'Y=+10000'!C121</f>
        <v>0</v>
      </c>
      <c r="D22">
        <f>'Y=+10000'!D121</f>
        <v>0</v>
      </c>
      <c r="E22">
        <f>'Y=+10000'!E121</f>
        <v>38</v>
      </c>
      <c r="F22">
        <f>'Y=+10000'!F121</f>
        <v>0</v>
      </c>
      <c r="G22">
        <f>'Y=+10000'!G121</f>
        <v>0</v>
      </c>
      <c r="H22">
        <f>'Y=+10000'!H121</f>
        <v>0</v>
      </c>
      <c r="I22">
        <f>'Y=+10000'!I121</f>
        <v>0</v>
      </c>
      <c r="J22">
        <f>'Y=+10000'!J121</f>
        <v>0</v>
      </c>
      <c r="K22">
        <f>'Y=+10000'!K121</f>
        <v>0</v>
      </c>
      <c r="L22">
        <f>'Y=+10000'!L121</f>
        <v>0</v>
      </c>
      <c r="M22">
        <f>'Y=+10000'!M121</f>
        <v>0</v>
      </c>
      <c r="N22">
        <f>'Y=+10000'!N121</f>
        <v>0</v>
      </c>
      <c r="O22">
        <f>'Y=+10000'!O121</f>
        <v>0</v>
      </c>
      <c r="P22">
        <f>'Y=+10000'!P121</f>
        <v>13</v>
      </c>
      <c r="Q22">
        <f>'Y=+10000'!Q121</f>
        <v>10000</v>
      </c>
      <c r="R22">
        <f>'Y=+10000'!R121</f>
        <v>0</v>
      </c>
      <c r="S22">
        <f>'Y=+10000'!S121</f>
        <v>0</v>
      </c>
      <c r="T22">
        <f>'Y=+10000'!T121</f>
        <v>0</v>
      </c>
      <c r="U22">
        <f>'Y=+10000'!U121</f>
        <v>0</v>
      </c>
      <c r="V22">
        <f>'Y=+10000'!V121</f>
        <v>0</v>
      </c>
      <c r="W22">
        <f>'Y=+10000'!W121</f>
        <v>0</v>
      </c>
      <c r="X22">
        <f>'Y=+10000'!X121</f>
        <v>0</v>
      </c>
      <c r="Y22">
        <f>'Y=+10000'!Y121</f>
        <v>0</v>
      </c>
      <c r="Z22">
        <f>'Y=+10000'!Z121</f>
        <v>10051</v>
      </c>
      <c r="AA22">
        <f>'Y=+10000'!AA121</f>
        <v>10050</v>
      </c>
      <c r="AB22">
        <f t="shared" si="0"/>
        <v>51</v>
      </c>
      <c r="AC22">
        <f t="shared" si="1"/>
        <v>50</v>
      </c>
      <c r="AD22" s="13">
        <f t="shared" si="2"/>
        <v>5.0741219779126458E-3</v>
      </c>
    </row>
    <row r="23" spans="1:30" x14ac:dyDescent="0.3">
      <c r="A23" t="str">
        <f>'Y=+10000'!A122</f>
        <v>O22</v>
      </c>
      <c r="B23">
        <f>'Y=+10000'!B122</f>
        <v>0</v>
      </c>
      <c r="C23">
        <f>'Y=+10000'!C122</f>
        <v>0</v>
      </c>
      <c r="D23">
        <f>'Y=+10000'!D122</f>
        <v>0</v>
      </c>
      <c r="E23">
        <f>'Y=+10000'!E122</f>
        <v>38</v>
      </c>
      <c r="F23">
        <f>'Y=+10000'!F122</f>
        <v>0</v>
      </c>
      <c r="G23">
        <f>'Y=+10000'!G122</f>
        <v>0</v>
      </c>
      <c r="H23">
        <f>'Y=+10000'!H122</f>
        <v>0</v>
      </c>
      <c r="I23">
        <f>'Y=+10000'!I122</f>
        <v>0</v>
      </c>
      <c r="J23">
        <f>'Y=+10000'!J122</f>
        <v>0</v>
      </c>
      <c r="K23">
        <f>'Y=+10000'!K122</f>
        <v>0</v>
      </c>
      <c r="L23">
        <f>'Y=+10000'!L122</f>
        <v>0</v>
      </c>
      <c r="M23">
        <f>'Y=+10000'!M122</f>
        <v>25</v>
      </c>
      <c r="N23">
        <f>'Y=+10000'!N122</f>
        <v>0</v>
      </c>
      <c r="O23">
        <f>'Y=+10000'!O122</f>
        <v>0</v>
      </c>
      <c r="P23">
        <f>'Y=+10000'!P122</f>
        <v>0</v>
      </c>
      <c r="Q23">
        <f>'Y=+10000'!Q122</f>
        <v>9963</v>
      </c>
      <c r="R23">
        <f>'Y=+10000'!R122</f>
        <v>0</v>
      </c>
      <c r="S23">
        <f>'Y=+10000'!S122</f>
        <v>0</v>
      </c>
      <c r="T23">
        <f>'Y=+10000'!T122</f>
        <v>0</v>
      </c>
      <c r="U23">
        <f>'Y=+10000'!U122</f>
        <v>0</v>
      </c>
      <c r="V23">
        <f>'Y=+10000'!V122</f>
        <v>0</v>
      </c>
      <c r="W23">
        <f>'Y=+10000'!W122</f>
        <v>0</v>
      </c>
      <c r="X23">
        <f>'Y=+10000'!X122</f>
        <v>0</v>
      </c>
      <c r="Y23">
        <f>'Y=+10000'!Y122</f>
        <v>0</v>
      </c>
      <c r="Z23">
        <f>'Y=+10000'!Z122</f>
        <v>10026</v>
      </c>
      <c r="AA23">
        <f>'Y=+10000'!AA122</f>
        <v>10025</v>
      </c>
      <c r="AB23">
        <f t="shared" si="0"/>
        <v>26</v>
      </c>
      <c r="AC23">
        <f t="shared" si="1"/>
        <v>25</v>
      </c>
      <c r="AD23" s="13">
        <f t="shared" si="2"/>
        <v>2.5932575304209058E-3</v>
      </c>
    </row>
    <row r="24" spans="1:30" x14ac:dyDescent="0.3">
      <c r="A24" t="str">
        <f>'Y=+10000'!A123</f>
        <v>O23</v>
      </c>
      <c r="B24">
        <f>'Y=+10000'!B123</f>
        <v>0</v>
      </c>
      <c r="C24">
        <f>'Y=+10000'!C123</f>
        <v>0</v>
      </c>
      <c r="D24">
        <f>'Y=+10000'!D123</f>
        <v>0</v>
      </c>
      <c r="E24">
        <f>'Y=+10000'!E123</f>
        <v>25</v>
      </c>
      <c r="F24">
        <f>'Y=+10000'!F123</f>
        <v>0</v>
      </c>
      <c r="G24">
        <f>'Y=+10000'!G123</f>
        <v>0</v>
      </c>
      <c r="H24">
        <f>'Y=+10000'!H123</f>
        <v>0</v>
      </c>
      <c r="I24">
        <f>'Y=+10000'!I123</f>
        <v>0</v>
      </c>
      <c r="J24">
        <f>'Y=+10000'!J123</f>
        <v>0</v>
      </c>
      <c r="K24">
        <f>'Y=+10000'!K123</f>
        <v>0</v>
      </c>
      <c r="L24">
        <f>'Y=+10000'!L123</f>
        <v>0</v>
      </c>
      <c r="M24">
        <f>'Y=+10000'!M123</f>
        <v>0</v>
      </c>
      <c r="N24">
        <f>'Y=+10000'!N123</f>
        <v>0</v>
      </c>
      <c r="O24">
        <f>'Y=+10000'!O123</f>
        <v>0</v>
      </c>
      <c r="P24">
        <f>'Y=+10000'!P123</f>
        <v>0</v>
      </c>
      <c r="Q24">
        <f>'Y=+10000'!Q123</f>
        <v>10000</v>
      </c>
      <c r="R24">
        <f>'Y=+10000'!R123</f>
        <v>0</v>
      </c>
      <c r="S24">
        <f>'Y=+10000'!S123</f>
        <v>0</v>
      </c>
      <c r="T24">
        <f>'Y=+10000'!T123</f>
        <v>0</v>
      </c>
      <c r="U24">
        <f>'Y=+10000'!U123</f>
        <v>0</v>
      </c>
      <c r="V24">
        <f>'Y=+10000'!V123</f>
        <v>0</v>
      </c>
      <c r="W24">
        <f>'Y=+10000'!W123</f>
        <v>0</v>
      </c>
      <c r="X24">
        <f>'Y=+10000'!X123</f>
        <v>0</v>
      </c>
      <c r="Y24">
        <f>'Y=+10000'!Y123</f>
        <v>0</v>
      </c>
      <c r="Z24">
        <f>'Y=+10000'!Z123</f>
        <v>10025</v>
      </c>
      <c r="AA24">
        <f>'Y=+10000'!AA123</f>
        <v>10025</v>
      </c>
      <c r="AB24">
        <f t="shared" si="0"/>
        <v>25</v>
      </c>
      <c r="AC24">
        <f t="shared" si="1"/>
        <v>25</v>
      </c>
      <c r="AD24" s="13">
        <f t="shared" si="2"/>
        <v>2.4937655860349127E-3</v>
      </c>
    </row>
    <row r="25" spans="1:30" x14ac:dyDescent="0.3">
      <c r="A25" t="str">
        <f>'Y=+10000'!A124</f>
        <v>O24</v>
      </c>
      <c r="B25">
        <f>'Y=+10000'!B124</f>
        <v>0</v>
      </c>
      <c r="C25">
        <f>'Y=+10000'!C124</f>
        <v>0</v>
      </c>
      <c r="D25">
        <f>'Y=+10000'!D124</f>
        <v>0</v>
      </c>
      <c r="E25">
        <f>'Y=+10000'!E124</f>
        <v>0</v>
      </c>
      <c r="F25">
        <f>'Y=+10000'!F124</f>
        <v>0</v>
      </c>
      <c r="G25">
        <f>'Y=+10000'!G124</f>
        <v>0</v>
      </c>
      <c r="H25">
        <f>'Y=+10000'!H124</f>
        <v>0</v>
      </c>
      <c r="I25">
        <f>'Y=+10000'!I124</f>
        <v>0</v>
      </c>
      <c r="J25">
        <f>'Y=+10000'!J124</f>
        <v>0</v>
      </c>
      <c r="K25">
        <f>'Y=+10000'!K124</f>
        <v>0</v>
      </c>
      <c r="L25">
        <f>'Y=+10000'!L124</f>
        <v>0</v>
      </c>
      <c r="M25">
        <f>'Y=+10000'!M124</f>
        <v>0</v>
      </c>
      <c r="N25">
        <f>'Y=+10000'!N124</f>
        <v>0</v>
      </c>
      <c r="O25">
        <f>'Y=+10000'!O124</f>
        <v>0</v>
      </c>
      <c r="P25">
        <f>'Y=+10000'!P124</f>
        <v>0</v>
      </c>
      <c r="Q25">
        <f>'Y=+10000'!Q124</f>
        <v>10025</v>
      </c>
      <c r="R25">
        <f>'Y=+10000'!R124</f>
        <v>0</v>
      </c>
      <c r="S25">
        <f>'Y=+10000'!S124</f>
        <v>0</v>
      </c>
      <c r="T25">
        <f>'Y=+10000'!T124</f>
        <v>0</v>
      </c>
      <c r="U25">
        <f>'Y=+10000'!U124</f>
        <v>0</v>
      </c>
      <c r="V25">
        <f>'Y=+10000'!V124</f>
        <v>0</v>
      </c>
      <c r="W25">
        <f>'Y=+10000'!W124</f>
        <v>0</v>
      </c>
      <c r="X25">
        <f>'Y=+10000'!X124</f>
        <v>0</v>
      </c>
      <c r="Y25">
        <f>'Y=+10000'!Y124</f>
        <v>0</v>
      </c>
      <c r="Z25">
        <f>'Y=+10000'!Z124</f>
        <v>10025</v>
      </c>
      <c r="AA25">
        <f>'Y=+10000'!AA124</f>
        <v>10025</v>
      </c>
      <c r="AB25">
        <f t="shared" si="0"/>
        <v>25</v>
      </c>
      <c r="AC25">
        <f t="shared" si="1"/>
        <v>25</v>
      </c>
      <c r="AD25" s="13">
        <f t="shared" si="2"/>
        <v>2.4937655860349127E-3</v>
      </c>
    </row>
    <row r="26" spans="1:30" x14ac:dyDescent="0.3">
      <c r="A26" t="str">
        <f>'Y=+10000'!A125</f>
        <v>O25</v>
      </c>
      <c r="B26">
        <f>'Y=+10000'!B125</f>
        <v>0</v>
      </c>
      <c r="C26">
        <f>'Y=+10000'!C125</f>
        <v>0</v>
      </c>
      <c r="D26">
        <f>'Y=+10000'!D125</f>
        <v>0</v>
      </c>
      <c r="E26">
        <f>'Y=+10000'!E125</f>
        <v>4888</v>
      </c>
      <c r="F26">
        <f>'Y=+10000'!F125</f>
        <v>0</v>
      </c>
      <c r="G26">
        <f>'Y=+10000'!G125</f>
        <v>0</v>
      </c>
      <c r="H26">
        <f>'Y=+10000'!H125</f>
        <v>0</v>
      </c>
      <c r="I26">
        <f>'Y=+10000'!I125</f>
        <v>38</v>
      </c>
      <c r="J26">
        <f>'Y=+10000'!J125</f>
        <v>0</v>
      </c>
      <c r="K26">
        <f>'Y=+10000'!K125</f>
        <v>0</v>
      </c>
      <c r="L26">
        <f>'Y=+10000'!L125</f>
        <v>0</v>
      </c>
      <c r="M26">
        <f>'Y=+10000'!M125</f>
        <v>3325</v>
      </c>
      <c r="N26">
        <f>'Y=+10000'!N125</f>
        <v>0</v>
      </c>
      <c r="O26">
        <f>'Y=+10000'!O125</f>
        <v>0</v>
      </c>
      <c r="P26">
        <f>'Y=+10000'!P125</f>
        <v>0</v>
      </c>
      <c r="Q26">
        <f>'Y=+10000'!Q125</f>
        <v>1775</v>
      </c>
      <c r="R26">
        <f>'Y=+10000'!R125</f>
        <v>0</v>
      </c>
      <c r="S26">
        <f>'Y=+10000'!S125</f>
        <v>0</v>
      </c>
      <c r="T26">
        <f>'Y=+10000'!T125</f>
        <v>0</v>
      </c>
      <c r="U26">
        <f>'Y=+10000'!U125</f>
        <v>0</v>
      </c>
      <c r="V26">
        <f>'Y=+10000'!V125</f>
        <v>0</v>
      </c>
      <c r="W26">
        <f>'Y=+10000'!W125</f>
        <v>0</v>
      </c>
      <c r="X26">
        <f>'Y=+10000'!X125</f>
        <v>0</v>
      </c>
      <c r="Y26">
        <f>'Y=+10000'!Y125</f>
        <v>0</v>
      </c>
      <c r="Z26">
        <f>'Y=+10000'!Z125</f>
        <v>10026</v>
      </c>
      <c r="AA26">
        <f>'Y=+10000'!AA125</f>
        <v>10025</v>
      </c>
      <c r="AB26">
        <f t="shared" si="0"/>
        <v>26</v>
      </c>
      <c r="AC26">
        <f t="shared" si="1"/>
        <v>25</v>
      </c>
      <c r="AD26" s="13">
        <f t="shared" si="2"/>
        <v>2.5932575304209058E-3</v>
      </c>
    </row>
    <row r="27" spans="1:30" x14ac:dyDescent="0.3">
      <c r="A27" t="str">
        <f>'Y=+10000'!A126</f>
        <v>O26</v>
      </c>
      <c r="B27">
        <f>'Y=+10000'!B126</f>
        <v>0</v>
      </c>
      <c r="C27">
        <f>'Y=+10000'!C126</f>
        <v>0</v>
      </c>
      <c r="D27">
        <f>'Y=+10000'!D126</f>
        <v>0</v>
      </c>
      <c r="E27">
        <f>'Y=+10000'!E126</f>
        <v>4888</v>
      </c>
      <c r="F27">
        <f>'Y=+10000'!F126</f>
        <v>0</v>
      </c>
      <c r="G27">
        <f>'Y=+10000'!G126</f>
        <v>0</v>
      </c>
      <c r="H27">
        <f>'Y=+10000'!H126</f>
        <v>0</v>
      </c>
      <c r="I27">
        <f>'Y=+10000'!I126</f>
        <v>38</v>
      </c>
      <c r="J27">
        <f>'Y=+10000'!J126</f>
        <v>0</v>
      </c>
      <c r="K27">
        <f>'Y=+10000'!K126</f>
        <v>0</v>
      </c>
      <c r="L27">
        <f>'Y=+10000'!L126</f>
        <v>0</v>
      </c>
      <c r="M27">
        <f>'Y=+10000'!M126</f>
        <v>3325</v>
      </c>
      <c r="N27">
        <f>'Y=+10000'!N126</f>
        <v>0</v>
      </c>
      <c r="O27">
        <f>'Y=+10000'!O126</f>
        <v>0</v>
      </c>
      <c r="P27">
        <f>'Y=+10000'!P126</f>
        <v>0</v>
      </c>
      <c r="Q27">
        <f>'Y=+10000'!Q126</f>
        <v>1775</v>
      </c>
      <c r="R27">
        <f>'Y=+10000'!R126</f>
        <v>0</v>
      </c>
      <c r="S27">
        <f>'Y=+10000'!S126</f>
        <v>0</v>
      </c>
      <c r="T27">
        <f>'Y=+10000'!T126</f>
        <v>0</v>
      </c>
      <c r="U27">
        <f>'Y=+10000'!U126</f>
        <v>0</v>
      </c>
      <c r="V27">
        <f>'Y=+10000'!V126</f>
        <v>0</v>
      </c>
      <c r="W27">
        <f>'Y=+10000'!W126</f>
        <v>0</v>
      </c>
      <c r="X27">
        <f>'Y=+10000'!X126</f>
        <v>0</v>
      </c>
      <c r="Y27">
        <f>'Y=+10000'!Y126</f>
        <v>0</v>
      </c>
      <c r="Z27">
        <f>'Y=+10000'!Z126</f>
        <v>10026</v>
      </c>
      <c r="AA27">
        <f>'Y=+10000'!AA126</f>
        <v>10025</v>
      </c>
      <c r="AB27">
        <f t="shared" si="0"/>
        <v>26</v>
      </c>
      <c r="AC27">
        <f t="shared" si="1"/>
        <v>25</v>
      </c>
      <c r="AD27" s="13">
        <f t="shared" si="2"/>
        <v>2.5932575304209058E-3</v>
      </c>
    </row>
    <row r="28" spans="1:30" x14ac:dyDescent="0.3">
      <c r="A28" t="str">
        <f>'Y=+10000'!A127</f>
        <v>O27</v>
      </c>
      <c r="B28">
        <f>'Y=+10000'!B127</f>
        <v>0</v>
      </c>
      <c r="C28">
        <f>'Y=+10000'!C127</f>
        <v>0</v>
      </c>
      <c r="D28">
        <f>'Y=+10000'!D127</f>
        <v>0</v>
      </c>
      <c r="E28">
        <f>'Y=+10000'!E127</f>
        <v>0</v>
      </c>
      <c r="F28">
        <f>'Y=+10000'!F127</f>
        <v>0</v>
      </c>
      <c r="G28">
        <f>'Y=+10000'!G127</f>
        <v>0</v>
      </c>
      <c r="H28">
        <f>'Y=+10000'!H127</f>
        <v>0</v>
      </c>
      <c r="I28">
        <f>'Y=+10000'!I127</f>
        <v>0</v>
      </c>
      <c r="J28">
        <f>'Y=+10000'!J127</f>
        <v>0</v>
      </c>
      <c r="K28">
        <f>'Y=+10000'!K127</f>
        <v>0</v>
      </c>
      <c r="L28">
        <f>'Y=+10000'!L127</f>
        <v>0</v>
      </c>
      <c r="M28">
        <f>'Y=+10000'!M127</f>
        <v>0</v>
      </c>
      <c r="N28">
        <f>'Y=+10000'!N127</f>
        <v>0</v>
      </c>
      <c r="O28">
        <f>'Y=+10000'!O127</f>
        <v>0</v>
      </c>
      <c r="P28">
        <f>'Y=+10000'!P127</f>
        <v>0</v>
      </c>
      <c r="Q28">
        <f>'Y=+10000'!Q127</f>
        <v>10025</v>
      </c>
      <c r="R28">
        <f>'Y=+10000'!R127</f>
        <v>0</v>
      </c>
      <c r="S28">
        <f>'Y=+10000'!S127</f>
        <v>0</v>
      </c>
      <c r="T28">
        <f>'Y=+10000'!T127</f>
        <v>0</v>
      </c>
      <c r="U28">
        <f>'Y=+10000'!U127</f>
        <v>0</v>
      </c>
      <c r="V28">
        <f>'Y=+10000'!V127</f>
        <v>0</v>
      </c>
      <c r="W28">
        <f>'Y=+10000'!W127</f>
        <v>0</v>
      </c>
      <c r="X28">
        <f>'Y=+10000'!X127</f>
        <v>0</v>
      </c>
      <c r="Y28">
        <f>'Y=+10000'!Y127</f>
        <v>0</v>
      </c>
      <c r="Z28">
        <f>'Y=+10000'!Z127</f>
        <v>10025</v>
      </c>
      <c r="AA28">
        <f>'Y=+10000'!AA127</f>
        <v>10025</v>
      </c>
      <c r="AB28">
        <f t="shared" si="0"/>
        <v>25</v>
      </c>
      <c r="AC28">
        <f t="shared" si="1"/>
        <v>25</v>
      </c>
      <c r="AD28" s="13">
        <f t="shared" si="2"/>
        <v>2.4937655860349127E-3</v>
      </c>
    </row>
    <row r="29" spans="1:30" x14ac:dyDescent="0.3">
      <c r="A29" t="str">
        <f>'Y=+10000'!A128</f>
        <v>O28</v>
      </c>
      <c r="B29">
        <f>'Y=+10000'!B128</f>
        <v>0</v>
      </c>
      <c r="C29">
        <f>'Y=+10000'!C128</f>
        <v>0</v>
      </c>
      <c r="D29">
        <f>'Y=+10000'!D128</f>
        <v>0</v>
      </c>
      <c r="E29">
        <f>'Y=+10000'!E128</f>
        <v>25</v>
      </c>
      <c r="F29">
        <f>'Y=+10000'!F128</f>
        <v>0</v>
      </c>
      <c r="G29">
        <f>'Y=+10000'!G128</f>
        <v>0</v>
      </c>
      <c r="H29">
        <f>'Y=+10000'!H128</f>
        <v>0</v>
      </c>
      <c r="I29">
        <f>'Y=+10000'!I128</f>
        <v>0</v>
      </c>
      <c r="J29">
        <f>'Y=+10000'!J128</f>
        <v>0</v>
      </c>
      <c r="K29">
        <f>'Y=+10000'!K128</f>
        <v>0</v>
      </c>
      <c r="L29">
        <f>'Y=+10000'!L128</f>
        <v>0</v>
      </c>
      <c r="M29">
        <f>'Y=+10000'!M128</f>
        <v>0</v>
      </c>
      <c r="N29">
        <f>'Y=+10000'!N128</f>
        <v>0</v>
      </c>
      <c r="O29">
        <f>'Y=+10000'!O128</f>
        <v>0</v>
      </c>
      <c r="P29">
        <f>'Y=+10000'!P128</f>
        <v>0</v>
      </c>
      <c r="Q29">
        <f>'Y=+10000'!Q128</f>
        <v>10000</v>
      </c>
      <c r="R29">
        <f>'Y=+10000'!R128</f>
        <v>0</v>
      </c>
      <c r="S29">
        <f>'Y=+10000'!S128</f>
        <v>0</v>
      </c>
      <c r="T29">
        <f>'Y=+10000'!T128</f>
        <v>0</v>
      </c>
      <c r="U29">
        <f>'Y=+10000'!U128</f>
        <v>0</v>
      </c>
      <c r="V29">
        <f>'Y=+10000'!V128</f>
        <v>0</v>
      </c>
      <c r="W29">
        <f>'Y=+10000'!W128</f>
        <v>0</v>
      </c>
      <c r="X29">
        <f>'Y=+10000'!X128</f>
        <v>0</v>
      </c>
      <c r="Y29">
        <f>'Y=+10000'!Y128</f>
        <v>0</v>
      </c>
      <c r="Z29">
        <f>'Y=+10000'!Z128</f>
        <v>10025</v>
      </c>
      <c r="AA29">
        <f>'Y=+10000'!AA128</f>
        <v>10025</v>
      </c>
      <c r="AB29">
        <f t="shared" si="0"/>
        <v>25</v>
      </c>
      <c r="AC29">
        <f t="shared" si="1"/>
        <v>25</v>
      </c>
      <c r="AD29" s="13">
        <f t="shared" si="2"/>
        <v>2.4937655860349127E-3</v>
      </c>
    </row>
    <row r="30" spans="1:30" x14ac:dyDescent="0.3">
      <c r="A30" t="str">
        <f>'Y=+10000'!A129</f>
        <v>O29</v>
      </c>
      <c r="B30">
        <f>'Y=+10000'!B129</f>
        <v>0</v>
      </c>
      <c r="C30">
        <f>'Y=+10000'!C129</f>
        <v>0</v>
      </c>
      <c r="D30">
        <f>'Y=+10000'!D129</f>
        <v>0</v>
      </c>
      <c r="E30">
        <f>'Y=+10000'!E129</f>
        <v>38</v>
      </c>
      <c r="F30">
        <f>'Y=+10000'!F129</f>
        <v>0</v>
      </c>
      <c r="G30">
        <f>'Y=+10000'!G129</f>
        <v>0</v>
      </c>
      <c r="H30">
        <f>'Y=+10000'!H129</f>
        <v>0</v>
      </c>
      <c r="I30">
        <f>'Y=+10000'!I129</f>
        <v>0</v>
      </c>
      <c r="J30">
        <f>'Y=+10000'!J129</f>
        <v>0</v>
      </c>
      <c r="K30">
        <f>'Y=+10000'!K129</f>
        <v>0</v>
      </c>
      <c r="L30">
        <f>'Y=+10000'!L129</f>
        <v>0</v>
      </c>
      <c r="M30">
        <f>'Y=+10000'!M129</f>
        <v>25</v>
      </c>
      <c r="N30">
        <f>'Y=+10000'!N129</f>
        <v>0</v>
      </c>
      <c r="O30">
        <f>'Y=+10000'!O129</f>
        <v>0</v>
      </c>
      <c r="P30">
        <f>'Y=+10000'!P129</f>
        <v>0</v>
      </c>
      <c r="Q30">
        <f>'Y=+10000'!Q129</f>
        <v>9963</v>
      </c>
      <c r="R30">
        <f>'Y=+10000'!R129</f>
        <v>0</v>
      </c>
      <c r="S30">
        <f>'Y=+10000'!S129</f>
        <v>0</v>
      </c>
      <c r="T30">
        <f>'Y=+10000'!T129</f>
        <v>0</v>
      </c>
      <c r="U30">
        <f>'Y=+10000'!U129</f>
        <v>0</v>
      </c>
      <c r="V30">
        <f>'Y=+10000'!V129</f>
        <v>0</v>
      </c>
      <c r="W30">
        <f>'Y=+10000'!W129</f>
        <v>0</v>
      </c>
      <c r="X30">
        <f>'Y=+10000'!X129</f>
        <v>0</v>
      </c>
      <c r="Y30">
        <f>'Y=+10000'!Y129</f>
        <v>0</v>
      </c>
      <c r="Z30">
        <f>'Y=+10000'!Z129</f>
        <v>10026</v>
      </c>
      <c r="AA30">
        <f>'Y=+10000'!AA129</f>
        <v>10025</v>
      </c>
      <c r="AB30">
        <f t="shared" si="0"/>
        <v>26</v>
      </c>
      <c r="AC30">
        <f t="shared" si="1"/>
        <v>25</v>
      </c>
      <c r="AD30" s="13">
        <f t="shared" si="2"/>
        <v>2.5932575304209058E-3</v>
      </c>
    </row>
    <row r="31" spans="1:30" x14ac:dyDescent="0.3">
      <c r="A31" s="16" t="str">
        <f>'Y=+10000'!A130</f>
        <v>hatás</v>
      </c>
      <c r="B31" s="16">
        <f>'Y=+10000'!B130</f>
        <v>0</v>
      </c>
      <c r="C31" s="16">
        <f>'Y=+10000'!C130</f>
        <v>4.7056018621635101E-4</v>
      </c>
      <c r="D31" s="16">
        <f>'Y=+10000'!D130</f>
        <v>0</v>
      </c>
      <c r="E31" s="16">
        <f>'Y=+10000'!E130</f>
        <v>0.29810301503596648</v>
      </c>
      <c r="F31" s="16">
        <f>'Y=+10000'!F130</f>
        <v>2.7054073639532075E-2</v>
      </c>
      <c r="G31" s="16">
        <f>'Y=+10000'!G130</f>
        <v>0</v>
      </c>
      <c r="H31" s="16">
        <f>'Y=+10000'!H130</f>
        <v>2.5931003328429049E-2</v>
      </c>
      <c r="I31" s="16">
        <f>'Y=+10000'!I130</f>
        <v>3.224905809536059E-3</v>
      </c>
      <c r="J31" s="16">
        <f>'Y=+10000'!J130</f>
        <v>0</v>
      </c>
      <c r="K31" s="16">
        <f>'Y=+10000'!K130</f>
        <v>0</v>
      </c>
      <c r="L31" s="16">
        <f>'Y=+10000'!L130</f>
        <v>4.2309634876666176E-2</v>
      </c>
      <c r="M31" s="16">
        <f>'Y=+10000'!M130</f>
        <v>9.741223268260088E-2</v>
      </c>
      <c r="N31" s="16">
        <f>'Y=+10000'!N130</f>
        <v>0</v>
      </c>
      <c r="O31" s="16">
        <f>'Y=+10000'!O130</f>
        <v>0</v>
      </c>
      <c r="P31" s="16">
        <f>'Y=+10000'!P130</f>
        <v>1.6755079697210205E-2</v>
      </c>
      <c r="Q31" s="16">
        <f>'Y=+10000'!Q130</f>
        <v>0.48873949474384271</v>
      </c>
      <c r="R31" s="16">
        <f>'Y=+10000'!R130</f>
        <v>0</v>
      </c>
      <c r="S31" s="16">
        <f>'Y=+10000'!S130</f>
        <v>0</v>
      </c>
      <c r="T31" s="16">
        <f>'Y=+10000'!T130</f>
        <v>0</v>
      </c>
      <c r="U31" s="16">
        <f>'Y=+10000'!U130</f>
        <v>0</v>
      </c>
      <c r="V31" s="16">
        <f>'Y=+10000'!V130</f>
        <v>0</v>
      </c>
      <c r="W31" s="16">
        <f>'Y=+10000'!W130</f>
        <v>0</v>
      </c>
      <c r="X31" s="16">
        <f>'Y=+10000'!X130</f>
        <v>0</v>
      </c>
      <c r="Y31" s="16">
        <f>'Y=+10000'!Y130</f>
        <v>0</v>
      </c>
      <c r="Z31" s="16">
        <f>'Y=+10000'!Z130</f>
        <v>1</v>
      </c>
      <c r="AA31" s="16">
        <f>'Y=+10000'!AA130</f>
        <v>0.99994039570974591</v>
      </c>
    </row>
    <row r="32" spans="1:30" x14ac:dyDescent="0.3">
      <c r="A32" t="s">
        <v>238</v>
      </c>
      <c r="Z32">
        <f>SUM(Z2:Z30)</f>
        <v>318769</v>
      </c>
      <c r="AA32">
        <f>SUM(AA2:AA30)</f>
        <v>318750</v>
      </c>
    </row>
    <row r="34" spans="1:52" ht="15" thickBot="1" x14ac:dyDescent="0.35"/>
    <row r="35" spans="1:52" ht="15" thickBot="1" x14ac:dyDescent="0.35">
      <c r="A35" t="str">
        <f>A1</f>
        <v>COCO:STD</v>
      </c>
      <c r="B35" t="str">
        <f t="shared" ref="B35:Z35" si="3">B1</f>
        <v>X(A1)</v>
      </c>
      <c r="C35" t="str">
        <f t="shared" si="3"/>
        <v>X(A2)</v>
      </c>
      <c r="D35" t="str">
        <f t="shared" si="3"/>
        <v>X(A3)</v>
      </c>
      <c r="E35" t="str">
        <f t="shared" si="3"/>
        <v>X(A4)</v>
      </c>
      <c r="F35" t="str">
        <f t="shared" si="3"/>
        <v>X(A5)</v>
      </c>
      <c r="G35" t="str">
        <f t="shared" si="3"/>
        <v>X(A6)</v>
      </c>
      <c r="H35" t="str">
        <f t="shared" si="3"/>
        <v>X(A7)</v>
      </c>
      <c r="I35" t="str">
        <f t="shared" si="3"/>
        <v>X(A8)</v>
      </c>
      <c r="J35" t="str">
        <f t="shared" si="3"/>
        <v>X(A9)</v>
      </c>
      <c r="K35" t="str">
        <f t="shared" si="3"/>
        <v>X(A10)</v>
      </c>
      <c r="L35" t="str">
        <f t="shared" si="3"/>
        <v>X(A11)</v>
      </c>
      <c r="M35" t="str">
        <f t="shared" si="3"/>
        <v>X(A12)</v>
      </c>
      <c r="N35" t="str">
        <f t="shared" si="3"/>
        <v>X(A13)</v>
      </c>
      <c r="O35" t="str">
        <f t="shared" si="3"/>
        <v>X(A14)</v>
      </c>
      <c r="P35" t="str">
        <f t="shared" si="3"/>
        <v>X(A15)</v>
      </c>
      <c r="Q35" t="str">
        <f t="shared" si="3"/>
        <v>X(A16)</v>
      </c>
      <c r="R35" t="str">
        <f t="shared" si="3"/>
        <v>X(A17)</v>
      </c>
      <c r="S35" t="str">
        <f t="shared" si="3"/>
        <v>X(A18)</v>
      </c>
      <c r="T35" t="str">
        <f t="shared" si="3"/>
        <v>X(A19)</v>
      </c>
      <c r="U35" t="str">
        <f t="shared" si="3"/>
        <v>X(A20)</v>
      </c>
      <c r="V35" t="str">
        <f t="shared" si="3"/>
        <v>X(A21)</v>
      </c>
      <c r="W35" t="str">
        <f t="shared" si="3"/>
        <v>X(A22)</v>
      </c>
      <c r="X35" t="str">
        <f t="shared" si="3"/>
        <v>X(A23)</v>
      </c>
      <c r="Y35" t="str">
        <f t="shared" si="3"/>
        <v>X(A24)</v>
      </c>
      <c r="Z35" t="str">
        <f t="shared" si="3"/>
        <v>Becslés</v>
      </c>
      <c r="AA35" t="s">
        <v>111</v>
      </c>
      <c r="AB35" s="25" t="s">
        <v>239</v>
      </c>
      <c r="AC35" s="5" t="s">
        <v>8</v>
      </c>
      <c r="AD35" s="5" t="s">
        <v>9</v>
      </c>
      <c r="AE35" s="5" t="s">
        <v>10</v>
      </c>
      <c r="AF35" s="5" t="s">
        <v>11</v>
      </c>
      <c r="AG35" s="5" t="s">
        <v>12</v>
      </c>
      <c r="AH35" s="5" t="s">
        <v>13</v>
      </c>
      <c r="AI35" s="5" t="s">
        <v>14</v>
      </c>
      <c r="AJ35" s="5" t="s">
        <v>15</v>
      </c>
      <c r="AK35" s="5" t="s">
        <v>16</v>
      </c>
      <c r="AL35" s="5" t="s">
        <v>17</v>
      </c>
      <c r="AM35" s="5" t="s">
        <v>18</v>
      </c>
      <c r="AN35" s="5" t="s">
        <v>19</v>
      </c>
      <c r="AO35" s="5" t="s">
        <v>20</v>
      </c>
      <c r="AP35" s="5" t="s">
        <v>21</v>
      </c>
      <c r="AQ35" s="5" t="s">
        <v>22</v>
      </c>
      <c r="AR35" s="5" t="s">
        <v>23</v>
      </c>
      <c r="AS35" s="5" t="s">
        <v>24</v>
      </c>
      <c r="AT35" s="5" t="s">
        <v>25</v>
      </c>
      <c r="AU35" s="5" t="s">
        <v>26</v>
      </c>
      <c r="AV35" s="5" t="s">
        <v>27</v>
      </c>
      <c r="AW35" s="5" t="s">
        <v>28</v>
      </c>
      <c r="AX35" s="5" t="s">
        <v>29</v>
      </c>
      <c r="AY35" s="5" t="s">
        <v>30</v>
      </c>
      <c r="AZ35" s="5" t="s">
        <v>31</v>
      </c>
    </row>
    <row r="36" spans="1:52" ht="15" thickBot="1" x14ac:dyDescent="0.35">
      <c r="A36" t="str">
        <f t="shared" ref="A36:A64" si="4">A2</f>
        <v>O1</v>
      </c>
      <c r="B36" s="16">
        <f>B2/$Z2</f>
        <v>0</v>
      </c>
      <c r="C36" s="16">
        <f t="shared" ref="C36:Y36" si="5">C2/$Z2</f>
        <v>0</v>
      </c>
      <c r="D36" s="16">
        <f t="shared" si="5"/>
        <v>0</v>
      </c>
      <c r="E36" s="16">
        <f t="shared" si="5"/>
        <v>0.3321833908304585</v>
      </c>
      <c r="F36" s="16">
        <f t="shared" si="5"/>
        <v>0.10779461026948653</v>
      </c>
      <c r="G36" s="16">
        <f t="shared" si="5"/>
        <v>0</v>
      </c>
      <c r="H36" s="16">
        <f t="shared" si="5"/>
        <v>0.38248087595620217</v>
      </c>
      <c r="I36" s="16">
        <f t="shared" si="5"/>
        <v>0</v>
      </c>
      <c r="J36" s="16">
        <f t="shared" si="5"/>
        <v>0</v>
      </c>
      <c r="K36" s="16">
        <f t="shared" si="5"/>
        <v>0</v>
      </c>
      <c r="L36" s="16">
        <f t="shared" si="5"/>
        <v>0</v>
      </c>
      <c r="M36" s="16">
        <f t="shared" si="5"/>
        <v>0.17689115544222789</v>
      </c>
      <c r="N36" s="16">
        <f t="shared" si="5"/>
        <v>0</v>
      </c>
      <c r="O36" s="16">
        <f t="shared" si="5"/>
        <v>0</v>
      </c>
      <c r="P36" s="16">
        <f t="shared" si="5"/>
        <v>6.4996750162491879E-4</v>
      </c>
      <c r="Q36" s="16">
        <f t="shared" si="5"/>
        <v>0</v>
      </c>
      <c r="R36" s="16">
        <f t="shared" si="5"/>
        <v>0</v>
      </c>
      <c r="S36" s="16">
        <f t="shared" si="5"/>
        <v>0</v>
      </c>
      <c r="T36" s="16">
        <f t="shared" si="5"/>
        <v>0</v>
      </c>
      <c r="U36" s="16">
        <f t="shared" si="5"/>
        <v>0</v>
      </c>
      <c r="V36" s="16">
        <f t="shared" si="5"/>
        <v>0</v>
      </c>
      <c r="W36" s="16">
        <f t="shared" si="5"/>
        <v>0</v>
      </c>
      <c r="X36" s="16">
        <f t="shared" si="5"/>
        <v>0</v>
      </c>
      <c r="Y36" s="16">
        <f t="shared" si="5"/>
        <v>0</v>
      </c>
      <c r="Z36" s="16">
        <f>SUM(B36:Y36)</f>
        <v>1</v>
      </c>
      <c r="AA36" s="20">
        <f>Z2</f>
        <v>20001</v>
      </c>
      <c r="AB36" s="5" t="s">
        <v>63</v>
      </c>
      <c r="AC36" s="6">
        <v>0</v>
      </c>
      <c r="AD36" s="6">
        <v>25</v>
      </c>
      <c r="AE36" s="6">
        <v>0</v>
      </c>
      <c r="AF36" s="6">
        <v>12231</v>
      </c>
      <c r="AG36" s="6">
        <v>2156</v>
      </c>
      <c r="AH36" s="6">
        <v>0</v>
      </c>
      <c r="AI36" s="6">
        <v>7650</v>
      </c>
      <c r="AJ36" s="6">
        <v>181</v>
      </c>
      <c r="AK36" s="6">
        <v>0</v>
      </c>
      <c r="AL36" s="6">
        <v>0</v>
      </c>
      <c r="AM36" s="6">
        <v>3469</v>
      </c>
      <c r="AN36" s="6">
        <v>3538</v>
      </c>
      <c r="AO36" s="6">
        <v>0</v>
      </c>
      <c r="AP36" s="6">
        <v>0</v>
      </c>
      <c r="AQ36" s="6">
        <v>1750</v>
      </c>
      <c r="AR36" s="6">
        <v>10025</v>
      </c>
      <c r="AS36" s="6">
        <v>0</v>
      </c>
      <c r="AT36" s="6">
        <v>0</v>
      </c>
      <c r="AU36" s="6">
        <v>0</v>
      </c>
      <c r="AV36" s="6">
        <v>0</v>
      </c>
      <c r="AW36" s="6">
        <v>0</v>
      </c>
      <c r="AX36" s="6">
        <v>0</v>
      </c>
      <c r="AY36" s="6">
        <v>0</v>
      </c>
      <c r="AZ36" s="6">
        <v>0</v>
      </c>
    </row>
    <row r="37" spans="1:52" ht="15" thickBot="1" x14ac:dyDescent="0.35">
      <c r="A37" t="str">
        <f t="shared" si="4"/>
        <v>O2</v>
      </c>
      <c r="B37" s="16">
        <f t="shared" ref="B37:Y37" si="6">B3/$Z3</f>
        <v>0</v>
      </c>
      <c r="C37" s="16">
        <f t="shared" si="6"/>
        <v>1.3888117326815177E-3</v>
      </c>
      <c r="D37" s="16">
        <f t="shared" si="6"/>
        <v>0</v>
      </c>
      <c r="E37" s="16">
        <f t="shared" si="6"/>
        <v>0.67946225209710576</v>
      </c>
      <c r="F37" s="16">
        <f t="shared" si="6"/>
        <v>0.11977112382645408</v>
      </c>
      <c r="G37" s="16">
        <f t="shared" si="6"/>
        <v>0</v>
      </c>
      <c r="H37" s="16">
        <f t="shared" si="6"/>
        <v>0</v>
      </c>
      <c r="I37" s="16">
        <f t="shared" si="6"/>
        <v>2.1109938336759068E-3</v>
      </c>
      <c r="J37" s="16">
        <f t="shared" si="6"/>
        <v>0</v>
      </c>
      <c r="K37" s="16">
        <f t="shared" si="6"/>
        <v>0</v>
      </c>
      <c r="L37" s="16">
        <f t="shared" si="6"/>
        <v>0</v>
      </c>
      <c r="M37" s="16">
        <f t="shared" si="6"/>
        <v>0.1965446364090884</v>
      </c>
      <c r="N37" s="16">
        <f t="shared" si="6"/>
        <v>0</v>
      </c>
      <c r="O37" s="16">
        <f t="shared" si="6"/>
        <v>0</v>
      </c>
      <c r="P37" s="16">
        <f t="shared" si="6"/>
        <v>7.2218210099438921E-4</v>
      </c>
      <c r="Q37" s="16">
        <f t="shared" si="6"/>
        <v>0</v>
      </c>
      <c r="R37" s="16">
        <f t="shared" si="6"/>
        <v>0</v>
      </c>
      <c r="S37" s="16">
        <f t="shared" si="6"/>
        <v>0</v>
      </c>
      <c r="T37" s="16">
        <f t="shared" si="6"/>
        <v>0</v>
      </c>
      <c r="U37" s="16">
        <f t="shared" si="6"/>
        <v>0</v>
      </c>
      <c r="V37" s="16">
        <f t="shared" si="6"/>
        <v>0</v>
      </c>
      <c r="W37" s="16">
        <f t="shared" si="6"/>
        <v>0</v>
      </c>
      <c r="X37" s="16">
        <f t="shared" si="6"/>
        <v>0</v>
      </c>
      <c r="Y37" s="16">
        <f t="shared" si="6"/>
        <v>0</v>
      </c>
      <c r="Z37" s="16">
        <f t="shared" ref="Z37:Z64" si="7">SUM(B37:Y37)</f>
        <v>1</v>
      </c>
      <c r="AA37" s="20">
        <f t="shared" ref="AA37:AA64" si="8">Z3</f>
        <v>18001</v>
      </c>
      <c r="AB37" s="5" t="s">
        <v>75</v>
      </c>
      <c r="AC37" s="6">
        <v>0</v>
      </c>
      <c r="AD37" s="6">
        <v>0</v>
      </c>
      <c r="AE37" s="6">
        <v>0</v>
      </c>
      <c r="AF37" s="6">
        <v>6644</v>
      </c>
      <c r="AG37" s="6">
        <v>2156</v>
      </c>
      <c r="AH37" s="6">
        <v>0</v>
      </c>
      <c r="AI37" s="6">
        <v>88</v>
      </c>
      <c r="AJ37" s="6">
        <v>181</v>
      </c>
      <c r="AK37" s="6">
        <v>0</v>
      </c>
      <c r="AL37" s="6">
        <v>0</v>
      </c>
      <c r="AM37" s="6">
        <v>3406</v>
      </c>
      <c r="AN37" s="6">
        <v>3538</v>
      </c>
      <c r="AO37" s="6">
        <v>0</v>
      </c>
      <c r="AP37" s="6">
        <v>0</v>
      </c>
      <c r="AQ37" s="6">
        <v>1750</v>
      </c>
      <c r="AR37" s="6">
        <v>10025</v>
      </c>
      <c r="AS37" s="6">
        <v>0</v>
      </c>
      <c r="AT37" s="6">
        <v>0</v>
      </c>
      <c r="AU37" s="6">
        <v>0</v>
      </c>
      <c r="AV37" s="6">
        <v>0</v>
      </c>
      <c r="AW37" s="6">
        <v>0</v>
      </c>
      <c r="AX37" s="6">
        <v>0</v>
      </c>
      <c r="AY37" s="6">
        <v>0</v>
      </c>
      <c r="AZ37" s="6">
        <v>0</v>
      </c>
    </row>
    <row r="38" spans="1:52" ht="15" thickBot="1" x14ac:dyDescent="0.35">
      <c r="A38" t="str">
        <f t="shared" si="4"/>
        <v>O3</v>
      </c>
      <c r="B38" s="16">
        <f t="shared" ref="B38:Y38" si="9">B4/$Z4</f>
        <v>0</v>
      </c>
      <c r="C38" s="16">
        <f t="shared" si="9"/>
        <v>0</v>
      </c>
      <c r="D38" s="16">
        <f t="shared" si="9"/>
        <v>0</v>
      </c>
      <c r="E38" s="16">
        <f t="shared" si="9"/>
        <v>0.47453753303335477</v>
      </c>
      <c r="F38" s="16">
        <f t="shared" si="9"/>
        <v>0.15398900078565816</v>
      </c>
      <c r="G38" s="16">
        <f t="shared" si="9"/>
        <v>0</v>
      </c>
      <c r="H38" s="16">
        <f t="shared" si="9"/>
        <v>6.2852653381901295E-3</v>
      </c>
      <c r="I38" s="16">
        <f t="shared" si="9"/>
        <v>2.7140918505821014E-3</v>
      </c>
      <c r="J38" s="16">
        <f t="shared" si="9"/>
        <v>0</v>
      </c>
      <c r="K38" s="16">
        <f t="shared" si="9"/>
        <v>0</v>
      </c>
      <c r="L38" s="16">
        <f t="shared" si="9"/>
        <v>0</v>
      </c>
      <c r="M38" s="16">
        <f t="shared" si="9"/>
        <v>0.23748303692593387</v>
      </c>
      <c r="N38" s="16">
        <f t="shared" si="9"/>
        <v>0</v>
      </c>
      <c r="O38" s="16">
        <f t="shared" si="9"/>
        <v>0</v>
      </c>
      <c r="P38" s="16">
        <f t="shared" si="9"/>
        <v>0.12499107206628098</v>
      </c>
      <c r="Q38" s="16">
        <f t="shared" si="9"/>
        <v>0</v>
      </c>
      <c r="R38" s="16">
        <f t="shared" si="9"/>
        <v>0</v>
      </c>
      <c r="S38" s="16">
        <f t="shared" si="9"/>
        <v>0</v>
      </c>
      <c r="T38" s="16">
        <f t="shared" si="9"/>
        <v>0</v>
      </c>
      <c r="U38" s="16">
        <f t="shared" si="9"/>
        <v>0</v>
      </c>
      <c r="V38" s="16">
        <f t="shared" si="9"/>
        <v>0</v>
      </c>
      <c r="W38" s="16">
        <f t="shared" si="9"/>
        <v>0</v>
      </c>
      <c r="X38" s="16">
        <f t="shared" si="9"/>
        <v>0</v>
      </c>
      <c r="Y38" s="16">
        <f t="shared" si="9"/>
        <v>0</v>
      </c>
      <c r="Z38" s="16">
        <f t="shared" si="7"/>
        <v>1</v>
      </c>
      <c r="AA38" s="20">
        <f t="shared" si="8"/>
        <v>14001</v>
      </c>
      <c r="AB38" s="5" t="s">
        <v>77</v>
      </c>
      <c r="AC38" s="6">
        <v>0</v>
      </c>
      <c r="AD38" s="6">
        <v>0</v>
      </c>
      <c r="AE38" s="6">
        <v>0</v>
      </c>
      <c r="AF38" s="6">
        <v>6644</v>
      </c>
      <c r="AG38" s="6">
        <v>2156</v>
      </c>
      <c r="AH38" s="6">
        <v>0</v>
      </c>
      <c r="AI38" s="6">
        <v>88</v>
      </c>
      <c r="AJ38" s="6">
        <v>38</v>
      </c>
      <c r="AK38" s="6">
        <v>0</v>
      </c>
      <c r="AL38" s="6">
        <v>0</v>
      </c>
      <c r="AM38" s="6">
        <v>3306</v>
      </c>
      <c r="AN38" s="6">
        <v>3538</v>
      </c>
      <c r="AO38" s="6">
        <v>0</v>
      </c>
      <c r="AP38" s="6">
        <v>0</v>
      </c>
      <c r="AQ38" s="6">
        <v>1750</v>
      </c>
      <c r="AR38" s="6">
        <v>10025</v>
      </c>
      <c r="AS38" s="6">
        <v>0</v>
      </c>
      <c r="AT38" s="6">
        <v>0</v>
      </c>
      <c r="AU38" s="6">
        <v>0</v>
      </c>
      <c r="AV38" s="6">
        <v>0</v>
      </c>
      <c r="AW38" s="6">
        <v>0</v>
      </c>
      <c r="AX38" s="6">
        <v>0</v>
      </c>
      <c r="AY38" s="6">
        <v>0</v>
      </c>
      <c r="AZ38" s="6">
        <v>0</v>
      </c>
    </row>
    <row r="39" spans="1:52" ht="15" thickBot="1" x14ac:dyDescent="0.35">
      <c r="A39" t="str">
        <f t="shared" si="4"/>
        <v>O4</v>
      </c>
      <c r="B39" s="16">
        <f t="shared" ref="B39:Y39" si="10">B5/$Z5</f>
        <v>0</v>
      </c>
      <c r="C39" s="16">
        <f t="shared" si="10"/>
        <v>0</v>
      </c>
      <c r="D39" s="16">
        <f t="shared" si="10"/>
        <v>0</v>
      </c>
      <c r="E39" s="16">
        <f t="shared" si="10"/>
        <v>0.55357440426595572</v>
      </c>
      <c r="F39" s="16">
        <f t="shared" si="10"/>
        <v>0</v>
      </c>
      <c r="G39" s="16">
        <f t="shared" si="10"/>
        <v>0</v>
      </c>
      <c r="H39" s="16">
        <f t="shared" si="10"/>
        <v>7.3321113147808694E-3</v>
      </c>
      <c r="I39" s="16">
        <f t="shared" si="10"/>
        <v>3.1661389768371938E-3</v>
      </c>
      <c r="J39" s="16">
        <f t="shared" si="10"/>
        <v>0</v>
      </c>
      <c r="K39" s="16">
        <f t="shared" si="10"/>
        <v>0</v>
      </c>
      <c r="L39" s="16">
        <f t="shared" si="10"/>
        <v>0</v>
      </c>
      <c r="M39" s="16">
        <f t="shared" si="10"/>
        <v>0.29478420263289451</v>
      </c>
      <c r="N39" s="16">
        <f t="shared" si="10"/>
        <v>0</v>
      </c>
      <c r="O39" s="16">
        <f t="shared" si="10"/>
        <v>0</v>
      </c>
      <c r="P39" s="16">
        <f t="shared" si="10"/>
        <v>1.0831528078653558E-3</v>
      </c>
      <c r="Q39" s="16">
        <f t="shared" si="10"/>
        <v>0.14005999000166638</v>
      </c>
      <c r="R39" s="16">
        <f t="shared" si="10"/>
        <v>0</v>
      </c>
      <c r="S39" s="16">
        <f t="shared" si="10"/>
        <v>0</v>
      </c>
      <c r="T39" s="16">
        <f t="shared" si="10"/>
        <v>0</v>
      </c>
      <c r="U39" s="16">
        <f t="shared" si="10"/>
        <v>0</v>
      </c>
      <c r="V39" s="16">
        <f t="shared" si="10"/>
        <v>0</v>
      </c>
      <c r="W39" s="16">
        <f t="shared" si="10"/>
        <v>0</v>
      </c>
      <c r="X39" s="16">
        <f t="shared" si="10"/>
        <v>0</v>
      </c>
      <c r="Y39" s="16">
        <f t="shared" si="10"/>
        <v>0</v>
      </c>
      <c r="Z39" s="16">
        <f t="shared" si="7"/>
        <v>0.99999999999999989</v>
      </c>
      <c r="AA39" s="20">
        <f t="shared" si="8"/>
        <v>12002</v>
      </c>
      <c r="AB39" s="5" t="s">
        <v>80</v>
      </c>
      <c r="AC39" s="6">
        <v>0</v>
      </c>
      <c r="AD39" s="6">
        <v>0</v>
      </c>
      <c r="AE39" s="6">
        <v>0</v>
      </c>
      <c r="AF39" s="6">
        <v>6644</v>
      </c>
      <c r="AG39" s="6">
        <v>0</v>
      </c>
      <c r="AH39" s="6">
        <v>0</v>
      </c>
      <c r="AI39" s="6">
        <v>88</v>
      </c>
      <c r="AJ39" s="6">
        <v>38</v>
      </c>
      <c r="AK39" s="6">
        <v>0</v>
      </c>
      <c r="AL39" s="6">
        <v>0</v>
      </c>
      <c r="AM39" s="6">
        <v>3306</v>
      </c>
      <c r="AN39" s="6">
        <v>3538</v>
      </c>
      <c r="AO39" s="6">
        <v>0</v>
      </c>
      <c r="AP39" s="6">
        <v>0</v>
      </c>
      <c r="AQ39" s="6">
        <v>13</v>
      </c>
      <c r="AR39" s="6">
        <v>10025</v>
      </c>
      <c r="AS39" s="6">
        <v>0</v>
      </c>
      <c r="AT39" s="6">
        <v>0</v>
      </c>
      <c r="AU39" s="6">
        <v>0</v>
      </c>
      <c r="AV39" s="6">
        <v>0</v>
      </c>
      <c r="AW39" s="6">
        <v>0</v>
      </c>
      <c r="AX39" s="6">
        <v>0</v>
      </c>
      <c r="AY39" s="6">
        <v>0</v>
      </c>
      <c r="AZ39" s="6">
        <v>0</v>
      </c>
    </row>
    <row r="40" spans="1:52" ht="15" thickBot="1" x14ac:dyDescent="0.35">
      <c r="A40" t="str">
        <f t="shared" si="4"/>
        <v>O5</v>
      </c>
      <c r="B40" s="16">
        <f t="shared" ref="B40:Y40" si="11">B6/$Z6</f>
        <v>0</v>
      </c>
      <c r="C40" s="16">
        <f t="shared" si="11"/>
        <v>2.1186440677966102E-3</v>
      </c>
      <c r="D40" s="16">
        <f t="shared" si="11"/>
        <v>0</v>
      </c>
      <c r="E40" s="16">
        <f t="shared" si="11"/>
        <v>2.1186440677966102E-3</v>
      </c>
      <c r="F40" s="16">
        <f t="shared" si="11"/>
        <v>0</v>
      </c>
      <c r="G40" s="16">
        <f t="shared" si="11"/>
        <v>0</v>
      </c>
      <c r="H40" s="16">
        <f t="shared" si="11"/>
        <v>0</v>
      </c>
      <c r="I40" s="16">
        <f t="shared" si="11"/>
        <v>0</v>
      </c>
      <c r="J40" s="16">
        <f t="shared" si="11"/>
        <v>0</v>
      </c>
      <c r="K40" s="16">
        <f t="shared" si="11"/>
        <v>0</v>
      </c>
      <c r="L40" s="16">
        <f t="shared" si="11"/>
        <v>0</v>
      </c>
      <c r="M40" s="16">
        <f t="shared" si="11"/>
        <v>0</v>
      </c>
      <c r="N40" s="16">
        <f t="shared" si="11"/>
        <v>0</v>
      </c>
      <c r="O40" s="16">
        <f t="shared" si="11"/>
        <v>0</v>
      </c>
      <c r="P40" s="16">
        <f t="shared" si="11"/>
        <v>0.14830508474576271</v>
      </c>
      <c r="Q40" s="16">
        <f t="shared" si="11"/>
        <v>0.84745762711864403</v>
      </c>
      <c r="R40" s="16">
        <f t="shared" si="11"/>
        <v>0</v>
      </c>
      <c r="S40" s="16">
        <f t="shared" si="11"/>
        <v>0</v>
      </c>
      <c r="T40" s="16">
        <f t="shared" si="11"/>
        <v>0</v>
      </c>
      <c r="U40" s="16">
        <f t="shared" si="11"/>
        <v>0</v>
      </c>
      <c r="V40" s="16">
        <f t="shared" si="11"/>
        <v>0</v>
      </c>
      <c r="W40" s="16">
        <f t="shared" si="11"/>
        <v>0</v>
      </c>
      <c r="X40" s="16">
        <f t="shared" si="11"/>
        <v>0</v>
      </c>
      <c r="Y40" s="16">
        <f t="shared" si="11"/>
        <v>0</v>
      </c>
      <c r="Z40" s="16">
        <f t="shared" si="7"/>
        <v>1</v>
      </c>
      <c r="AA40" s="20">
        <f t="shared" si="8"/>
        <v>11800</v>
      </c>
      <c r="AB40" s="5" t="s">
        <v>82</v>
      </c>
      <c r="AC40" s="6">
        <v>0</v>
      </c>
      <c r="AD40" s="6">
        <v>0</v>
      </c>
      <c r="AE40" s="6">
        <v>0</v>
      </c>
      <c r="AF40" s="6">
        <v>6644</v>
      </c>
      <c r="AG40" s="6">
        <v>0</v>
      </c>
      <c r="AH40" s="6">
        <v>0</v>
      </c>
      <c r="AI40" s="6">
        <v>88</v>
      </c>
      <c r="AJ40" s="6">
        <v>38</v>
      </c>
      <c r="AK40" s="6">
        <v>0</v>
      </c>
      <c r="AL40" s="6">
        <v>0</v>
      </c>
      <c r="AM40" s="6">
        <v>0</v>
      </c>
      <c r="AN40" s="6">
        <v>3325</v>
      </c>
      <c r="AO40" s="6">
        <v>0</v>
      </c>
      <c r="AP40" s="6">
        <v>0</v>
      </c>
      <c r="AQ40" s="6">
        <v>13</v>
      </c>
      <c r="AR40" s="6">
        <v>10025</v>
      </c>
      <c r="AS40" s="6">
        <v>0</v>
      </c>
      <c r="AT40" s="6">
        <v>0</v>
      </c>
      <c r="AU40" s="6">
        <v>0</v>
      </c>
      <c r="AV40" s="6">
        <v>0</v>
      </c>
      <c r="AW40" s="6">
        <v>0</v>
      </c>
      <c r="AX40" s="6">
        <v>0</v>
      </c>
      <c r="AY40" s="6">
        <v>0</v>
      </c>
      <c r="AZ40" s="6">
        <v>0</v>
      </c>
    </row>
    <row r="41" spans="1:52" ht="15" thickBot="1" x14ac:dyDescent="0.35">
      <c r="A41" t="str">
        <f t="shared" si="4"/>
        <v>O6</v>
      </c>
      <c r="B41" s="16">
        <f t="shared" ref="B41:Y41" si="12">B7/$Z7</f>
        <v>0</v>
      </c>
      <c r="C41" s="16">
        <f t="shared" si="12"/>
        <v>0</v>
      </c>
      <c r="D41" s="16">
        <f t="shared" si="12"/>
        <v>0</v>
      </c>
      <c r="E41" s="16">
        <f t="shared" si="12"/>
        <v>0.6208765535931221</v>
      </c>
      <c r="F41" s="16">
        <f t="shared" si="12"/>
        <v>0.20147649752359592</v>
      </c>
      <c r="G41" s="16">
        <f t="shared" si="12"/>
        <v>0</v>
      </c>
      <c r="H41" s="16">
        <f t="shared" si="12"/>
        <v>8.2235305111671812E-3</v>
      </c>
      <c r="I41" s="16">
        <f t="shared" si="12"/>
        <v>3.5510699934585555E-3</v>
      </c>
      <c r="J41" s="16">
        <f t="shared" si="12"/>
        <v>0</v>
      </c>
      <c r="K41" s="16">
        <f t="shared" si="12"/>
        <v>0</v>
      </c>
      <c r="L41" s="16">
        <f t="shared" si="12"/>
        <v>0</v>
      </c>
      <c r="M41" s="16">
        <f t="shared" si="12"/>
        <v>2.3362302588543129E-3</v>
      </c>
      <c r="N41" s="16">
        <f t="shared" si="12"/>
        <v>0</v>
      </c>
      <c r="O41" s="16">
        <f t="shared" si="12"/>
        <v>0</v>
      </c>
      <c r="P41" s="16">
        <f t="shared" si="12"/>
        <v>0.1635361181198019</v>
      </c>
      <c r="Q41" s="16">
        <f t="shared" si="12"/>
        <v>0</v>
      </c>
      <c r="R41" s="16">
        <f t="shared" si="12"/>
        <v>0</v>
      </c>
      <c r="S41" s="16">
        <f t="shared" si="12"/>
        <v>0</v>
      </c>
      <c r="T41" s="16">
        <f t="shared" si="12"/>
        <v>0</v>
      </c>
      <c r="U41" s="16">
        <f t="shared" si="12"/>
        <v>0</v>
      </c>
      <c r="V41" s="16">
        <f t="shared" si="12"/>
        <v>0</v>
      </c>
      <c r="W41" s="16">
        <f t="shared" si="12"/>
        <v>0</v>
      </c>
      <c r="X41" s="16">
        <f t="shared" si="12"/>
        <v>0</v>
      </c>
      <c r="Y41" s="16">
        <f t="shared" si="12"/>
        <v>0</v>
      </c>
      <c r="Z41" s="16">
        <f t="shared" si="7"/>
        <v>1</v>
      </c>
      <c r="AA41" s="20">
        <f t="shared" si="8"/>
        <v>10701</v>
      </c>
      <c r="AB41" s="5" t="s">
        <v>85</v>
      </c>
      <c r="AC41" s="6">
        <v>0</v>
      </c>
      <c r="AD41" s="6">
        <v>0</v>
      </c>
      <c r="AE41" s="6">
        <v>0</v>
      </c>
      <c r="AF41" s="6">
        <v>6644</v>
      </c>
      <c r="AG41" s="6">
        <v>0</v>
      </c>
      <c r="AH41" s="6">
        <v>0</v>
      </c>
      <c r="AI41" s="6">
        <v>0</v>
      </c>
      <c r="AJ41" s="6">
        <v>38</v>
      </c>
      <c r="AK41" s="6">
        <v>0</v>
      </c>
      <c r="AL41" s="6">
        <v>0</v>
      </c>
      <c r="AM41" s="6">
        <v>0</v>
      </c>
      <c r="AN41" s="6">
        <v>3325</v>
      </c>
      <c r="AO41" s="6">
        <v>0</v>
      </c>
      <c r="AP41" s="6">
        <v>0</v>
      </c>
      <c r="AQ41" s="6">
        <v>13</v>
      </c>
      <c r="AR41" s="6">
        <v>10000</v>
      </c>
      <c r="AS41" s="6">
        <v>0</v>
      </c>
      <c r="AT41" s="6">
        <v>0</v>
      </c>
      <c r="AU41" s="6">
        <v>0</v>
      </c>
      <c r="AV41" s="6">
        <v>0</v>
      </c>
      <c r="AW41" s="6">
        <v>0</v>
      </c>
      <c r="AX41" s="6">
        <v>0</v>
      </c>
      <c r="AY41" s="6">
        <v>0</v>
      </c>
      <c r="AZ41" s="6">
        <v>0</v>
      </c>
    </row>
    <row r="42" spans="1:52" ht="15" thickBot="1" x14ac:dyDescent="0.35">
      <c r="A42" t="str">
        <f t="shared" si="4"/>
        <v>O7</v>
      </c>
      <c r="B42" s="16">
        <f t="shared" ref="B42:Y42" si="13">B8/$Z8</f>
        <v>0</v>
      </c>
      <c r="C42" s="16">
        <f t="shared" si="13"/>
        <v>0</v>
      </c>
      <c r="D42" s="16">
        <f t="shared" si="13"/>
        <v>0</v>
      </c>
      <c r="E42" s="16">
        <f t="shared" si="13"/>
        <v>0.63572863840780791</v>
      </c>
      <c r="F42" s="16">
        <f t="shared" si="13"/>
        <v>0</v>
      </c>
      <c r="G42" s="16">
        <f t="shared" si="13"/>
        <v>0</v>
      </c>
      <c r="H42" s="16">
        <f t="shared" si="13"/>
        <v>8.4202468663285811E-3</v>
      </c>
      <c r="I42" s="16">
        <f t="shared" si="13"/>
        <v>1.7318916850062194E-2</v>
      </c>
      <c r="J42" s="16">
        <f t="shared" si="13"/>
        <v>0</v>
      </c>
      <c r="K42" s="16">
        <f t="shared" si="13"/>
        <v>0</v>
      </c>
      <c r="L42" s="16">
        <f t="shared" si="13"/>
        <v>0</v>
      </c>
      <c r="M42" s="16">
        <f t="shared" si="13"/>
        <v>0.33853219787580136</v>
      </c>
      <c r="N42" s="16">
        <f t="shared" si="13"/>
        <v>0</v>
      </c>
      <c r="O42" s="16">
        <f t="shared" si="13"/>
        <v>0</v>
      </c>
      <c r="P42" s="16">
        <f t="shared" si="13"/>
        <v>0</v>
      </c>
      <c r="Q42" s="16">
        <f t="shared" si="13"/>
        <v>0</v>
      </c>
      <c r="R42" s="16">
        <f t="shared" si="13"/>
        <v>0</v>
      </c>
      <c r="S42" s="16">
        <f t="shared" si="13"/>
        <v>0</v>
      </c>
      <c r="T42" s="16">
        <f t="shared" si="13"/>
        <v>0</v>
      </c>
      <c r="U42" s="16">
        <f t="shared" si="13"/>
        <v>0</v>
      </c>
      <c r="V42" s="16">
        <f t="shared" si="13"/>
        <v>0</v>
      </c>
      <c r="W42" s="16">
        <f t="shared" si="13"/>
        <v>0</v>
      </c>
      <c r="X42" s="16">
        <f t="shared" si="13"/>
        <v>0</v>
      </c>
      <c r="Y42" s="16">
        <f t="shared" si="13"/>
        <v>0</v>
      </c>
      <c r="Z42" s="16">
        <f t="shared" si="7"/>
        <v>1</v>
      </c>
      <c r="AA42" s="20">
        <f t="shared" si="8"/>
        <v>10451</v>
      </c>
      <c r="AB42" s="5" t="s">
        <v>86</v>
      </c>
      <c r="AC42" s="6">
        <v>0</v>
      </c>
      <c r="AD42" s="6">
        <v>0</v>
      </c>
      <c r="AE42" s="6">
        <v>0</v>
      </c>
      <c r="AF42" s="6">
        <v>6644</v>
      </c>
      <c r="AG42" s="6">
        <v>0</v>
      </c>
      <c r="AH42" s="6">
        <v>0</v>
      </c>
      <c r="AI42" s="6">
        <v>0</v>
      </c>
      <c r="AJ42" s="6">
        <v>38</v>
      </c>
      <c r="AK42" s="6">
        <v>0</v>
      </c>
      <c r="AL42" s="6">
        <v>0</v>
      </c>
      <c r="AM42" s="6">
        <v>0</v>
      </c>
      <c r="AN42" s="6">
        <v>3325</v>
      </c>
      <c r="AO42" s="6">
        <v>0</v>
      </c>
      <c r="AP42" s="6">
        <v>0</v>
      </c>
      <c r="AQ42" s="6">
        <v>13</v>
      </c>
      <c r="AR42" s="6">
        <v>10000</v>
      </c>
      <c r="AS42" s="6">
        <v>0</v>
      </c>
      <c r="AT42" s="6">
        <v>0</v>
      </c>
      <c r="AU42" s="6">
        <v>0</v>
      </c>
      <c r="AV42" s="6">
        <v>0</v>
      </c>
      <c r="AW42" s="6">
        <v>0</v>
      </c>
      <c r="AX42" s="6">
        <v>0</v>
      </c>
      <c r="AY42" s="6">
        <v>0</v>
      </c>
      <c r="AZ42" s="6">
        <v>0</v>
      </c>
    </row>
    <row r="43" spans="1:52" ht="15" thickBot="1" x14ac:dyDescent="0.35">
      <c r="A43" t="str">
        <f t="shared" si="4"/>
        <v>O8</v>
      </c>
      <c r="B43" s="16">
        <f t="shared" ref="B43:Y43" si="14">B9/$Z9</f>
        <v>0</v>
      </c>
      <c r="C43" s="16">
        <f t="shared" si="14"/>
        <v>0</v>
      </c>
      <c r="D43" s="16">
        <f t="shared" si="14"/>
        <v>0</v>
      </c>
      <c r="E43" s="16">
        <f t="shared" si="14"/>
        <v>0.47451703718085625</v>
      </c>
      <c r="F43" s="16">
        <f t="shared" si="14"/>
        <v>0</v>
      </c>
      <c r="G43" s="16">
        <f t="shared" si="14"/>
        <v>0</v>
      </c>
      <c r="H43" s="16">
        <f t="shared" si="14"/>
        <v>0</v>
      </c>
      <c r="I43" s="16">
        <f t="shared" si="14"/>
        <v>0</v>
      </c>
      <c r="J43" s="16">
        <f t="shared" si="14"/>
        <v>0</v>
      </c>
      <c r="K43" s="16">
        <f t="shared" si="14"/>
        <v>0</v>
      </c>
      <c r="L43" s="16">
        <f t="shared" si="14"/>
        <v>0</v>
      </c>
      <c r="M43" s="16">
        <f t="shared" si="14"/>
        <v>2.4269488399184546E-3</v>
      </c>
      <c r="N43" s="16">
        <f t="shared" si="14"/>
        <v>0</v>
      </c>
      <c r="O43" s="16">
        <f t="shared" si="14"/>
        <v>0</v>
      </c>
      <c r="P43" s="16">
        <f t="shared" si="14"/>
        <v>0</v>
      </c>
      <c r="Q43" s="16">
        <f t="shared" si="14"/>
        <v>0.5230560139792253</v>
      </c>
      <c r="R43" s="16">
        <f t="shared" si="14"/>
        <v>0</v>
      </c>
      <c r="S43" s="16">
        <f t="shared" si="14"/>
        <v>0</v>
      </c>
      <c r="T43" s="16">
        <f t="shared" si="14"/>
        <v>0</v>
      </c>
      <c r="U43" s="16">
        <f t="shared" si="14"/>
        <v>0</v>
      </c>
      <c r="V43" s="16">
        <f t="shared" si="14"/>
        <v>0</v>
      </c>
      <c r="W43" s="16">
        <f t="shared" si="14"/>
        <v>0</v>
      </c>
      <c r="X43" s="16">
        <f t="shared" si="14"/>
        <v>0</v>
      </c>
      <c r="Y43" s="16">
        <f t="shared" si="14"/>
        <v>0</v>
      </c>
      <c r="Z43" s="16">
        <f t="shared" si="7"/>
        <v>1</v>
      </c>
      <c r="AA43" s="20">
        <f t="shared" si="8"/>
        <v>10301</v>
      </c>
      <c r="AB43" s="5" t="s">
        <v>87</v>
      </c>
      <c r="AC43" s="6">
        <v>0</v>
      </c>
      <c r="AD43" s="6">
        <v>0</v>
      </c>
      <c r="AE43" s="6">
        <v>0</v>
      </c>
      <c r="AF43" s="6">
        <v>6644</v>
      </c>
      <c r="AG43" s="6">
        <v>0</v>
      </c>
      <c r="AH43" s="6">
        <v>0</v>
      </c>
      <c r="AI43" s="6">
        <v>0</v>
      </c>
      <c r="AJ43" s="6">
        <v>38</v>
      </c>
      <c r="AK43" s="6">
        <v>0</v>
      </c>
      <c r="AL43" s="6">
        <v>0</v>
      </c>
      <c r="AM43" s="6">
        <v>0</v>
      </c>
      <c r="AN43" s="6">
        <v>3325</v>
      </c>
      <c r="AO43" s="6">
        <v>0</v>
      </c>
      <c r="AP43" s="6">
        <v>0</v>
      </c>
      <c r="AQ43" s="6">
        <v>13</v>
      </c>
      <c r="AR43" s="6">
        <v>10000</v>
      </c>
      <c r="AS43" s="6">
        <v>0</v>
      </c>
      <c r="AT43" s="6">
        <v>0</v>
      </c>
      <c r="AU43" s="6">
        <v>0</v>
      </c>
      <c r="AV43" s="6">
        <v>0</v>
      </c>
      <c r="AW43" s="6">
        <v>0</v>
      </c>
      <c r="AX43" s="6">
        <v>0</v>
      </c>
      <c r="AY43" s="6">
        <v>0</v>
      </c>
      <c r="AZ43" s="6">
        <v>0</v>
      </c>
    </row>
    <row r="44" spans="1:52" ht="15" thickBot="1" x14ac:dyDescent="0.35">
      <c r="A44" t="str">
        <f t="shared" si="4"/>
        <v>O9</v>
      </c>
      <c r="B44" s="16">
        <f t="shared" ref="B44:Y44" si="15">B10/$Z10</f>
        <v>0</v>
      </c>
      <c r="C44" s="16">
        <f t="shared" si="15"/>
        <v>2.4509803921568627E-3</v>
      </c>
      <c r="D44" s="16">
        <f t="shared" si="15"/>
        <v>0</v>
      </c>
      <c r="E44" s="16">
        <f t="shared" si="15"/>
        <v>0.47921568627450978</v>
      </c>
      <c r="F44" s="16">
        <f t="shared" si="15"/>
        <v>0</v>
      </c>
      <c r="G44" s="16">
        <f t="shared" si="15"/>
        <v>0</v>
      </c>
      <c r="H44" s="16">
        <f t="shared" si="15"/>
        <v>0</v>
      </c>
      <c r="I44" s="16">
        <f t="shared" si="15"/>
        <v>1.7745098039215687E-2</v>
      </c>
      <c r="J44" s="16">
        <f t="shared" si="15"/>
        <v>0</v>
      </c>
      <c r="K44" s="16">
        <f t="shared" si="15"/>
        <v>0</v>
      </c>
      <c r="L44" s="16">
        <f t="shared" si="15"/>
        <v>0.32411764705882351</v>
      </c>
      <c r="M44" s="16">
        <f t="shared" si="15"/>
        <v>2.4509803921568627E-3</v>
      </c>
      <c r="N44" s="16">
        <f t="shared" si="15"/>
        <v>0</v>
      </c>
      <c r="O44" s="16">
        <f t="shared" si="15"/>
        <v>0</v>
      </c>
      <c r="P44" s="16">
        <f t="shared" si="15"/>
        <v>0</v>
      </c>
      <c r="Q44" s="16">
        <f t="shared" si="15"/>
        <v>0.17401960784313725</v>
      </c>
      <c r="R44" s="16">
        <f t="shared" si="15"/>
        <v>0</v>
      </c>
      <c r="S44" s="16">
        <f t="shared" si="15"/>
        <v>0</v>
      </c>
      <c r="T44" s="16">
        <f t="shared" si="15"/>
        <v>0</v>
      </c>
      <c r="U44" s="16">
        <f t="shared" si="15"/>
        <v>0</v>
      </c>
      <c r="V44" s="16">
        <f t="shared" si="15"/>
        <v>0</v>
      </c>
      <c r="W44" s="16">
        <f t="shared" si="15"/>
        <v>0</v>
      </c>
      <c r="X44" s="16">
        <f t="shared" si="15"/>
        <v>0</v>
      </c>
      <c r="Y44" s="16">
        <f t="shared" si="15"/>
        <v>0</v>
      </c>
      <c r="Z44" s="16">
        <f t="shared" si="7"/>
        <v>1</v>
      </c>
      <c r="AA44" s="20">
        <f t="shared" si="8"/>
        <v>10200</v>
      </c>
      <c r="AB44" s="5" t="s">
        <v>88</v>
      </c>
      <c r="AC44" s="6">
        <v>0</v>
      </c>
      <c r="AD44" s="6">
        <v>0</v>
      </c>
      <c r="AE44" s="6">
        <v>0</v>
      </c>
      <c r="AF44" s="6">
        <v>6644</v>
      </c>
      <c r="AG44" s="6">
        <v>0</v>
      </c>
      <c r="AH44" s="6">
        <v>0</v>
      </c>
      <c r="AI44" s="6">
        <v>0</v>
      </c>
      <c r="AJ44" s="6">
        <v>0</v>
      </c>
      <c r="AK44" s="6">
        <v>0</v>
      </c>
      <c r="AL44" s="6">
        <v>0</v>
      </c>
      <c r="AM44" s="6">
        <v>0</v>
      </c>
      <c r="AN44" s="6">
        <v>25</v>
      </c>
      <c r="AO44" s="6">
        <v>0</v>
      </c>
      <c r="AP44" s="6">
        <v>0</v>
      </c>
      <c r="AQ44" s="6">
        <v>13</v>
      </c>
      <c r="AR44" s="6">
        <v>10000</v>
      </c>
      <c r="AS44" s="6">
        <v>0</v>
      </c>
      <c r="AT44" s="6">
        <v>0</v>
      </c>
      <c r="AU44" s="6">
        <v>0</v>
      </c>
      <c r="AV44" s="6">
        <v>0</v>
      </c>
      <c r="AW44" s="6">
        <v>0</v>
      </c>
      <c r="AX44" s="6">
        <v>0</v>
      </c>
      <c r="AY44" s="6">
        <v>0</v>
      </c>
      <c r="AZ44" s="6">
        <v>0</v>
      </c>
    </row>
    <row r="45" spans="1:52" ht="15" thickBot="1" x14ac:dyDescent="0.35">
      <c r="A45" t="str">
        <f t="shared" si="4"/>
        <v>O10</v>
      </c>
      <c r="B45" s="16">
        <f t="shared" ref="B45:Y45" si="16">B11/$Z11</f>
        <v>0</v>
      </c>
      <c r="C45" s="16">
        <f t="shared" si="16"/>
        <v>2.4570024570024569E-3</v>
      </c>
      <c r="D45" s="16">
        <f t="shared" si="16"/>
        <v>0</v>
      </c>
      <c r="E45" s="16">
        <f t="shared" si="16"/>
        <v>0.65297297297297296</v>
      </c>
      <c r="F45" s="16">
        <f t="shared" si="16"/>
        <v>0</v>
      </c>
      <c r="G45" s="16">
        <f t="shared" si="16"/>
        <v>0</v>
      </c>
      <c r="H45" s="16">
        <f t="shared" si="16"/>
        <v>0</v>
      </c>
      <c r="I45" s="16">
        <f t="shared" si="16"/>
        <v>1.778869778869779E-2</v>
      </c>
      <c r="J45" s="16">
        <f t="shared" si="16"/>
        <v>0</v>
      </c>
      <c r="K45" s="16">
        <f t="shared" si="16"/>
        <v>0</v>
      </c>
      <c r="L45" s="16">
        <f t="shared" si="16"/>
        <v>0</v>
      </c>
      <c r="M45" s="16">
        <f t="shared" si="16"/>
        <v>0.32678132678132676</v>
      </c>
      <c r="N45" s="16">
        <f t="shared" si="16"/>
        <v>0</v>
      </c>
      <c r="O45" s="16">
        <f t="shared" si="16"/>
        <v>0</v>
      </c>
      <c r="P45" s="16">
        <f t="shared" si="16"/>
        <v>0</v>
      </c>
      <c r="Q45" s="16">
        <f t="shared" si="16"/>
        <v>0</v>
      </c>
      <c r="R45" s="16">
        <f t="shared" si="16"/>
        <v>0</v>
      </c>
      <c r="S45" s="16">
        <f t="shared" si="16"/>
        <v>0</v>
      </c>
      <c r="T45" s="16">
        <f t="shared" si="16"/>
        <v>0</v>
      </c>
      <c r="U45" s="16">
        <f t="shared" si="16"/>
        <v>0</v>
      </c>
      <c r="V45" s="16">
        <f t="shared" si="16"/>
        <v>0</v>
      </c>
      <c r="W45" s="16">
        <f t="shared" si="16"/>
        <v>0</v>
      </c>
      <c r="X45" s="16">
        <f t="shared" si="16"/>
        <v>0</v>
      </c>
      <c r="Y45" s="16">
        <f t="shared" si="16"/>
        <v>0</v>
      </c>
      <c r="Z45" s="16">
        <f t="shared" si="7"/>
        <v>0.99999999999999989</v>
      </c>
      <c r="AA45" s="20">
        <f t="shared" si="8"/>
        <v>10175</v>
      </c>
      <c r="AB45" s="5" t="s">
        <v>89</v>
      </c>
      <c r="AC45" s="6">
        <v>0</v>
      </c>
      <c r="AD45" s="6">
        <v>0</v>
      </c>
      <c r="AE45" s="6">
        <v>0</v>
      </c>
      <c r="AF45" s="6">
        <v>4888</v>
      </c>
      <c r="AG45" s="6">
        <v>0</v>
      </c>
      <c r="AH45" s="6">
        <v>0</v>
      </c>
      <c r="AI45" s="6">
        <v>0</v>
      </c>
      <c r="AJ45" s="6">
        <v>0</v>
      </c>
      <c r="AK45" s="6">
        <v>0</v>
      </c>
      <c r="AL45" s="6">
        <v>0</v>
      </c>
      <c r="AM45" s="6">
        <v>0</v>
      </c>
      <c r="AN45" s="6">
        <v>25</v>
      </c>
      <c r="AO45" s="6">
        <v>0</v>
      </c>
      <c r="AP45" s="6">
        <v>0</v>
      </c>
      <c r="AQ45" s="6">
        <v>0</v>
      </c>
      <c r="AR45" s="6">
        <v>10000</v>
      </c>
      <c r="AS45" s="6">
        <v>0</v>
      </c>
      <c r="AT45" s="6">
        <v>0</v>
      </c>
      <c r="AU45" s="6">
        <v>0</v>
      </c>
      <c r="AV45" s="6">
        <v>0</v>
      </c>
      <c r="AW45" s="6">
        <v>0</v>
      </c>
      <c r="AX45" s="6">
        <v>0</v>
      </c>
      <c r="AY45" s="6">
        <v>0</v>
      </c>
      <c r="AZ45" s="6">
        <v>0</v>
      </c>
    </row>
    <row r="46" spans="1:52" ht="15" thickBot="1" x14ac:dyDescent="0.35">
      <c r="A46" t="str">
        <f t="shared" si="4"/>
        <v>O11</v>
      </c>
      <c r="B46" s="16">
        <f t="shared" ref="B46:Y46" si="17">B12/$Z12</f>
        <v>0</v>
      </c>
      <c r="C46" s="16">
        <f t="shared" si="17"/>
        <v>0</v>
      </c>
      <c r="D46" s="16">
        <f t="shared" si="17"/>
        <v>0</v>
      </c>
      <c r="E46" s="16">
        <f t="shared" si="17"/>
        <v>3.7523452157598499E-3</v>
      </c>
      <c r="F46" s="16">
        <f t="shared" si="17"/>
        <v>0</v>
      </c>
      <c r="G46" s="16">
        <f t="shared" si="17"/>
        <v>0</v>
      </c>
      <c r="H46" s="16">
        <f t="shared" si="17"/>
        <v>8.6896415522859684E-3</v>
      </c>
      <c r="I46" s="16">
        <f t="shared" si="17"/>
        <v>0</v>
      </c>
      <c r="J46" s="16">
        <f t="shared" si="17"/>
        <v>0</v>
      </c>
      <c r="K46" s="16">
        <f t="shared" si="17"/>
        <v>0</v>
      </c>
      <c r="L46" s="16">
        <f t="shared" si="17"/>
        <v>0</v>
      </c>
      <c r="M46" s="16">
        <f t="shared" si="17"/>
        <v>2.4686481682630592E-3</v>
      </c>
      <c r="N46" s="16">
        <f t="shared" si="17"/>
        <v>0</v>
      </c>
      <c r="O46" s="16">
        <f t="shared" si="17"/>
        <v>0</v>
      </c>
      <c r="P46" s="16">
        <f t="shared" si="17"/>
        <v>1.2836970474967907E-3</v>
      </c>
      <c r="Q46" s="16">
        <f t="shared" si="17"/>
        <v>0.98380566801619429</v>
      </c>
      <c r="R46" s="16">
        <f t="shared" si="17"/>
        <v>0</v>
      </c>
      <c r="S46" s="16">
        <f t="shared" si="17"/>
        <v>0</v>
      </c>
      <c r="T46" s="16">
        <f t="shared" si="17"/>
        <v>0</v>
      </c>
      <c r="U46" s="16">
        <f t="shared" si="17"/>
        <v>0</v>
      </c>
      <c r="V46" s="16">
        <f t="shared" si="17"/>
        <v>0</v>
      </c>
      <c r="W46" s="16">
        <f t="shared" si="17"/>
        <v>0</v>
      </c>
      <c r="X46" s="16">
        <f t="shared" si="17"/>
        <v>0</v>
      </c>
      <c r="Y46" s="16">
        <f t="shared" si="17"/>
        <v>0</v>
      </c>
      <c r="Z46" s="16">
        <f t="shared" si="7"/>
        <v>1</v>
      </c>
      <c r="AA46" s="20">
        <f t="shared" si="8"/>
        <v>10127</v>
      </c>
      <c r="AB46" s="5" t="s">
        <v>90</v>
      </c>
      <c r="AC46" s="6">
        <v>0</v>
      </c>
      <c r="AD46" s="6">
        <v>0</v>
      </c>
      <c r="AE46" s="6">
        <v>0</v>
      </c>
      <c r="AF46" s="6">
        <v>4888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6">
        <v>0</v>
      </c>
      <c r="AM46" s="6">
        <v>0</v>
      </c>
      <c r="AN46" s="6">
        <v>25</v>
      </c>
      <c r="AO46" s="6">
        <v>0</v>
      </c>
      <c r="AP46" s="6">
        <v>0</v>
      </c>
      <c r="AQ46" s="6">
        <v>0</v>
      </c>
      <c r="AR46" s="6">
        <v>10000</v>
      </c>
      <c r="AS46" s="6">
        <v>0</v>
      </c>
      <c r="AT46" s="6">
        <v>0</v>
      </c>
      <c r="AU46" s="6">
        <v>0</v>
      </c>
      <c r="AV46" s="6">
        <v>0</v>
      </c>
      <c r="AW46" s="6">
        <v>0</v>
      </c>
      <c r="AX46" s="6">
        <v>0</v>
      </c>
      <c r="AY46" s="6">
        <v>0</v>
      </c>
      <c r="AZ46" s="6">
        <v>0</v>
      </c>
    </row>
    <row r="47" spans="1:52" ht="15" thickBot="1" x14ac:dyDescent="0.35">
      <c r="A47" t="str">
        <f t="shared" si="4"/>
        <v>O12</v>
      </c>
      <c r="B47" s="16">
        <f t="shared" ref="B47:Y47" si="18">B13/$Z13</f>
        <v>0</v>
      </c>
      <c r="C47" s="16">
        <f t="shared" si="18"/>
        <v>0</v>
      </c>
      <c r="D47" s="16">
        <f t="shared" si="18"/>
        <v>0</v>
      </c>
      <c r="E47" s="16">
        <f t="shared" si="18"/>
        <v>3.7527157811574167E-3</v>
      </c>
      <c r="F47" s="16">
        <f t="shared" si="18"/>
        <v>0</v>
      </c>
      <c r="G47" s="16">
        <f t="shared" si="18"/>
        <v>0</v>
      </c>
      <c r="H47" s="16">
        <f t="shared" si="18"/>
        <v>8.6904997037329651E-3</v>
      </c>
      <c r="I47" s="16">
        <f t="shared" si="18"/>
        <v>0</v>
      </c>
      <c r="J47" s="16">
        <f t="shared" si="18"/>
        <v>0</v>
      </c>
      <c r="K47" s="16">
        <f t="shared" si="18"/>
        <v>0</v>
      </c>
      <c r="L47" s="16">
        <f t="shared" si="18"/>
        <v>0</v>
      </c>
      <c r="M47" s="16">
        <f t="shared" si="18"/>
        <v>0</v>
      </c>
      <c r="N47" s="16">
        <f t="shared" si="18"/>
        <v>0</v>
      </c>
      <c r="O47" s="16">
        <f t="shared" si="18"/>
        <v>0</v>
      </c>
      <c r="P47" s="16">
        <f t="shared" si="18"/>
        <v>0</v>
      </c>
      <c r="Q47" s="16">
        <f t="shared" si="18"/>
        <v>0.98755678451510964</v>
      </c>
      <c r="R47" s="16">
        <f t="shared" si="18"/>
        <v>0</v>
      </c>
      <c r="S47" s="16">
        <f t="shared" si="18"/>
        <v>0</v>
      </c>
      <c r="T47" s="16">
        <f t="shared" si="18"/>
        <v>0</v>
      </c>
      <c r="U47" s="16">
        <f t="shared" si="18"/>
        <v>0</v>
      </c>
      <c r="V47" s="16">
        <f t="shared" si="18"/>
        <v>0</v>
      </c>
      <c r="W47" s="16">
        <f t="shared" si="18"/>
        <v>0</v>
      </c>
      <c r="X47" s="16">
        <f t="shared" si="18"/>
        <v>0</v>
      </c>
      <c r="Y47" s="16">
        <f t="shared" si="18"/>
        <v>0</v>
      </c>
      <c r="Z47" s="16">
        <f t="shared" si="7"/>
        <v>1</v>
      </c>
      <c r="AA47" s="20">
        <f t="shared" si="8"/>
        <v>10126</v>
      </c>
      <c r="AB47" s="5" t="s">
        <v>91</v>
      </c>
      <c r="AC47" s="6">
        <v>0</v>
      </c>
      <c r="AD47" s="6">
        <v>0</v>
      </c>
      <c r="AE47" s="6">
        <v>0</v>
      </c>
      <c r="AF47" s="6">
        <v>4888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6">
        <v>0</v>
      </c>
      <c r="AM47" s="6">
        <v>0</v>
      </c>
      <c r="AN47" s="6">
        <v>25</v>
      </c>
      <c r="AO47" s="6">
        <v>0</v>
      </c>
      <c r="AP47" s="6">
        <v>0</v>
      </c>
      <c r="AQ47" s="6">
        <v>0</v>
      </c>
      <c r="AR47" s="6">
        <v>9963</v>
      </c>
      <c r="AS47" s="6">
        <v>0</v>
      </c>
      <c r="AT47" s="6">
        <v>0</v>
      </c>
      <c r="AU47" s="6">
        <v>0</v>
      </c>
      <c r="AV47" s="6">
        <v>0</v>
      </c>
      <c r="AW47" s="6">
        <v>0</v>
      </c>
      <c r="AX47" s="6">
        <v>0</v>
      </c>
      <c r="AY47" s="6">
        <v>0</v>
      </c>
      <c r="AZ47" s="6">
        <v>0</v>
      </c>
    </row>
    <row r="48" spans="1:52" ht="15" thickBot="1" x14ac:dyDescent="0.35">
      <c r="A48" t="str">
        <f t="shared" si="4"/>
        <v>O13</v>
      </c>
      <c r="B48" s="16">
        <f t="shared" ref="B48:Y48" si="19">B14/$Z14</f>
        <v>0</v>
      </c>
      <c r="C48" s="16">
        <f t="shared" si="19"/>
        <v>0</v>
      </c>
      <c r="D48" s="16">
        <f t="shared" si="19"/>
        <v>0</v>
      </c>
      <c r="E48" s="16">
        <f t="shared" si="19"/>
        <v>2.4750024750024749E-3</v>
      </c>
      <c r="F48" s="16">
        <f t="shared" si="19"/>
        <v>0</v>
      </c>
      <c r="G48" s="16">
        <f t="shared" si="19"/>
        <v>0</v>
      </c>
      <c r="H48" s="16">
        <f t="shared" si="19"/>
        <v>0</v>
      </c>
      <c r="I48" s="16">
        <f t="shared" si="19"/>
        <v>3.762003762003762E-3</v>
      </c>
      <c r="J48" s="16">
        <f t="shared" si="19"/>
        <v>0</v>
      </c>
      <c r="K48" s="16">
        <f t="shared" si="19"/>
        <v>0</v>
      </c>
      <c r="L48" s="16">
        <f t="shared" si="19"/>
        <v>0</v>
      </c>
      <c r="M48" s="16">
        <f t="shared" si="19"/>
        <v>0</v>
      </c>
      <c r="N48" s="16">
        <f t="shared" si="19"/>
        <v>0</v>
      </c>
      <c r="O48" s="16">
        <f t="shared" si="19"/>
        <v>0</v>
      </c>
      <c r="P48" s="16">
        <f t="shared" si="19"/>
        <v>1.287001287001287E-3</v>
      </c>
      <c r="Q48" s="16">
        <f t="shared" si="19"/>
        <v>0.9924759924759925</v>
      </c>
      <c r="R48" s="16">
        <f t="shared" si="19"/>
        <v>0</v>
      </c>
      <c r="S48" s="16">
        <f t="shared" si="19"/>
        <v>0</v>
      </c>
      <c r="T48" s="16">
        <f t="shared" si="19"/>
        <v>0</v>
      </c>
      <c r="U48" s="16">
        <f t="shared" si="19"/>
        <v>0</v>
      </c>
      <c r="V48" s="16">
        <f t="shared" si="19"/>
        <v>0</v>
      </c>
      <c r="W48" s="16">
        <f t="shared" si="19"/>
        <v>0</v>
      </c>
      <c r="X48" s="16">
        <f t="shared" si="19"/>
        <v>0</v>
      </c>
      <c r="Y48" s="16">
        <f t="shared" si="19"/>
        <v>0</v>
      </c>
      <c r="Z48" s="16">
        <f t="shared" si="7"/>
        <v>1</v>
      </c>
      <c r="AA48" s="20">
        <f t="shared" si="8"/>
        <v>10101</v>
      </c>
      <c r="AB48" s="5" t="s">
        <v>92</v>
      </c>
      <c r="AC48" s="6">
        <v>0</v>
      </c>
      <c r="AD48" s="6">
        <v>0</v>
      </c>
      <c r="AE48" s="6">
        <v>0</v>
      </c>
      <c r="AF48" s="6">
        <v>4888</v>
      </c>
      <c r="AG48" s="6">
        <v>0</v>
      </c>
      <c r="AH48" s="6">
        <v>0</v>
      </c>
      <c r="AI48" s="6">
        <v>0</v>
      </c>
      <c r="AJ48" s="6">
        <v>0</v>
      </c>
      <c r="AK48" s="6">
        <v>0</v>
      </c>
      <c r="AL48" s="6">
        <v>0</v>
      </c>
      <c r="AM48" s="6">
        <v>0</v>
      </c>
      <c r="AN48" s="6">
        <v>25</v>
      </c>
      <c r="AO48" s="6">
        <v>0</v>
      </c>
      <c r="AP48" s="6">
        <v>0</v>
      </c>
      <c r="AQ48" s="6">
        <v>0</v>
      </c>
      <c r="AR48" s="6">
        <v>5388</v>
      </c>
      <c r="AS48" s="6">
        <v>0</v>
      </c>
      <c r="AT48" s="6">
        <v>0</v>
      </c>
      <c r="AU48" s="6">
        <v>0</v>
      </c>
      <c r="AV48" s="6">
        <v>0</v>
      </c>
      <c r="AW48" s="6">
        <v>0</v>
      </c>
      <c r="AX48" s="6">
        <v>0</v>
      </c>
      <c r="AY48" s="6">
        <v>0</v>
      </c>
      <c r="AZ48" s="6">
        <v>0</v>
      </c>
    </row>
    <row r="49" spans="1:52" ht="15" thickBot="1" x14ac:dyDescent="0.35">
      <c r="A49" t="str">
        <f t="shared" si="4"/>
        <v>O14</v>
      </c>
      <c r="B49" s="16">
        <f t="shared" ref="B49:Y49" si="20">B15/$Z15</f>
        <v>0</v>
      </c>
      <c r="C49" s="16">
        <f t="shared" si="20"/>
        <v>0</v>
      </c>
      <c r="D49" s="16">
        <f t="shared" si="20"/>
        <v>0</v>
      </c>
      <c r="E49" s="16">
        <f t="shared" si="20"/>
        <v>0.48391248391248393</v>
      </c>
      <c r="F49" s="16">
        <f t="shared" si="20"/>
        <v>0</v>
      </c>
      <c r="G49" s="16">
        <f t="shared" si="20"/>
        <v>0</v>
      </c>
      <c r="H49" s="16">
        <f t="shared" si="20"/>
        <v>0</v>
      </c>
      <c r="I49" s="16">
        <f t="shared" si="20"/>
        <v>3.762003762003762E-3</v>
      </c>
      <c r="J49" s="16">
        <f t="shared" si="20"/>
        <v>0</v>
      </c>
      <c r="K49" s="16">
        <f t="shared" si="20"/>
        <v>0</v>
      </c>
      <c r="L49" s="16">
        <f t="shared" si="20"/>
        <v>0.34343134343134341</v>
      </c>
      <c r="M49" s="16">
        <f t="shared" si="20"/>
        <v>2.4750024750024749E-3</v>
      </c>
      <c r="N49" s="16">
        <f t="shared" si="20"/>
        <v>0</v>
      </c>
      <c r="O49" s="16">
        <f t="shared" si="20"/>
        <v>0</v>
      </c>
      <c r="P49" s="16">
        <f t="shared" si="20"/>
        <v>0</v>
      </c>
      <c r="Q49" s="16">
        <f t="shared" si="20"/>
        <v>0.16641916641916643</v>
      </c>
      <c r="R49" s="16">
        <f t="shared" si="20"/>
        <v>0</v>
      </c>
      <c r="S49" s="16">
        <f t="shared" si="20"/>
        <v>0</v>
      </c>
      <c r="T49" s="16">
        <f t="shared" si="20"/>
        <v>0</v>
      </c>
      <c r="U49" s="16">
        <f t="shared" si="20"/>
        <v>0</v>
      </c>
      <c r="V49" s="16">
        <f t="shared" si="20"/>
        <v>0</v>
      </c>
      <c r="W49" s="16">
        <f t="shared" si="20"/>
        <v>0</v>
      </c>
      <c r="X49" s="16">
        <f t="shared" si="20"/>
        <v>0</v>
      </c>
      <c r="Y49" s="16">
        <f t="shared" si="20"/>
        <v>0</v>
      </c>
      <c r="Z49" s="16">
        <f t="shared" si="7"/>
        <v>0.99999999999999989</v>
      </c>
      <c r="AA49" s="20">
        <f t="shared" si="8"/>
        <v>10101</v>
      </c>
      <c r="AB49" s="5" t="s">
        <v>93</v>
      </c>
      <c r="AC49" s="6">
        <v>0</v>
      </c>
      <c r="AD49" s="6">
        <v>0</v>
      </c>
      <c r="AE49" s="6">
        <v>0</v>
      </c>
      <c r="AF49" s="6">
        <v>4888</v>
      </c>
      <c r="AG49" s="6">
        <v>0</v>
      </c>
      <c r="AH49" s="6">
        <v>0</v>
      </c>
      <c r="AI49" s="6">
        <v>0</v>
      </c>
      <c r="AJ49" s="6">
        <v>0</v>
      </c>
      <c r="AK49" s="6">
        <v>0</v>
      </c>
      <c r="AL49" s="6">
        <v>0</v>
      </c>
      <c r="AM49" s="6">
        <v>0</v>
      </c>
      <c r="AN49" s="6">
        <v>25</v>
      </c>
      <c r="AO49" s="6">
        <v>0</v>
      </c>
      <c r="AP49" s="6">
        <v>0</v>
      </c>
      <c r="AQ49" s="6">
        <v>0</v>
      </c>
      <c r="AR49" s="6">
        <v>5388</v>
      </c>
      <c r="AS49" s="6">
        <v>0</v>
      </c>
      <c r="AT49" s="6">
        <v>0</v>
      </c>
      <c r="AU49" s="6">
        <v>0</v>
      </c>
      <c r="AV49" s="6">
        <v>0</v>
      </c>
      <c r="AW49" s="6">
        <v>0</v>
      </c>
      <c r="AX49" s="6">
        <v>0</v>
      </c>
      <c r="AY49" s="6">
        <v>0</v>
      </c>
      <c r="AZ49" s="6">
        <v>0</v>
      </c>
    </row>
    <row r="50" spans="1:52" ht="15" thickBot="1" x14ac:dyDescent="0.35">
      <c r="A50" t="str">
        <f t="shared" si="4"/>
        <v>O15</v>
      </c>
      <c r="B50" s="16">
        <f t="shared" ref="B50:Y50" si="21">B16/$Z16</f>
        <v>0</v>
      </c>
      <c r="C50" s="16">
        <f t="shared" si="21"/>
        <v>0</v>
      </c>
      <c r="D50" s="16">
        <f t="shared" si="21"/>
        <v>0</v>
      </c>
      <c r="E50" s="16">
        <f t="shared" si="21"/>
        <v>0.48516129032258065</v>
      </c>
      <c r="F50" s="16">
        <f t="shared" si="21"/>
        <v>0</v>
      </c>
      <c r="G50" s="16">
        <f t="shared" si="21"/>
        <v>0</v>
      </c>
      <c r="H50" s="16">
        <f t="shared" si="21"/>
        <v>0</v>
      </c>
      <c r="I50" s="16">
        <f t="shared" si="21"/>
        <v>1.7965260545905706E-2</v>
      </c>
      <c r="J50" s="16">
        <f t="shared" si="21"/>
        <v>0</v>
      </c>
      <c r="K50" s="16">
        <f t="shared" si="21"/>
        <v>0</v>
      </c>
      <c r="L50" s="16">
        <f t="shared" si="21"/>
        <v>0</v>
      </c>
      <c r="M50" s="16">
        <f t="shared" si="21"/>
        <v>0.33002481389578164</v>
      </c>
      <c r="N50" s="16">
        <f t="shared" si="21"/>
        <v>0</v>
      </c>
      <c r="O50" s="16">
        <f t="shared" si="21"/>
        <v>0</v>
      </c>
      <c r="P50" s="16">
        <f t="shared" si="21"/>
        <v>0</v>
      </c>
      <c r="Q50" s="16">
        <f t="shared" si="21"/>
        <v>0.16684863523573201</v>
      </c>
      <c r="R50" s="16">
        <f t="shared" si="21"/>
        <v>0</v>
      </c>
      <c r="S50" s="16">
        <f t="shared" si="21"/>
        <v>0</v>
      </c>
      <c r="T50" s="16">
        <f t="shared" si="21"/>
        <v>0</v>
      </c>
      <c r="U50" s="16">
        <f t="shared" si="21"/>
        <v>0</v>
      </c>
      <c r="V50" s="16">
        <f t="shared" si="21"/>
        <v>0</v>
      </c>
      <c r="W50" s="16">
        <f t="shared" si="21"/>
        <v>0</v>
      </c>
      <c r="X50" s="16">
        <f t="shared" si="21"/>
        <v>0</v>
      </c>
      <c r="Y50" s="16">
        <f t="shared" si="21"/>
        <v>0</v>
      </c>
      <c r="Z50" s="16">
        <f t="shared" si="7"/>
        <v>1</v>
      </c>
      <c r="AA50" s="20">
        <f t="shared" si="8"/>
        <v>10075</v>
      </c>
      <c r="AB50" s="5" t="s">
        <v>94</v>
      </c>
      <c r="AC50" s="6">
        <v>0</v>
      </c>
      <c r="AD50" s="6">
        <v>0</v>
      </c>
      <c r="AE50" s="6">
        <v>0</v>
      </c>
      <c r="AF50" s="6">
        <v>4888</v>
      </c>
      <c r="AG50" s="6">
        <v>0</v>
      </c>
      <c r="AH50" s="6">
        <v>0</v>
      </c>
      <c r="AI50" s="6">
        <v>0</v>
      </c>
      <c r="AJ50" s="6">
        <v>0</v>
      </c>
      <c r="AK50" s="6">
        <v>0</v>
      </c>
      <c r="AL50" s="6">
        <v>0</v>
      </c>
      <c r="AM50" s="6">
        <v>0</v>
      </c>
      <c r="AN50" s="6">
        <v>25</v>
      </c>
      <c r="AO50" s="6">
        <v>0</v>
      </c>
      <c r="AP50" s="6">
        <v>0</v>
      </c>
      <c r="AQ50" s="6">
        <v>0</v>
      </c>
      <c r="AR50" s="6">
        <v>5388</v>
      </c>
      <c r="AS50" s="6">
        <v>0</v>
      </c>
      <c r="AT50" s="6">
        <v>0</v>
      </c>
      <c r="AU50" s="6">
        <v>0</v>
      </c>
      <c r="AV50" s="6">
        <v>0</v>
      </c>
      <c r="AW50" s="6">
        <v>0</v>
      </c>
      <c r="AX50" s="6">
        <v>0</v>
      </c>
      <c r="AY50" s="6">
        <v>0</v>
      </c>
      <c r="AZ50" s="6">
        <v>0</v>
      </c>
    </row>
    <row r="51" spans="1:52" ht="15" thickBot="1" x14ac:dyDescent="0.35">
      <c r="A51" t="str">
        <f t="shared" si="4"/>
        <v>O16</v>
      </c>
      <c r="B51" s="16">
        <f t="shared" ref="B51:Y51" si="22">B17/$Z17</f>
        <v>0</v>
      </c>
      <c r="C51" s="16">
        <f t="shared" si="22"/>
        <v>0</v>
      </c>
      <c r="D51" s="16">
        <f t="shared" si="22"/>
        <v>0</v>
      </c>
      <c r="E51" s="16">
        <f t="shared" si="22"/>
        <v>2.4813895781637717E-3</v>
      </c>
      <c r="F51" s="16">
        <f t="shared" si="22"/>
        <v>0</v>
      </c>
      <c r="G51" s="16">
        <f t="shared" si="22"/>
        <v>0</v>
      </c>
      <c r="H51" s="16">
        <f t="shared" si="22"/>
        <v>0</v>
      </c>
      <c r="I51" s="16">
        <f t="shared" si="22"/>
        <v>0</v>
      </c>
      <c r="J51" s="16">
        <f t="shared" si="22"/>
        <v>0</v>
      </c>
      <c r="K51" s="16">
        <f t="shared" si="22"/>
        <v>0</v>
      </c>
      <c r="L51" s="16">
        <f t="shared" si="22"/>
        <v>0</v>
      </c>
      <c r="M51" s="16">
        <f t="shared" si="22"/>
        <v>2.4813895781637717E-3</v>
      </c>
      <c r="N51" s="16">
        <f t="shared" si="22"/>
        <v>0</v>
      </c>
      <c r="O51" s="16">
        <f t="shared" si="22"/>
        <v>0</v>
      </c>
      <c r="P51" s="16">
        <f t="shared" si="22"/>
        <v>0</v>
      </c>
      <c r="Q51" s="16">
        <f t="shared" si="22"/>
        <v>0.99503722084367241</v>
      </c>
      <c r="R51" s="16">
        <f t="shared" si="22"/>
        <v>0</v>
      </c>
      <c r="S51" s="16">
        <f t="shared" si="22"/>
        <v>0</v>
      </c>
      <c r="T51" s="16">
        <f t="shared" si="22"/>
        <v>0</v>
      </c>
      <c r="U51" s="16">
        <f t="shared" si="22"/>
        <v>0</v>
      </c>
      <c r="V51" s="16">
        <f t="shared" si="22"/>
        <v>0</v>
      </c>
      <c r="W51" s="16">
        <f t="shared" si="22"/>
        <v>0</v>
      </c>
      <c r="X51" s="16">
        <f t="shared" si="22"/>
        <v>0</v>
      </c>
      <c r="Y51" s="16">
        <f t="shared" si="22"/>
        <v>0</v>
      </c>
      <c r="Z51" s="16">
        <f t="shared" si="7"/>
        <v>1</v>
      </c>
      <c r="AA51" s="20">
        <f t="shared" si="8"/>
        <v>10075</v>
      </c>
      <c r="AB51" s="5" t="s">
        <v>95</v>
      </c>
      <c r="AC51" s="6">
        <v>0</v>
      </c>
      <c r="AD51" s="6">
        <v>0</v>
      </c>
      <c r="AE51" s="6">
        <v>0</v>
      </c>
      <c r="AF51" s="6">
        <v>38</v>
      </c>
      <c r="AG51" s="6">
        <v>0</v>
      </c>
      <c r="AH51" s="6">
        <v>0</v>
      </c>
      <c r="AI51" s="6">
        <v>0</v>
      </c>
      <c r="AJ51" s="6">
        <v>0</v>
      </c>
      <c r="AK51" s="6">
        <v>0</v>
      </c>
      <c r="AL51" s="6">
        <v>0</v>
      </c>
      <c r="AM51" s="6">
        <v>0</v>
      </c>
      <c r="AN51" s="6">
        <v>25</v>
      </c>
      <c r="AO51" s="6">
        <v>0</v>
      </c>
      <c r="AP51" s="6">
        <v>0</v>
      </c>
      <c r="AQ51" s="6">
        <v>0</v>
      </c>
      <c r="AR51" s="6">
        <v>1775</v>
      </c>
      <c r="AS51" s="6">
        <v>0</v>
      </c>
      <c r="AT51" s="6">
        <v>0</v>
      </c>
      <c r="AU51" s="6">
        <v>0</v>
      </c>
      <c r="AV51" s="6">
        <v>0</v>
      </c>
      <c r="AW51" s="6">
        <v>0</v>
      </c>
      <c r="AX51" s="6">
        <v>0</v>
      </c>
      <c r="AY51" s="6">
        <v>0</v>
      </c>
      <c r="AZ51" s="6">
        <v>0</v>
      </c>
    </row>
    <row r="52" spans="1:52" ht="15" thickBot="1" x14ac:dyDescent="0.35">
      <c r="A52" t="str">
        <f t="shared" si="4"/>
        <v>O17</v>
      </c>
      <c r="B52" s="16">
        <f t="shared" ref="B52:Y52" si="23">B18/$Z18</f>
        <v>0</v>
      </c>
      <c r="C52" s="16">
        <f t="shared" si="23"/>
        <v>0</v>
      </c>
      <c r="D52" s="16">
        <f t="shared" si="23"/>
        <v>0</v>
      </c>
      <c r="E52" s="16">
        <f t="shared" si="23"/>
        <v>0.65938864628820959</v>
      </c>
      <c r="F52" s="16">
        <f t="shared" si="23"/>
        <v>0</v>
      </c>
      <c r="G52" s="16">
        <f t="shared" si="23"/>
        <v>0</v>
      </c>
      <c r="H52" s="16">
        <f t="shared" si="23"/>
        <v>8.7336244541484712E-3</v>
      </c>
      <c r="I52" s="16">
        <f t="shared" si="23"/>
        <v>0</v>
      </c>
      <c r="J52" s="16">
        <f t="shared" si="23"/>
        <v>0</v>
      </c>
      <c r="K52" s="16">
        <f t="shared" si="23"/>
        <v>0</v>
      </c>
      <c r="L52" s="16">
        <f t="shared" si="23"/>
        <v>0.32810639142516873</v>
      </c>
      <c r="M52" s="16">
        <f t="shared" si="23"/>
        <v>2.4811433108376342E-3</v>
      </c>
      <c r="N52" s="16">
        <f t="shared" si="23"/>
        <v>0</v>
      </c>
      <c r="O52" s="16">
        <f t="shared" si="23"/>
        <v>0</v>
      </c>
      <c r="P52" s="16">
        <f t="shared" si="23"/>
        <v>1.2901945216355697E-3</v>
      </c>
      <c r="Q52" s="16">
        <f t="shared" si="23"/>
        <v>0</v>
      </c>
      <c r="R52" s="16">
        <f t="shared" si="23"/>
        <v>0</v>
      </c>
      <c r="S52" s="16">
        <f t="shared" si="23"/>
        <v>0</v>
      </c>
      <c r="T52" s="16">
        <f t="shared" si="23"/>
        <v>0</v>
      </c>
      <c r="U52" s="16">
        <f t="shared" si="23"/>
        <v>0</v>
      </c>
      <c r="V52" s="16">
        <f t="shared" si="23"/>
        <v>0</v>
      </c>
      <c r="W52" s="16">
        <f t="shared" si="23"/>
        <v>0</v>
      </c>
      <c r="X52" s="16">
        <f t="shared" si="23"/>
        <v>0</v>
      </c>
      <c r="Y52" s="16">
        <f t="shared" si="23"/>
        <v>0</v>
      </c>
      <c r="Z52" s="16">
        <f t="shared" si="7"/>
        <v>1</v>
      </c>
      <c r="AA52" s="20">
        <f t="shared" si="8"/>
        <v>10076</v>
      </c>
      <c r="AB52" s="5" t="s">
        <v>96</v>
      </c>
      <c r="AC52" s="6">
        <v>0</v>
      </c>
      <c r="AD52" s="6">
        <v>0</v>
      </c>
      <c r="AE52" s="6">
        <v>0</v>
      </c>
      <c r="AF52" s="6">
        <v>38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 s="6">
        <v>0</v>
      </c>
      <c r="AM52" s="6">
        <v>0</v>
      </c>
      <c r="AN52" s="6">
        <v>25</v>
      </c>
      <c r="AO52" s="6">
        <v>0</v>
      </c>
      <c r="AP52" s="6">
        <v>0</v>
      </c>
      <c r="AQ52" s="6">
        <v>0</v>
      </c>
      <c r="AR52" s="6">
        <v>1775</v>
      </c>
      <c r="AS52" s="6">
        <v>0</v>
      </c>
      <c r="AT52" s="6">
        <v>0</v>
      </c>
      <c r="AU52" s="6">
        <v>0</v>
      </c>
      <c r="AV52" s="6">
        <v>0</v>
      </c>
      <c r="AW52" s="6">
        <v>0</v>
      </c>
      <c r="AX52" s="6">
        <v>0</v>
      </c>
      <c r="AY52" s="6">
        <v>0</v>
      </c>
      <c r="AZ52" s="6">
        <v>0</v>
      </c>
    </row>
    <row r="53" spans="1:52" ht="15" thickBot="1" x14ac:dyDescent="0.35">
      <c r="A53" t="str">
        <f t="shared" si="4"/>
        <v>O18</v>
      </c>
      <c r="B53" s="16">
        <f t="shared" ref="B53:Y53" si="24">B19/$Z19</f>
        <v>0</v>
      </c>
      <c r="C53" s="16">
        <f t="shared" si="24"/>
        <v>2.4813895781637717E-3</v>
      </c>
      <c r="D53" s="16">
        <f t="shared" si="24"/>
        <v>0</v>
      </c>
      <c r="E53" s="16">
        <f t="shared" si="24"/>
        <v>0</v>
      </c>
      <c r="F53" s="16">
        <f t="shared" si="24"/>
        <v>0</v>
      </c>
      <c r="G53" s="16">
        <f t="shared" si="24"/>
        <v>0</v>
      </c>
      <c r="H53" s="16">
        <f t="shared" si="24"/>
        <v>0</v>
      </c>
      <c r="I53" s="16">
        <f t="shared" si="24"/>
        <v>0</v>
      </c>
      <c r="J53" s="16">
        <f t="shared" si="24"/>
        <v>0</v>
      </c>
      <c r="K53" s="16">
        <f t="shared" si="24"/>
        <v>0</v>
      </c>
      <c r="L53" s="16">
        <f t="shared" si="24"/>
        <v>0</v>
      </c>
      <c r="M53" s="16">
        <f t="shared" si="24"/>
        <v>2.4813895781637717E-3</v>
      </c>
      <c r="N53" s="16">
        <f t="shared" si="24"/>
        <v>0</v>
      </c>
      <c r="O53" s="16">
        <f t="shared" si="24"/>
        <v>0</v>
      </c>
      <c r="P53" s="16">
        <f t="shared" si="24"/>
        <v>0</v>
      </c>
      <c r="Q53" s="16">
        <f t="shared" si="24"/>
        <v>0.99503722084367241</v>
      </c>
      <c r="R53" s="16">
        <f t="shared" si="24"/>
        <v>0</v>
      </c>
      <c r="S53" s="16">
        <f t="shared" si="24"/>
        <v>0</v>
      </c>
      <c r="T53" s="16">
        <f t="shared" si="24"/>
        <v>0</v>
      </c>
      <c r="U53" s="16">
        <f t="shared" si="24"/>
        <v>0</v>
      </c>
      <c r="V53" s="16">
        <f t="shared" si="24"/>
        <v>0</v>
      </c>
      <c r="W53" s="16">
        <f t="shared" si="24"/>
        <v>0</v>
      </c>
      <c r="X53" s="16">
        <f t="shared" si="24"/>
        <v>0</v>
      </c>
      <c r="Y53" s="16">
        <f t="shared" si="24"/>
        <v>0</v>
      </c>
      <c r="Z53" s="16">
        <f t="shared" si="7"/>
        <v>1</v>
      </c>
      <c r="AA53" s="20">
        <f t="shared" si="8"/>
        <v>10075</v>
      </c>
      <c r="AB53" s="5" t="s">
        <v>97</v>
      </c>
      <c r="AC53" s="6">
        <v>0</v>
      </c>
      <c r="AD53" s="6">
        <v>0</v>
      </c>
      <c r="AE53" s="6">
        <v>0</v>
      </c>
      <c r="AF53" s="6">
        <v>38</v>
      </c>
      <c r="AG53" s="6">
        <v>0</v>
      </c>
      <c r="AH53" s="6">
        <v>0</v>
      </c>
      <c r="AI53" s="6">
        <v>0</v>
      </c>
      <c r="AJ53" s="6">
        <v>0</v>
      </c>
      <c r="AK53" s="6">
        <v>0</v>
      </c>
      <c r="AL53" s="6">
        <v>0</v>
      </c>
      <c r="AM53" s="6">
        <v>0</v>
      </c>
      <c r="AN53" s="6">
        <v>25</v>
      </c>
      <c r="AO53" s="6">
        <v>0</v>
      </c>
      <c r="AP53" s="6">
        <v>0</v>
      </c>
      <c r="AQ53" s="6">
        <v>0</v>
      </c>
      <c r="AR53" s="6">
        <v>1775</v>
      </c>
      <c r="AS53" s="6">
        <v>0</v>
      </c>
      <c r="AT53" s="6">
        <v>0</v>
      </c>
      <c r="AU53" s="6">
        <v>0</v>
      </c>
      <c r="AV53" s="6">
        <v>0</v>
      </c>
      <c r="AW53" s="6">
        <v>0</v>
      </c>
      <c r="AX53" s="6">
        <v>0</v>
      </c>
      <c r="AY53" s="6">
        <v>0</v>
      </c>
      <c r="AZ53" s="6">
        <v>0</v>
      </c>
    </row>
    <row r="54" spans="1:52" ht="15" thickBot="1" x14ac:dyDescent="0.35">
      <c r="A54" t="str">
        <f t="shared" si="4"/>
        <v>O19</v>
      </c>
      <c r="B54" s="16">
        <f t="shared" ref="B54:Y54" si="25">B20/$Z20</f>
        <v>0</v>
      </c>
      <c r="C54" s="16">
        <f t="shared" si="25"/>
        <v>0</v>
      </c>
      <c r="D54" s="16">
        <f t="shared" si="25"/>
        <v>0</v>
      </c>
      <c r="E54" s="16">
        <f t="shared" si="25"/>
        <v>0.65945409429280399</v>
      </c>
      <c r="F54" s="16">
        <f t="shared" si="25"/>
        <v>0</v>
      </c>
      <c r="G54" s="16">
        <f t="shared" si="25"/>
        <v>0</v>
      </c>
      <c r="H54" s="16">
        <f t="shared" si="25"/>
        <v>0</v>
      </c>
      <c r="I54" s="16">
        <f t="shared" si="25"/>
        <v>0</v>
      </c>
      <c r="J54" s="16">
        <f t="shared" si="25"/>
        <v>0</v>
      </c>
      <c r="K54" s="16">
        <f t="shared" si="25"/>
        <v>0</v>
      </c>
      <c r="L54" s="16">
        <f t="shared" si="25"/>
        <v>0.33806451612903227</v>
      </c>
      <c r="M54" s="16">
        <f t="shared" si="25"/>
        <v>2.4813895781637717E-3</v>
      </c>
      <c r="N54" s="16">
        <f t="shared" si="25"/>
        <v>0</v>
      </c>
      <c r="O54" s="16">
        <f t="shared" si="25"/>
        <v>0</v>
      </c>
      <c r="P54" s="16">
        <f t="shared" si="25"/>
        <v>0</v>
      </c>
      <c r="Q54" s="16">
        <f t="shared" si="25"/>
        <v>0</v>
      </c>
      <c r="R54" s="16">
        <f t="shared" si="25"/>
        <v>0</v>
      </c>
      <c r="S54" s="16">
        <f t="shared" si="25"/>
        <v>0</v>
      </c>
      <c r="T54" s="16">
        <f t="shared" si="25"/>
        <v>0</v>
      </c>
      <c r="U54" s="16">
        <f t="shared" si="25"/>
        <v>0</v>
      </c>
      <c r="V54" s="16">
        <f t="shared" si="25"/>
        <v>0</v>
      </c>
      <c r="W54" s="16">
        <f t="shared" si="25"/>
        <v>0</v>
      </c>
      <c r="X54" s="16">
        <f t="shared" si="25"/>
        <v>0</v>
      </c>
      <c r="Y54" s="16">
        <f t="shared" si="25"/>
        <v>0</v>
      </c>
      <c r="Z54" s="16">
        <f t="shared" si="7"/>
        <v>1</v>
      </c>
      <c r="AA54" s="20">
        <f t="shared" si="8"/>
        <v>10075</v>
      </c>
      <c r="AB54" s="5" t="s">
        <v>98</v>
      </c>
      <c r="AC54" s="6">
        <v>0</v>
      </c>
      <c r="AD54" s="6">
        <v>0</v>
      </c>
      <c r="AE54" s="6">
        <v>0</v>
      </c>
      <c r="AF54" s="6">
        <v>38</v>
      </c>
      <c r="AG54" s="6">
        <v>0</v>
      </c>
      <c r="AH54" s="6">
        <v>0</v>
      </c>
      <c r="AI54" s="6">
        <v>0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6">
        <v>0</v>
      </c>
      <c r="AP54" s="6">
        <v>0</v>
      </c>
      <c r="AQ54" s="6">
        <v>0</v>
      </c>
      <c r="AR54" s="6">
        <v>1681</v>
      </c>
      <c r="AS54" s="6">
        <v>0</v>
      </c>
      <c r="AT54" s="6">
        <v>0</v>
      </c>
      <c r="AU54" s="6">
        <v>0</v>
      </c>
      <c r="AV54" s="6">
        <v>0</v>
      </c>
      <c r="AW54" s="6">
        <v>0</v>
      </c>
      <c r="AX54" s="6">
        <v>0</v>
      </c>
      <c r="AY54" s="6">
        <v>0</v>
      </c>
      <c r="AZ54" s="6">
        <v>0</v>
      </c>
    </row>
    <row r="55" spans="1:52" ht="15" thickBot="1" x14ac:dyDescent="0.35">
      <c r="A55" t="str">
        <f t="shared" si="4"/>
        <v>O20</v>
      </c>
      <c r="B55" s="16">
        <f t="shared" ref="B55:Y55" si="26">B21/$Z21</f>
        <v>0</v>
      </c>
      <c r="C55" s="16">
        <f t="shared" si="26"/>
        <v>2.4875621890547263E-3</v>
      </c>
      <c r="D55" s="16">
        <f t="shared" si="26"/>
        <v>0</v>
      </c>
      <c r="E55" s="16">
        <f t="shared" si="26"/>
        <v>0</v>
      </c>
      <c r="F55" s="16">
        <f t="shared" si="26"/>
        <v>0</v>
      </c>
      <c r="G55" s="16">
        <f t="shared" si="26"/>
        <v>0</v>
      </c>
      <c r="H55" s="16">
        <f t="shared" si="26"/>
        <v>0</v>
      </c>
      <c r="I55" s="16">
        <f t="shared" si="26"/>
        <v>0</v>
      </c>
      <c r="J55" s="16">
        <f t="shared" si="26"/>
        <v>0</v>
      </c>
      <c r="K55" s="16">
        <f t="shared" si="26"/>
        <v>0</v>
      </c>
      <c r="L55" s="16">
        <f t="shared" si="26"/>
        <v>0</v>
      </c>
      <c r="M55" s="16">
        <f t="shared" si="26"/>
        <v>0</v>
      </c>
      <c r="N55" s="16">
        <f t="shared" si="26"/>
        <v>0</v>
      </c>
      <c r="O55" s="16">
        <f t="shared" si="26"/>
        <v>0</v>
      </c>
      <c r="P55" s="16">
        <f t="shared" si="26"/>
        <v>0</v>
      </c>
      <c r="Q55" s="16">
        <f t="shared" si="26"/>
        <v>0.99751243781094523</v>
      </c>
      <c r="R55" s="16">
        <f t="shared" si="26"/>
        <v>0</v>
      </c>
      <c r="S55" s="16">
        <f t="shared" si="26"/>
        <v>0</v>
      </c>
      <c r="T55" s="16">
        <f t="shared" si="26"/>
        <v>0</v>
      </c>
      <c r="U55" s="16">
        <f t="shared" si="26"/>
        <v>0</v>
      </c>
      <c r="V55" s="16">
        <f t="shared" si="26"/>
        <v>0</v>
      </c>
      <c r="W55" s="16">
        <f t="shared" si="26"/>
        <v>0</v>
      </c>
      <c r="X55" s="16">
        <f t="shared" si="26"/>
        <v>0</v>
      </c>
      <c r="Y55" s="16">
        <f t="shared" si="26"/>
        <v>0</v>
      </c>
      <c r="Z55" s="16">
        <f t="shared" si="7"/>
        <v>1</v>
      </c>
      <c r="AA55" s="20">
        <f t="shared" si="8"/>
        <v>10050</v>
      </c>
      <c r="AB55" s="5" t="s">
        <v>99</v>
      </c>
      <c r="AC55" s="6">
        <v>0</v>
      </c>
      <c r="AD55" s="6">
        <v>0</v>
      </c>
      <c r="AE55" s="6">
        <v>0</v>
      </c>
      <c r="AF55" s="6">
        <v>38</v>
      </c>
      <c r="AG55" s="6">
        <v>0</v>
      </c>
      <c r="AH55" s="6">
        <v>0</v>
      </c>
      <c r="AI55" s="6">
        <v>0</v>
      </c>
      <c r="AJ55" s="6">
        <v>0</v>
      </c>
      <c r="AK55" s="6">
        <v>0</v>
      </c>
      <c r="AL55" s="6">
        <v>0</v>
      </c>
      <c r="AM55" s="6">
        <v>0</v>
      </c>
      <c r="AN55" s="6">
        <v>0</v>
      </c>
      <c r="AO55" s="6">
        <v>0</v>
      </c>
      <c r="AP55" s="6">
        <v>0</v>
      </c>
      <c r="AQ55" s="6">
        <v>0</v>
      </c>
      <c r="AR55" s="6">
        <v>1681</v>
      </c>
      <c r="AS55" s="6">
        <v>0</v>
      </c>
      <c r="AT55" s="6">
        <v>0</v>
      </c>
      <c r="AU55" s="6">
        <v>0</v>
      </c>
      <c r="AV55" s="6">
        <v>0</v>
      </c>
      <c r="AW55" s="6">
        <v>0</v>
      </c>
      <c r="AX55" s="6">
        <v>0</v>
      </c>
      <c r="AY55" s="6">
        <v>0</v>
      </c>
      <c r="AZ55" s="6">
        <v>0</v>
      </c>
    </row>
    <row r="56" spans="1:52" ht="15" thickBot="1" x14ac:dyDescent="0.35">
      <c r="A56" t="str">
        <f t="shared" si="4"/>
        <v>O21</v>
      </c>
      <c r="B56" s="16">
        <f t="shared" ref="B56:Y56" si="27">B22/$Z22</f>
        <v>0</v>
      </c>
      <c r="C56" s="16">
        <f t="shared" si="27"/>
        <v>0</v>
      </c>
      <c r="D56" s="16">
        <f t="shared" si="27"/>
        <v>0</v>
      </c>
      <c r="E56" s="16">
        <f t="shared" si="27"/>
        <v>3.780718336483932E-3</v>
      </c>
      <c r="F56" s="16">
        <f t="shared" si="27"/>
        <v>0</v>
      </c>
      <c r="G56" s="16">
        <f t="shared" si="27"/>
        <v>0</v>
      </c>
      <c r="H56" s="16">
        <f t="shared" si="27"/>
        <v>0</v>
      </c>
      <c r="I56" s="16">
        <f t="shared" si="27"/>
        <v>0</v>
      </c>
      <c r="J56" s="16">
        <f t="shared" si="27"/>
        <v>0</v>
      </c>
      <c r="K56" s="16">
        <f t="shared" si="27"/>
        <v>0</v>
      </c>
      <c r="L56" s="16">
        <f t="shared" si="27"/>
        <v>0</v>
      </c>
      <c r="M56" s="16">
        <f t="shared" si="27"/>
        <v>0</v>
      </c>
      <c r="N56" s="16">
        <f t="shared" si="27"/>
        <v>0</v>
      </c>
      <c r="O56" s="16">
        <f t="shared" si="27"/>
        <v>0</v>
      </c>
      <c r="P56" s="16">
        <f t="shared" si="27"/>
        <v>1.2934036414287136E-3</v>
      </c>
      <c r="Q56" s="16">
        <f t="shared" si="27"/>
        <v>0.99492587802208732</v>
      </c>
      <c r="R56" s="16">
        <f t="shared" si="27"/>
        <v>0</v>
      </c>
      <c r="S56" s="16">
        <f t="shared" si="27"/>
        <v>0</v>
      </c>
      <c r="T56" s="16">
        <f t="shared" si="27"/>
        <v>0</v>
      </c>
      <c r="U56" s="16">
        <f t="shared" si="27"/>
        <v>0</v>
      </c>
      <c r="V56" s="16">
        <f t="shared" si="27"/>
        <v>0</v>
      </c>
      <c r="W56" s="16">
        <f t="shared" si="27"/>
        <v>0</v>
      </c>
      <c r="X56" s="16">
        <f t="shared" si="27"/>
        <v>0</v>
      </c>
      <c r="Y56" s="16">
        <f t="shared" si="27"/>
        <v>0</v>
      </c>
      <c r="Z56" s="16">
        <f t="shared" si="7"/>
        <v>1</v>
      </c>
      <c r="AA56" s="20">
        <f t="shared" si="8"/>
        <v>10051</v>
      </c>
      <c r="AB56" s="5" t="s">
        <v>100</v>
      </c>
      <c r="AC56" s="6">
        <v>0</v>
      </c>
      <c r="AD56" s="6">
        <v>0</v>
      </c>
      <c r="AE56" s="6">
        <v>0</v>
      </c>
      <c r="AF56" s="6">
        <v>25</v>
      </c>
      <c r="AG56" s="6">
        <v>0</v>
      </c>
      <c r="AH56" s="6">
        <v>0</v>
      </c>
      <c r="AI56" s="6">
        <v>0</v>
      </c>
      <c r="AJ56" s="6">
        <v>0</v>
      </c>
      <c r="AK56" s="6">
        <v>0</v>
      </c>
      <c r="AL56" s="6">
        <v>0</v>
      </c>
      <c r="AM56" s="6">
        <v>0</v>
      </c>
      <c r="AN56" s="6">
        <v>0</v>
      </c>
      <c r="AO56" s="6">
        <v>0</v>
      </c>
      <c r="AP56" s="6">
        <v>0</v>
      </c>
      <c r="AQ56" s="6">
        <v>0</v>
      </c>
      <c r="AR56" s="6">
        <v>1681</v>
      </c>
      <c r="AS56" s="6">
        <v>0</v>
      </c>
      <c r="AT56" s="6">
        <v>0</v>
      </c>
      <c r="AU56" s="6">
        <v>0</v>
      </c>
      <c r="AV56" s="6">
        <v>0</v>
      </c>
      <c r="AW56" s="6">
        <v>0</v>
      </c>
      <c r="AX56" s="6">
        <v>0</v>
      </c>
      <c r="AY56" s="6">
        <v>0</v>
      </c>
      <c r="AZ56" s="6">
        <v>0</v>
      </c>
    </row>
    <row r="57" spans="1:52" ht="15" thickBot="1" x14ac:dyDescent="0.35">
      <c r="A57" t="str">
        <f t="shared" si="4"/>
        <v>O22</v>
      </c>
      <c r="B57" s="16">
        <f t="shared" ref="B57:Y57" si="28">B23/$Z23</f>
        <v>0</v>
      </c>
      <c r="C57" s="16">
        <f t="shared" si="28"/>
        <v>0</v>
      </c>
      <c r="D57" s="16">
        <f t="shared" si="28"/>
        <v>0</v>
      </c>
      <c r="E57" s="16">
        <f t="shared" si="28"/>
        <v>3.7901456213844005E-3</v>
      </c>
      <c r="F57" s="16">
        <f t="shared" si="28"/>
        <v>0</v>
      </c>
      <c r="G57" s="16">
        <f t="shared" si="28"/>
        <v>0</v>
      </c>
      <c r="H57" s="16">
        <f t="shared" si="28"/>
        <v>0</v>
      </c>
      <c r="I57" s="16">
        <f t="shared" si="28"/>
        <v>0</v>
      </c>
      <c r="J57" s="16">
        <f t="shared" si="28"/>
        <v>0</v>
      </c>
      <c r="K57" s="16">
        <f t="shared" si="28"/>
        <v>0</v>
      </c>
      <c r="L57" s="16">
        <f t="shared" si="28"/>
        <v>0</v>
      </c>
      <c r="M57" s="16">
        <f t="shared" si="28"/>
        <v>2.4935168561739476E-3</v>
      </c>
      <c r="N57" s="16">
        <f t="shared" si="28"/>
        <v>0</v>
      </c>
      <c r="O57" s="16">
        <f t="shared" si="28"/>
        <v>0</v>
      </c>
      <c r="P57" s="16">
        <f t="shared" si="28"/>
        <v>0</v>
      </c>
      <c r="Q57" s="16">
        <f t="shared" si="28"/>
        <v>0.99371633752244171</v>
      </c>
      <c r="R57" s="16">
        <f t="shared" si="28"/>
        <v>0</v>
      </c>
      <c r="S57" s="16">
        <f t="shared" si="28"/>
        <v>0</v>
      </c>
      <c r="T57" s="16">
        <f t="shared" si="28"/>
        <v>0</v>
      </c>
      <c r="U57" s="16">
        <f t="shared" si="28"/>
        <v>0</v>
      </c>
      <c r="V57" s="16">
        <f t="shared" si="28"/>
        <v>0</v>
      </c>
      <c r="W57" s="16">
        <f t="shared" si="28"/>
        <v>0</v>
      </c>
      <c r="X57" s="16">
        <f t="shared" si="28"/>
        <v>0</v>
      </c>
      <c r="Y57" s="16">
        <f t="shared" si="28"/>
        <v>0</v>
      </c>
      <c r="Z57" s="16">
        <f t="shared" si="7"/>
        <v>1</v>
      </c>
      <c r="AA57" s="20">
        <f t="shared" si="8"/>
        <v>10026</v>
      </c>
      <c r="AB57" s="5" t="s">
        <v>101</v>
      </c>
      <c r="AC57" s="6">
        <v>0</v>
      </c>
      <c r="AD57" s="6">
        <v>0</v>
      </c>
      <c r="AE57" s="6">
        <v>0</v>
      </c>
      <c r="AF57" s="6">
        <v>25</v>
      </c>
      <c r="AG57" s="6">
        <v>0</v>
      </c>
      <c r="AH57" s="6">
        <v>0</v>
      </c>
      <c r="AI57" s="6">
        <v>0</v>
      </c>
      <c r="AJ57" s="6">
        <v>0</v>
      </c>
      <c r="AK57" s="6">
        <v>0</v>
      </c>
      <c r="AL57" s="6">
        <v>0</v>
      </c>
      <c r="AM57" s="6">
        <v>0</v>
      </c>
      <c r="AN57" s="6">
        <v>0</v>
      </c>
      <c r="AO57" s="6">
        <v>0</v>
      </c>
      <c r="AP57" s="6">
        <v>0</v>
      </c>
      <c r="AQ57" s="6">
        <v>0</v>
      </c>
      <c r="AR57" s="6">
        <v>0</v>
      </c>
      <c r="AS57" s="6">
        <v>0</v>
      </c>
      <c r="AT57" s="6">
        <v>0</v>
      </c>
      <c r="AU57" s="6">
        <v>0</v>
      </c>
      <c r="AV57" s="6">
        <v>0</v>
      </c>
      <c r="AW57" s="6">
        <v>0</v>
      </c>
      <c r="AX57" s="6">
        <v>0</v>
      </c>
      <c r="AY57" s="6">
        <v>0</v>
      </c>
      <c r="AZ57" s="6">
        <v>0</v>
      </c>
    </row>
    <row r="58" spans="1:52" ht="15" thickBot="1" x14ac:dyDescent="0.35">
      <c r="A58" t="str">
        <f t="shared" si="4"/>
        <v>O23</v>
      </c>
      <c r="B58" s="16">
        <f t="shared" ref="B58:Y58" si="29">B24/$Z24</f>
        <v>0</v>
      </c>
      <c r="C58" s="16">
        <f t="shared" si="29"/>
        <v>0</v>
      </c>
      <c r="D58" s="16">
        <f t="shared" si="29"/>
        <v>0</v>
      </c>
      <c r="E58" s="16">
        <f t="shared" si="29"/>
        <v>2.4937655860349127E-3</v>
      </c>
      <c r="F58" s="16">
        <f t="shared" si="29"/>
        <v>0</v>
      </c>
      <c r="G58" s="16">
        <f t="shared" si="29"/>
        <v>0</v>
      </c>
      <c r="H58" s="16">
        <f t="shared" si="29"/>
        <v>0</v>
      </c>
      <c r="I58" s="16">
        <f t="shared" si="29"/>
        <v>0</v>
      </c>
      <c r="J58" s="16">
        <f t="shared" si="29"/>
        <v>0</v>
      </c>
      <c r="K58" s="16">
        <f t="shared" si="29"/>
        <v>0</v>
      </c>
      <c r="L58" s="16">
        <f t="shared" si="29"/>
        <v>0</v>
      </c>
      <c r="M58" s="16">
        <f t="shared" si="29"/>
        <v>0</v>
      </c>
      <c r="N58" s="16">
        <f t="shared" si="29"/>
        <v>0</v>
      </c>
      <c r="O58" s="16">
        <f t="shared" si="29"/>
        <v>0</v>
      </c>
      <c r="P58" s="16">
        <f t="shared" si="29"/>
        <v>0</v>
      </c>
      <c r="Q58" s="16">
        <f t="shared" si="29"/>
        <v>0.99750623441396513</v>
      </c>
      <c r="R58" s="16">
        <f t="shared" si="29"/>
        <v>0</v>
      </c>
      <c r="S58" s="16">
        <f t="shared" si="29"/>
        <v>0</v>
      </c>
      <c r="T58" s="16">
        <f t="shared" si="29"/>
        <v>0</v>
      </c>
      <c r="U58" s="16">
        <f t="shared" si="29"/>
        <v>0</v>
      </c>
      <c r="V58" s="16">
        <f t="shared" si="29"/>
        <v>0</v>
      </c>
      <c r="W58" s="16">
        <f t="shared" si="29"/>
        <v>0</v>
      </c>
      <c r="X58" s="16">
        <f t="shared" si="29"/>
        <v>0</v>
      </c>
      <c r="Y58" s="16">
        <f t="shared" si="29"/>
        <v>0</v>
      </c>
      <c r="Z58" s="16">
        <f t="shared" si="7"/>
        <v>1</v>
      </c>
      <c r="AA58" s="20">
        <f t="shared" si="8"/>
        <v>10025</v>
      </c>
      <c r="AB58" s="5" t="s">
        <v>102</v>
      </c>
      <c r="AC58" s="6">
        <v>0</v>
      </c>
      <c r="AD58" s="6">
        <v>0</v>
      </c>
      <c r="AE58" s="6">
        <v>0</v>
      </c>
      <c r="AF58" s="6">
        <v>25</v>
      </c>
      <c r="AG58" s="6">
        <v>0</v>
      </c>
      <c r="AH58" s="6">
        <v>0</v>
      </c>
      <c r="AI58" s="6">
        <v>0</v>
      </c>
      <c r="AJ58" s="6">
        <v>0</v>
      </c>
      <c r="AK58" s="6">
        <v>0</v>
      </c>
      <c r="AL58" s="6">
        <v>0</v>
      </c>
      <c r="AM58" s="6">
        <v>0</v>
      </c>
      <c r="AN58" s="6">
        <v>0</v>
      </c>
      <c r="AO58" s="6">
        <v>0</v>
      </c>
      <c r="AP58" s="6">
        <v>0</v>
      </c>
      <c r="AQ58" s="6">
        <v>0</v>
      </c>
      <c r="AR58" s="6">
        <v>0</v>
      </c>
      <c r="AS58" s="6">
        <v>0</v>
      </c>
      <c r="AT58" s="6">
        <v>0</v>
      </c>
      <c r="AU58" s="6">
        <v>0</v>
      </c>
      <c r="AV58" s="6">
        <v>0</v>
      </c>
      <c r="AW58" s="6">
        <v>0</v>
      </c>
      <c r="AX58" s="6">
        <v>0</v>
      </c>
      <c r="AY58" s="6">
        <v>0</v>
      </c>
      <c r="AZ58" s="6">
        <v>0</v>
      </c>
    </row>
    <row r="59" spans="1:52" ht="15" thickBot="1" x14ac:dyDescent="0.35">
      <c r="A59" t="str">
        <f t="shared" si="4"/>
        <v>O24</v>
      </c>
      <c r="B59" s="16">
        <f t="shared" ref="B59:Y59" si="30">B25/$Z25</f>
        <v>0</v>
      </c>
      <c r="C59" s="16">
        <f t="shared" si="30"/>
        <v>0</v>
      </c>
      <c r="D59" s="16">
        <f t="shared" si="30"/>
        <v>0</v>
      </c>
      <c r="E59" s="16">
        <f t="shared" si="30"/>
        <v>0</v>
      </c>
      <c r="F59" s="16">
        <f t="shared" si="30"/>
        <v>0</v>
      </c>
      <c r="G59" s="16">
        <f t="shared" si="30"/>
        <v>0</v>
      </c>
      <c r="H59" s="16">
        <f t="shared" si="30"/>
        <v>0</v>
      </c>
      <c r="I59" s="16">
        <f t="shared" si="30"/>
        <v>0</v>
      </c>
      <c r="J59" s="16">
        <f t="shared" si="30"/>
        <v>0</v>
      </c>
      <c r="K59" s="16">
        <f t="shared" si="30"/>
        <v>0</v>
      </c>
      <c r="L59" s="16">
        <f t="shared" si="30"/>
        <v>0</v>
      </c>
      <c r="M59" s="16">
        <f t="shared" si="30"/>
        <v>0</v>
      </c>
      <c r="N59" s="16">
        <f t="shared" si="30"/>
        <v>0</v>
      </c>
      <c r="O59" s="16">
        <f t="shared" si="30"/>
        <v>0</v>
      </c>
      <c r="P59" s="16">
        <f t="shared" si="30"/>
        <v>0</v>
      </c>
      <c r="Q59" s="16">
        <f t="shared" si="30"/>
        <v>1</v>
      </c>
      <c r="R59" s="16">
        <f t="shared" si="30"/>
        <v>0</v>
      </c>
      <c r="S59" s="16">
        <f t="shared" si="30"/>
        <v>0</v>
      </c>
      <c r="T59" s="16">
        <f t="shared" si="30"/>
        <v>0</v>
      </c>
      <c r="U59" s="16">
        <f t="shared" si="30"/>
        <v>0</v>
      </c>
      <c r="V59" s="16">
        <f t="shared" si="30"/>
        <v>0</v>
      </c>
      <c r="W59" s="16">
        <f t="shared" si="30"/>
        <v>0</v>
      </c>
      <c r="X59" s="16">
        <f t="shared" si="30"/>
        <v>0</v>
      </c>
      <c r="Y59" s="16">
        <f t="shared" si="30"/>
        <v>0</v>
      </c>
      <c r="Z59" s="16">
        <f t="shared" si="7"/>
        <v>1</v>
      </c>
      <c r="AA59" s="20">
        <f t="shared" si="8"/>
        <v>10025</v>
      </c>
      <c r="AB59" s="5" t="s">
        <v>103</v>
      </c>
      <c r="AC59" s="6">
        <v>0</v>
      </c>
      <c r="AD59" s="6">
        <v>0</v>
      </c>
      <c r="AE59" s="6">
        <v>0</v>
      </c>
      <c r="AF59" s="6">
        <v>25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6">
        <v>0</v>
      </c>
      <c r="AM59" s="6">
        <v>0</v>
      </c>
      <c r="AN59" s="6">
        <v>0</v>
      </c>
      <c r="AO59" s="6">
        <v>0</v>
      </c>
      <c r="AP59" s="6">
        <v>0</v>
      </c>
      <c r="AQ59" s="6">
        <v>0</v>
      </c>
      <c r="AR59" s="6">
        <v>0</v>
      </c>
      <c r="AS59" s="6">
        <v>0</v>
      </c>
      <c r="AT59" s="6">
        <v>0</v>
      </c>
      <c r="AU59" s="6">
        <v>0</v>
      </c>
      <c r="AV59" s="6">
        <v>0</v>
      </c>
      <c r="AW59" s="6">
        <v>0</v>
      </c>
      <c r="AX59" s="6">
        <v>0</v>
      </c>
      <c r="AY59" s="6">
        <v>0</v>
      </c>
      <c r="AZ59" s="6">
        <v>0</v>
      </c>
    </row>
    <row r="60" spans="1:52" ht="15" thickBot="1" x14ac:dyDescent="0.35">
      <c r="A60" t="str">
        <f t="shared" si="4"/>
        <v>O25</v>
      </c>
      <c r="B60" s="16">
        <f t="shared" ref="B60:Y60" si="31">B26/$Z26</f>
        <v>0</v>
      </c>
      <c r="C60" s="16">
        <f t="shared" si="31"/>
        <v>0</v>
      </c>
      <c r="D60" s="16">
        <f t="shared" si="31"/>
        <v>0</v>
      </c>
      <c r="E60" s="16">
        <f t="shared" si="31"/>
        <v>0.48753241571913025</v>
      </c>
      <c r="F60" s="16">
        <f t="shared" si="31"/>
        <v>0</v>
      </c>
      <c r="G60" s="16">
        <f t="shared" si="31"/>
        <v>0</v>
      </c>
      <c r="H60" s="16">
        <f t="shared" si="31"/>
        <v>0</v>
      </c>
      <c r="I60" s="16">
        <f t="shared" si="31"/>
        <v>3.7901456213844005E-3</v>
      </c>
      <c r="J60" s="16">
        <f t="shared" si="31"/>
        <v>0</v>
      </c>
      <c r="K60" s="16">
        <f t="shared" si="31"/>
        <v>0</v>
      </c>
      <c r="L60" s="16">
        <f t="shared" si="31"/>
        <v>0</v>
      </c>
      <c r="M60" s="16">
        <f t="shared" si="31"/>
        <v>0.33163774187113504</v>
      </c>
      <c r="N60" s="16">
        <f t="shared" si="31"/>
        <v>0</v>
      </c>
      <c r="O60" s="16">
        <f t="shared" si="31"/>
        <v>0</v>
      </c>
      <c r="P60" s="16">
        <f t="shared" si="31"/>
        <v>0</v>
      </c>
      <c r="Q60" s="16">
        <f t="shared" si="31"/>
        <v>0.1770396967883503</v>
      </c>
      <c r="R60" s="16">
        <f t="shared" si="31"/>
        <v>0</v>
      </c>
      <c r="S60" s="16">
        <f t="shared" si="31"/>
        <v>0</v>
      </c>
      <c r="T60" s="16">
        <f t="shared" si="31"/>
        <v>0</v>
      </c>
      <c r="U60" s="16">
        <f t="shared" si="31"/>
        <v>0</v>
      </c>
      <c r="V60" s="16">
        <f t="shared" si="31"/>
        <v>0</v>
      </c>
      <c r="W60" s="16">
        <f t="shared" si="31"/>
        <v>0</v>
      </c>
      <c r="X60" s="16">
        <f t="shared" si="31"/>
        <v>0</v>
      </c>
      <c r="Y60" s="16">
        <f t="shared" si="31"/>
        <v>0</v>
      </c>
      <c r="Z60" s="16">
        <f t="shared" si="7"/>
        <v>1</v>
      </c>
      <c r="AA60" s="20">
        <f t="shared" si="8"/>
        <v>10026</v>
      </c>
      <c r="AB60" s="5" t="s">
        <v>104</v>
      </c>
      <c r="AC60" s="6">
        <v>0</v>
      </c>
      <c r="AD60" s="6">
        <v>0</v>
      </c>
      <c r="AE60" s="6">
        <v>0</v>
      </c>
      <c r="AF60" s="6">
        <v>25</v>
      </c>
      <c r="AG60" s="6">
        <v>0</v>
      </c>
      <c r="AH60" s="6">
        <v>0</v>
      </c>
      <c r="AI60" s="6">
        <v>0</v>
      </c>
      <c r="AJ60" s="6">
        <v>0</v>
      </c>
      <c r="AK60" s="6">
        <v>0</v>
      </c>
      <c r="AL60" s="6">
        <v>0</v>
      </c>
      <c r="AM60" s="6">
        <v>0</v>
      </c>
      <c r="AN60" s="6">
        <v>0</v>
      </c>
      <c r="AO60" s="6">
        <v>0</v>
      </c>
      <c r="AP60" s="6">
        <v>0</v>
      </c>
      <c r="AQ60" s="6">
        <v>0</v>
      </c>
      <c r="AR60" s="6">
        <v>0</v>
      </c>
      <c r="AS60" s="6">
        <v>0</v>
      </c>
      <c r="AT60" s="6">
        <v>0</v>
      </c>
      <c r="AU60" s="6">
        <v>0</v>
      </c>
      <c r="AV60" s="6">
        <v>0</v>
      </c>
      <c r="AW60" s="6">
        <v>0</v>
      </c>
      <c r="AX60" s="6">
        <v>0</v>
      </c>
      <c r="AY60" s="6">
        <v>0</v>
      </c>
      <c r="AZ60" s="6">
        <v>0</v>
      </c>
    </row>
    <row r="61" spans="1:52" ht="15" thickBot="1" x14ac:dyDescent="0.35">
      <c r="A61" t="str">
        <f t="shared" si="4"/>
        <v>O26</v>
      </c>
      <c r="B61" s="16">
        <f t="shared" ref="B61:Y61" si="32">B27/$Z27</f>
        <v>0</v>
      </c>
      <c r="C61" s="16">
        <f t="shared" si="32"/>
        <v>0</v>
      </c>
      <c r="D61" s="16">
        <f t="shared" si="32"/>
        <v>0</v>
      </c>
      <c r="E61" s="16">
        <f t="shared" si="32"/>
        <v>0.48753241571913025</v>
      </c>
      <c r="F61" s="16">
        <f t="shared" si="32"/>
        <v>0</v>
      </c>
      <c r="G61" s="16">
        <f t="shared" si="32"/>
        <v>0</v>
      </c>
      <c r="H61" s="16">
        <f t="shared" si="32"/>
        <v>0</v>
      </c>
      <c r="I61" s="16">
        <f t="shared" si="32"/>
        <v>3.7901456213844005E-3</v>
      </c>
      <c r="J61" s="16">
        <f t="shared" si="32"/>
        <v>0</v>
      </c>
      <c r="K61" s="16">
        <f t="shared" si="32"/>
        <v>0</v>
      </c>
      <c r="L61" s="16">
        <f t="shared" si="32"/>
        <v>0</v>
      </c>
      <c r="M61" s="16">
        <f t="shared" si="32"/>
        <v>0.33163774187113504</v>
      </c>
      <c r="N61" s="16">
        <f t="shared" si="32"/>
        <v>0</v>
      </c>
      <c r="O61" s="16">
        <f t="shared" si="32"/>
        <v>0</v>
      </c>
      <c r="P61" s="16">
        <f t="shared" si="32"/>
        <v>0</v>
      </c>
      <c r="Q61" s="16">
        <f t="shared" si="32"/>
        <v>0.1770396967883503</v>
      </c>
      <c r="R61" s="16">
        <f t="shared" si="32"/>
        <v>0</v>
      </c>
      <c r="S61" s="16">
        <f t="shared" si="32"/>
        <v>0</v>
      </c>
      <c r="T61" s="16">
        <f t="shared" si="32"/>
        <v>0</v>
      </c>
      <c r="U61" s="16">
        <f t="shared" si="32"/>
        <v>0</v>
      </c>
      <c r="V61" s="16">
        <f t="shared" si="32"/>
        <v>0</v>
      </c>
      <c r="W61" s="16">
        <f t="shared" si="32"/>
        <v>0</v>
      </c>
      <c r="X61" s="16">
        <f t="shared" si="32"/>
        <v>0</v>
      </c>
      <c r="Y61" s="16">
        <f t="shared" si="32"/>
        <v>0</v>
      </c>
      <c r="Z61" s="16">
        <f t="shared" si="7"/>
        <v>1</v>
      </c>
      <c r="AA61" s="20">
        <f t="shared" si="8"/>
        <v>10026</v>
      </c>
      <c r="AB61" s="5" t="s">
        <v>105</v>
      </c>
      <c r="AC61" s="6">
        <v>0</v>
      </c>
      <c r="AD61" s="6">
        <v>0</v>
      </c>
      <c r="AE61" s="6">
        <v>0</v>
      </c>
      <c r="AF61" s="6">
        <v>0</v>
      </c>
      <c r="AG61" s="6">
        <v>0</v>
      </c>
      <c r="AH61" s="6">
        <v>0</v>
      </c>
      <c r="AI61" s="6">
        <v>0</v>
      </c>
      <c r="AJ61" s="6">
        <v>0</v>
      </c>
      <c r="AK61" s="6">
        <v>0</v>
      </c>
      <c r="AL61" s="6">
        <v>0</v>
      </c>
      <c r="AM61" s="6">
        <v>0</v>
      </c>
      <c r="AN61" s="6">
        <v>0</v>
      </c>
      <c r="AO61" s="6">
        <v>0</v>
      </c>
      <c r="AP61" s="6">
        <v>0</v>
      </c>
      <c r="AQ61" s="6">
        <v>0</v>
      </c>
      <c r="AR61" s="6">
        <v>0</v>
      </c>
      <c r="AS61" s="6">
        <v>0</v>
      </c>
      <c r="AT61" s="6">
        <v>0</v>
      </c>
      <c r="AU61" s="6">
        <v>0</v>
      </c>
      <c r="AV61" s="6">
        <v>0</v>
      </c>
      <c r="AW61" s="6">
        <v>0</v>
      </c>
      <c r="AX61" s="6">
        <v>0</v>
      </c>
      <c r="AY61" s="6">
        <v>0</v>
      </c>
      <c r="AZ61" s="6">
        <v>0</v>
      </c>
    </row>
    <row r="62" spans="1:52" ht="15" thickBot="1" x14ac:dyDescent="0.35">
      <c r="A62" t="str">
        <f t="shared" si="4"/>
        <v>O27</v>
      </c>
      <c r="B62" s="16">
        <f t="shared" ref="B62:Y62" si="33">B28/$Z28</f>
        <v>0</v>
      </c>
      <c r="C62" s="16">
        <f t="shared" si="33"/>
        <v>0</v>
      </c>
      <c r="D62" s="16">
        <f t="shared" si="33"/>
        <v>0</v>
      </c>
      <c r="E62" s="16">
        <f t="shared" si="33"/>
        <v>0</v>
      </c>
      <c r="F62" s="16">
        <f t="shared" si="33"/>
        <v>0</v>
      </c>
      <c r="G62" s="16">
        <f t="shared" si="33"/>
        <v>0</v>
      </c>
      <c r="H62" s="16">
        <f t="shared" si="33"/>
        <v>0</v>
      </c>
      <c r="I62" s="16">
        <f t="shared" si="33"/>
        <v>0</v>
      </c>
      <c r="J62" s="16">
        <f t="shared" si="33"/>
        <v>0</v>
      </c>
      <c r="K62" s="16">
        <f t="shared" si="33"/>
        <v>0</v>
      </c>
      <c r="L62" s="16">
        <f t="shared" si="33"/>
        <v>0</v>
      </c>
      <c r="M62" s="16">
        <f t="shared" si="33"/>
        <v>0</v>
      </c>
      <c r="N62" s="16">
        <f t="shared" si="33"/>
        <v>0</v>
      </c>
      <c r="O62" s="16">
        <f t="shared" si="33"/>
        <v>0</v>
      </c>
      <c r="P62" s="16">
        <f t="shared" si="33"/>
        <v>0</v>
      </c>
      <c r="Q62" s="16">
        <f t="shared" si="33"/>
        <v>1</v>
      </c>
      <c r="R62" s="16">
        <f t="shared" si="33"/>
        <v>0</v>
      </c>
      <c r="S62" s="16">
        <f t="shared" si="33"/>
        <v>0</v>
      </c>
      <c r="T62" s="16">
        <f t="shared" si="33"/>
        <v>0</v>
      </c>
      <c r="U62" s="16">
        <f t="shared" si="33"/>
        <v>0</v>
      </c>
      <c r="V62" s="16">
        <f t="shared" si="33"/>
        <v>0</v>
      </c>
      <c r="W62" s="16">
        <f t="shared" si="33"/>
        <v>0</v>
      </c>
      <c r="X62" s="16">
        <f t="shared" si="33"/>
        <v>0</v>
      </c>
      <c r="Y62" s="16">
        <f t="shared" si="33"/>
        <v>0</v>
      </c>
      <c r="Z62" s="16">
        <f t="shared" si="7"/>
        <v>1</v>
      </c>
      <c r="AA62" s="20">
        <f t="shared" si="8"/>
        <v>10025</v>
      </c>
      <c r="AB62" s="5" t="s">
        <v>106</v>
      </c>
      <c r="AC62" s="6">
        <v>0</v>
      </c>
      <c r="AD62" s="6">
        <v>0</v>
      </c>
      <c r="AE62" s="6">
        <v>0</v>
      </c>
      <c r="AF62" s="6">
        <v>0</v>
      </c>
      <c r="AG62" s="6">
        <v>0</v>
      </c>
      <c r="AH62" s="6">
        <v>0</v>
      </c>
      <c r="AI62" s="6">
        <v>0</v>
      </c>
      <c r="AJ62" s="6">
        <v>0</v>
      </c>
      <c r="AK62" s="6">
        <v>0</v>
      </c>
      <c r="AL62" s="6">
        <v>0</v>
      </c>
      <c r="AM62" s="6">
        <v>0</v>
      </c>
      <c r="AN62" s="6">
        <v>0</v>
      </c>
      <c r="AO62" s="6">
        <v>0</v>
      </c>
      <c r="AP62" s="6">
        <v>0</v>
      </c>
      <c r="AQ62" s="6">
        <v>0</v>
      </c>
      <c r="AR62" s="6">
        <v>0</v>
      </c>
      <c r="AS62" s="6">
        <v>0</v>
      </c>
      <c r="AT62" s="6">
        <v>0</v>
      </c>
      <c r="AU62" s="6">
        <v>0</v>
      </c>
      <c r="AV62" s="6">
        <v>0</v>
      </c>
      <c r="AW62" s="6">
        <v>0</v>
      </c>
      <c r="AX62" s="6">
        <v>0</v>
      </c>
      <c r="AY62" s="6">
        <v>0</v>
      </c>
      <c r="AZ62" s="6">
        <v>0</v>
      </c>
    </row>
    <row r="63" spans="1:52" ht="15" thickBot="1" x14ac:dyDescent="0.35">
      <c r="A63" t="str">
        <f t="shared" si="4"/>
        <v>O28</v>
      </c>
      <c r="B63" s="16">
        <f t="shared" ref="B63:Y63" si="34">B29/$Z29</f>
        <v>0</v>
      </c>
      <c r="C63" s="16">
        <f t="shared" si="34"/>
        <v>0</v>
      </c>
      <c r="D63" s="16">
        <f t="shared" si="34"/>
        <v>0</v>
      </c>
      <c r="E63" s="16">
        <f t="shared" si="34"/>
        <v>2.4937655860349127E-3</v>
      </c>
      <c r="F63" s="16">
        <f t="shared" si="34"/>
        <v>0</v>
      </c>
      <c r="G63" s="16">
        <f t="shared" si="34"/>
        <v>0</v>
      </c>
      <c r="H63" s="16">
        <f t="shared" si="34"/>
        <v>0</v>
      </c>
      <c r="I63" s="16">
        <f t="shared" si="34"/>
        <v>0</v>
      </c>
      <c r="J63" s="16">
        <f t="shared" si="34"/>
        <v>0</v>
      </c>
      <c r="K63" s="16">
        <f t="shared" si="34"/>
        <v>0</v>
      </c>
      <c r="L63" s="16">
        <f t="shared" si="34"/>
        <v>0</v>
      </c>
      <c r="M63" s="16">
        <f t="shared" si="34"/>
        <v>0</v>
      </c>
      <c r="N63" s="16">
        <f t="shared" si="34"/>
        <v>0</v>
      </c>
      <c r="O63" s="16">
        <f t="shared" si="34"/>
        <v>0</v>
      </c>
      <c r="P63" s="16">
        <f t="shared" si="34"/>
        <v>0</v>
      </c>
      <c r="Q63" s="16">
        <f t="shared" si="34"/>
        <v>0.99750623441396513</v>
      </c>
      <c r="R63" s="16">
        <f t="shared" si="34"/>
        <v>0</v>
      </c>
      <c r="S63" s="16">
        <f t="shared" si="34"/>
        <v>0</v>
      </c>
      <c r="T63" s="16">
        <f t="shared" si="34"/>
        <v>0</v>
      </c>
      <c r="U63" s="16">
        <f t="shared" si="34"/>
        <v>0</v>
      </c>
      <c r="V63" s="16">
        <f t="shared" si="34"/>
        <v>0</v>
      </c>
      <c r="W63" s="16">
        <f t="shared" si="34"/>
        <v>0</v>
      </c>
      <c r="X63" s="16">
        <f t="shared" si="34"/>
        <v>0</v>
      </c>
      <c r="Y63" s="16">
        <f t="shared" si="34"/>
        <v>0</v>
      </c>
      <c r="Z63" s="16">
        <f t="shared" si="7"/>
        <v>1</v>
      </c>
      <c r="AA63" s="20">
        <f t="shared" si="8"/>
        <v>10025</v>
      </c>
      <c r="AB63" s="5" t="s">
        <v>107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6">
        <v>0</v>
      </c>
      <c r="AL63" s="6">
        <v>0</v>
      </c>
      <c r="AM63" s="6">
        <v>0</v>
      </c>
      <c r="AN63" s="6">
        <v>0</v>
      </c>
      <c r="AO63" s="6">
        <v>0</v>
      </c>
      <c r="AP63" s="6">
        <v>0</v>
      </c>
      <c r="AQ63" s="6">
        <v>0</v>
      </c>
      <c r="AR63" s="6">
        <v>0</v>
      </c>
      <c r="AS63" s="6">
        <v>0</v>
      </c>
      <c r="AT63" s="6">
        <v>0</v>
      </c>
      <c r="AU63" s="6">
        <v>0</v>
      </c>
      <c r="AV63" s="6">
        <v>0</v>
      </c>
      <c r="AW63" s="6">
        <v>0</v>
      </c>
      <c r="AX63" s="6">
        <v>0</v>
      </c>
      <c r="AY63" s="6">
        <v>0</v>
      </c>
      <c r="AZ63" s="6">
        <v>0</v>
      </c>
    </row>
    <row r="64" spans="1:52" ht="15" thickBot="1" x14ac:dyDescent="0.35">
      <c r="A64" t="str">
        <f t="shared" si="4"/>
        <v>O29</v>
      </c>
      <c r="B64" s="16">
        <f t="shared" ref="B64:Y64" si="35">B30/$Z30</f>
        <v>0</v>
      </c>
      <c r="C64" s="16">
        <f t="shared" si="35"/>
        <v>0</v>
      </c>
      <c r="D64" s="16">
        <f t="shared" si="35"/>
        <v>0</v>
      </c>
      <c r="E64" s="16">
        <f t="shared" si="35"/>
        <v>3.7901456213844005E-3</v>
      </c>
      <c r="F64" s="16">
        <f t="shared" si="35"/>
        <v>0</v>
      </c>
      <c r="G64" s="16">
        <f t="shared" si="35"/>
        <v>0</v>
      </c>
      <c r="H64" s="16">
        <f t="shared" si="35"/>
        <v>0</v>
      </c>
      <c r="I64" s="16">
        <f t="shared" si="35"/>
        <v>0</v>
      </c>
      <c r="J64" s="16">
        <f t="shared" si="35"/>
        <v>0</v>
      </c>
      <c r="K64" s="16">
        <f t="shared" si="35"/>
        <v>0</v>
      </c>
      <c r="L64" s="16">
        <f t="shared" si="35"/>
        <v>0</v>
      </c>
      <c r="M64" s="16">
        <f t="shared" si="35"/>
        <v>2.4935168561739476E-3</v>
      </c>
      <c r="N64" s="16">
        <f t="shared" si="35"/>
        <v>0</v>
      </c>
      <c r="O64" s="16">
        <f t="shared" si="35"/>
        <v>0</v>
      </c>
      <c r="P64" s="16">
        <f t="shared" si="35"/>
        <v>0</v>
      </c>
      <c r="Q64" s="16">
        <f t="shared" si="35"/>
        <v>0.99371633752244171</v>
      </c>
      <c r="R64" s="16">
        <f t="shared" si="35"/>
        <v>0</v>
      </c>
      <c r="S64" s="16">
        <f t="shared" si="35"/>
        <v>0</v>
      </c>
      <c r="T64" s="16">
        <f t="shared" si="35"/>
        <v>0</v>
      </c>
      <c r="U64" s="16">
        <f t="shared" si="35"/>
        <v>0</v>
      </c>
      <c r="V64" s="16">
        <f t="shared" si="35"/>
        <v>0</v>
      </c>
      <c r="W64" s="16">
        <f t="shared" si="35"/>
        <v>0</v>
      </c>
      <c r="X64" s="16">
        <f t="shared" si="35"/>
        <v>0</v>
      </c>
      <c r="Y64" s="16">
        <f t="shared" si="35"/>
        <v>0</v>
      </c>
      <c r="Z64" s="16">
        <f t="shared" si="7"/>
        <v>1</v>
      </c>
      <c r="AA64" s="20">
        <f t="shared" si="8"/>
        <v>10026</v>
      </c>
      <c r="AB64" s="5" t="s">
        <v>108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6">
        <v>0</v>
      </c>
      <c r="AJ64" s="6">
        <v>0</v>
      </c>
      <c r="AK64" s="6">
        <v>0</v>
      </c>
      <c r="AL64" s="6">
        <v>0</v>
      </c>
      <c r="AM64" s="6">
        <v>0</v>
      </c>
      <c r="AN64" s="6">
        <v>0</v>
      </c>
      <c r="AO64" s="6">
        <v>0</v>
      </c>
      <c r="AP64" s="6">
        <v>0</v>
      </c>
      <c r="AQ64" s="6">
        <v>0</v>
      </c>
      <c r="AR64" s="6">
        <v>0</v>
      </c>
      <c r="AS64" s="6">
        <v>0</v>
      </c>
      <c r="AT64" s="6">
        <v>0</v>
      </c>
      <c r="AU64" s="6">
        <v>0</v>
      </c>
      <c r="AV64" s="6">
        <v>0</v>
      </c>
      <c r="AW64" s="6">
        <v>0</v>
      </c>
      <c r="AX64" s="6">
        <v>0</v>
      </c>
      <c r="AY64" s="6">
        <v>0</v>
      </c>
      <c r="AZ64" s="6">
        <v>0</v>
      </c>
    </row>
    <row r="66" spans="1:81" ht="15" thickBot="1" x14ac:dyDescent="0.35">
      <c r="A66">
        <v>1</v>
      </c>
      <c r="B66">
        <v>2</v>
      </c>
      <c r="C66">
        <v>3</v>
      </c>
      <c r="D66">
        <v>4</v>
      </c>
      <c r="E66">
        <v>5</v>
      </c>
      <c r="F66">
        <v>6</v>
      </c>
      <c r="G66">
        <v>7</v>
      </c>
      <c r="H66">
        <v>8</v>
      </c>
      <c r="I66">
        <v>9</v>
      </c>
      <c r="J66">
        <v>10</v>
      </c>
      <c r="K66">
        <v>11</v>
      </c>
      <c r="L66">
        <v>12</v>
      </c>
      <c r="M66">
        <v>13</v>
      </c>
      <c r="N66">
        <v>14</v>
      </c>
      <c r="O66">
        <v>15</v>
      </c>
      <c r="P66">
        <v>16</v>
      </c>
      <c r="Q66">
        <v>17</v>
      </c>
      <c r="R66">
        <v>18</v>
      </c>
      <c r="S66">
        <v>19</v>
      </c>
      <c r="T66">
        <v>20</v>
      </c>
      <c r="U66">
        <v>21</v>
      </c>
      <c r="V66">
        <v>22</v>
      </c>
      <c r="W66">
        <v>23</v>
      </c>
      <c r="X66">
        <v>24</v>
      </c>
      <c r="Y66">
        <v>25</v>
      </c>
      <c r="AB66" s="26" t="s">
        <v>246</v>
      </c>
      <c r="AC66" t="s">
        <v>244</v>
      </c>
      <c r="AD66" t="s">
        <v>244</v>
      </c>
      <c r="AE66" t="s">
        <v>244</v>
      </c>
      <c r="AF66" t="s">
        <v>245</v>
      </c>
      <c r="AG66" t="s">
        <v>245</v>
      </c>
      <c r="AH66" t="s">
        <v>244</v>
      </c>
      <c r="AI66" t="s">
        <v>245</v>
      </c>
      <c r="AJ66" t="s">
        <v>245</v>
      </c>
      <c r="AK66" t="s">
        <v>244</v>
      </c>
      <c r="AL66" t="s">
        <v>244</v>
      </c>
      <c r="AM66" t="s">
        <v>245</v>
      </c>
      <c r="AN66" t="s">
        <v>245</v>
      </c>
      <c r="AO66" t="s">
        <v>244</v>
      </c>
      <c r="AP66" t="s">
        <v>244</v>
      </c>
      <c r="AQ66" t="s">
        <v>245</v>
      </c>
      <c r="AR66" t="s">
        <v>245</v>
      </c>
      <c r="AS66" t="s">
        <v>244</v>
      </c>
      <c r="AT66" t="s">
        <v>244</v>
      </c>
      <c r="AU66" t="s">
        <v>244</v>
      </c>
      <c r="AV66" t="s">
        <v>244</v>
      </c>
      <c r="AW66" t="s">
        <v>244</v>
      </c>
      <c r="AX66" t="s">
        <v>244</v>
      </c>
      <c r="AY66" t="s">
        <v>244</v>
      </c>
      <c r="AZ66" t="s">
        <v>244</v>
      </c>
      <c r="BD66">
        <v>26</v>
      </c>
      <c r="BE66">
        <v>25</v>
      </c>
      <c r="BF66">
        <v>24</v>
      </c>
      <c r="BG66">
        <v>23</v>
      </c>
      <c r="BH66">
        <v>22</v>
      </c>
      <c r="BI66">
        <v>21</v>
      </c>
      <c r="BJ66">
        <v>20</v>
      </c>
      <c r="BK66">
        <v>19</v>
      </c>
      <c r="BL66">
        <v>18</v>
      </c>
      <c r="BM66">
        <v>17</v>
      </c>
      <c r="BN66">
        <v>16</v>
      </c>
      <c r="BO66">
        <v>15</v>
      </c>
      <c r="BP66">
        <v>14</v>
      </c>
      <c r="BQ66">
        <v>13</v>
      </c>
      <c r="BR66">
        <v>12</v>
      </c>
      <c r="BS66">
        <v>11</v>
      </c>
      <c r="BT66">
        <v>10</v>
      </c>
      <c r="BU66">
        <v>9</v>
      </c>
      <c r="BV66">
        <v>8</v>
      </c>
      <c r="BW66">
        <v>7</v>
      </c>
      <c r="BX66">
        <v>6</v>
      </c>
      <c r="BY66">
        <v>5</v>
      </c>
      <c r="BZ66">
        <v>4</v>
      </c>
      <c r="CA66">
        <v>3</v>
      </c>
      <c r="CB66">
        <v>2</v>
      </c>
      <c r="CC66">
        <v>1</v>
      </c>
    </row>
    <row r="67" spans="1:81" ht="15" thickBot="1" x14ac:dyDescent="0.35">
      <c r="A67" t="str">
        <f>A35</f>
        <v>COCO:STD</v>
      </c>
      <c r="B67" t="str">
        <f t="shared" ref="B67:Y67" si="36">B35</f>
        <v>X(A1)</v>
      </c>
      <c r="C67" t="str">
        <f t="shared" si="36"/>
        <v>X(A2)</v>
      </c>
      <c r="D67" t="str">
        <f t="shared" si="36"/>
        <v>X(A3)</v>
      </c>
      <c r="E67" t="str">
        <f t="shared" si="36"/>
        <v>X(A4)</v>
      </c>
      <c r="F67" t="str">
        <f t="shared" si="36"/>
        <v>X(A5)</v>
      </c>
      <c r="G67" t="str">
        <f t="shared" si="36"/>
        <v>X(A6)</v>
      </c>
      <c r="H67" t="str">
        <f t="shared" si="36"/>
        <v>X(A7)</v>
      </c>
      <c r="I67" t="str">
        <f t="shared" si="36"/>
        <v>X(A8)</v>
      </c>
      <c r="J67" t="str">
        <f t="shared" si="36"/>
        <v>X(A9)</v>
      </c>
      <c r="K67" t="str">
        <f t="shared" si="36"/>
        <v>X(A10)</v>
      </c>
      <c r="L67" t="str">
        <f t="shared" si="36"/>
        <v>X(A11)</v>
      </c>
      <c r="M67" t="str">
        <f t="shared" si="36"/>
        <v>X(A12)</v>
      </c>
      <c r="N67" t="str">
        <f t="shared" si="36"/>
        <v>X(A13)</v>
      </c>
      <c r="O67" t="str">
        <f t="shared" si="36"/>
        <v>X(A14)</v>
      </c>
      <c r="P67" t="str">
        <f t="shared" si="36"/>
        <v>X(A15)</v>
      </c>
      <c r="Q67" t="str">
        <f t="shared" si="36"/>
        <v>X(A16)</v>
      </c>
      <c r="R67" t="str">
        <f t="shared" si="36"/>
        <v>X(A17)</v>
      </c>
      <c r="S67" t="str">
        <f t="shared" si="36"/>
        <v>X(A18)</v>
      </c>
      <c r="T67" t="str">
        <f t="shared" si="36"/>
        <v>X(A19)</v>
      </c>
      <c r="U67" t="str">
        <f t="shared" si="36"/>
        <v>X(A20)</v>
      </c>
      <c r="V67" t="str">
        <f t="shared" si="36"/>
        <v>X(A21)</v>
      </c>
      <c r="W67" t="str">
        <f t="shared" si="36"/>
        <v>X(A22)</v>
      </c>
      <c r="X67" t="str">
        <f t="shared" si="36"/>
        <v>X(A23)</v>
      </c>
      <c r="Y67" t="str">
        <f t="shared" si="36"/>
        <v>X(A24)</v>
      </c>
      <c r="Z67" t="str">
        <f>AB1</f>
        <v>konvertalt</v>
      </c>
      <c r="AB67" t="s">
        <v>243</v>
      </c>
      <c r="AC67" t="str">
        <f>B67</f>
        <v>X(A1)</v>
      </c>
      <c r="AD67" t="str">
        <f t="shared" ref="AD67:AZ67" si="37">C67</f>
        <v>X(A2)</v>
      </c>
      <c r="AE67" t="str">
        <f t="shared" si="37"/>
        <v>X(A3)</v>
      </c>
      <c r="AF67" t="str">
        <f t="shared" si="37"/>
        <v>X(A4)</v>
      </c>
      <c r="AG67" t="str">
        <f t="shared" si="37"/>
        <v>X(A5)</v>
      </c>
      <c r="AH67" t="str">
        <f t="shared" si="37"/>
        <v>X(A6)</v>
      </c>
      <c r="AI67" t="str">
        <f t="shared" si="37"/>
        <v>X(A7)</v>
      </c>
      <c r="AJ67" t="str">
        <f t="shared" si="37"/>
        <v>X(A8)</v>
      </c>
      <c r="AK67" t="str">
        <f t="shared" si="37"/>
        <v>X(A9)</v>
      </c>
      <c r="AL67" t="str">
        <f t="shared" si="37"/>
        <v>X(A10)</v>
      </c>
      <c r="AM67" t="str">
        <f t="shared" si="37"/>
        <v>X(A11)</v>
      </c>
      <c r="AN67" t="str">
        <f t="shared" si="37"/>
        <v>X(A12)</v>
      </c>
      <c r="AO67" t="str">
        <f t="shared" si="37"/>
        <v>X(A13)</v>
      </c>
      <c r="AP67" t="str">
        <f t="shared" si="37"/>
        <v>X(A14)</v>
      </c>
      <c r="AQ67" t="str">
        <f t="shared" si="37"/>
        <v>X(A15)</v>
      </c>
      <c r="AR67" t="str">
        <f t="shared" si="37"/>
        <v>X(A16)</v>
      </c>
      <c r="AS67" t="str">
        <f t="shared" si="37"/>
        <v>X(A17)</v>
      </c>
      <c r="AT67" t="str">
        <f t="shared" si="37"/>
        <v>X(A18)</v>
      </c>
      <c r="AU67" t="str">
        <f t="shared" si="37"/>
        <v>X(A19)</v>
      </c>
      <c r="AV67" t="str">
        <f t="shared" si="37"/>
        <v>X(A20)</v>
      </c>
      <c r="AW67" t="str">
        <f t="shared" si="37"/>
        <v>X(A21)</v>
      </c>
      <c r="AX67" t="str">
        <f t="shared" si="37"/>
        <v>X(A22)</v>
      </c>
      <c r="AY67" t="str">
        <f t="shared" si="37"/>
        <v>X(A23)</v>
      </c>
      <c r="AZ67" t="str">
        <f t="shared" si="37"/>
        <v>X(A24)</v>
      </c>
      <c r="BC67" s="5" t="s">
        <v>7</v>
      </c>
      <c r="BD67" s="5" t="s">
        <v>8</v>
      </c>
      <c r="BE67" s="5" t="s">
        <v>9</v>
      </c>
      <c r="BF67" s="5" t="s">
        <v>10</v>
      </c>
      <c r="BG67" s="5" t="s">
        <v>11</v>
      </c>
      <c r="BH67" s="5" t="s">
        <v>12</v>
      </c>
      <c r="BI67" s="5" t="s">
        <v>13</v>
      </c>
      <c r="BJ67" s="5" t="s">
        <v>14</v>
      </c>
      <c r="BK67" s="5" t="s">
        <v>15</v>
      </c>
      <c r="BL67" s="5" t="s">
        <v>16</v>
      </c>
      <c r="BM67" s="5" t="s">
        <v>17</v>
      </c>
      <c r="BN67" s="5" t="s">
        <v>18</v>
      </c>
      <c r="BO67" s="5" t="s">
        <v>19</v>
      </c>
      <c r="BP67" s="5" t="s">
        <v>20</v>
      </c>
      <c r="BQ67" s="5" t="s">
        <v>21</v>
      </c>
      <c r="BR67" s="5" t="s">
        <v>22</v>
      </c>
      <c r="BS67" s="5" t="s">
        <v>23</v>
      </c>
      <c r="BT67" s="5" t="s">
        <v>24</v>
      </c>
      <c r="BU67" s="5" t="s">
        <v>25</v>
      </c>
      <c r="BV67" s="5" t="s">
        <v>26</v>
      </c>
      <c r="BW67" s="5" t="s">
        <v>27</v>
      </c>
      <c r="BX67" s="5" t="s">
        <v>28</v>
      </c>
      <c r="BY67" s="5" t="s">
        <v>29</v>
      </c>
      <c r="BZ67" s="5" t="s">
        <v>30</v>
      </c>
      <c r="CA67" s="5" t="s">
        <v>31</v>
      </c>
      <c r="CB67" s="5" t="s">
        <v>32</v>
      </c>
      <c r="CC67" t="str">
        <f>BC67</f>
        <v>Rangsor</v>
      </c>
    </row>
    <row r="68" spans="1:81" ht="15" thickBot="1" x14ac:dyDescent="0.35">
      <c r="A68" s="23">
        <v>1</v>
      </c>
      <c r="B68" s="22">
        <f>B2*$AD2</f>
        <v>0</v>
      </c>
      <c r="C68" s="22">
        <f t="shared" ref="C68:Y68" si="38">C2*$AD2</f>
        <v>0</v>
      </c>
      <c r="D68" s="22">
        <f t="shared" si="38"/>
        <v>0</v>
      </c>
      <c r="E68" s="22">
        <f t="shared" si="38"/>
        <v>3322.1660916954152</v>
      </c>
      <c r="F68" s="22">
        <f t="shared" si="38"/>
        <v>1078.0538973051346</v>
      </c>
      <c r="G68" s="22">
        <f t="shared" si="38"/>
        <v>0</v>
      </c>
      <c r="H68" s="22">
        <f t="shared" si="38"/>
        <v>3825.1912404379777</v>
      </c>
      <c r="I68" s="22">
        <f t="shared" si="38"/>
        <v>0</v>
      </c>
      <c r="J68" s="22">
        <f t="shared" si="38"/>
        <v>0</v>
      </c>
      <c r="K68" s="22">
        <f t="shared" si="38"/>
        <v>0</v>
      </c>
      <c r="L68" s="22">
        <f t="shared" si="38"/>
        <v>0</v>
      </c>
      <c r="M68" s="22">
        <f t="shared" si="38"/>
        <v>1769.0884455777209</v>
      </c>
      <c r="N68" s="22">
        <f t="shared" si="38"/>
        <v>0</v>
      </c>
      <c r="O68" s="22">
        <f t="shared" si="38"/>
        <v>0</v>
      </c>
      <c r="P68" s="22">
        <f t="shared" si="38"/>
        <v>6.5003249837508115</v>
      </c>
      <c r="Q68" s="22">
        <f t="shared" si="38"/>
        <v>0</v>
      </c>
      <c r="R68" s="22">
        <f t="shared" si="38"/>
        <v>0</v>
      </c>
      <c r="S68" s="22">
        <f t="shared" si="38"/>
        <v>0</v>
      </c>
      <c r="T68" s="22">
        <f t="shared" si="38"/>
        <v>0</v>
      </c>
      <c r="U68" s="22">
        <f t="shared" si="38"/>
        <v>0</v>
      </c>
      <c r="V68" s="22">
        <f t="shared" si="38"/>
        <v>0</v>
      </c>
      <c r="W68" s="22">
        <f t="shared" si="38"/>
        <v>0</v>
      </c>
      <c r="X68" s="22">
        <f t="shared" si="38"/>
        <v>0</v>
      </c>
      <c r="Y68" s="22">
        <f t="shared" si="38"/>
        <v>0</v>
      </c>
      <c r="Z68">
        <f>SUM(B68:Y68)</f>
        <v>10000.999999999998</v>
      </c>
      <c r="AB68">
        <v>1</v>
      </c>
      <c r="AC68" s="24">
        <f>IFERROR(VLOOKUP(IFERROR(VLOOKUP($AB68,BD$68:$CC$96,BD$66,0),""),$A$68:$Y$96,B$66,0),"")</f>
        <v>0</v>
      </c>
      <c r="AD68" s="24">
        <f>IFERROR(VLOOKUP(IFERROR(VLOOKUP($AB68,BE$68:$CC$96,BE$66,0),""),$A$68:$Y$96,C$66,0),"")</f>
        <v>11.111882673184823</v>
      </c>
      <c r="AE68" s="24">
        <f>IFERROR(VLOOKUP(IFERROR(VLOOKUP($AB68,BF$68:$CC$96,BF$66,0),""),$A$68:$Y$96,D$66,0),"")</f>
        <v>0</v>
      </c>
      <c r="AF68" s="24">
        <f>IFERROR(VLOOKUP(IFERROR(VLOOKUP($AB68,BG$68:$CC$96,BG$66,0),""),$A$68:$Y$96,E$66,0),"")</f>
        <v>5436.3774790289426</v>
      </c>
      <c r="AG68" s="24">
        <f>IFERROR(VLOOKUP(IFERROR(VLOOKUP($AB68,BH$68:$CC$96,BH$66,0),""),$A$68:$Y$96,F$66,0),"")</f>
        <v>958.28876173545905</v>
      </c>
      <c r="AH68" s="24">
        <f>IFERROR(VLOOKUP(IFERROR(VLOOKUP($AB68,BI$68:$CC$96,BI$66,0),""),$A$68:$Y$96,G$66,0),"")</f>
        <v>0</v>
      </c>
      <c r="AI68" s="24">
        <f>IFERROR(VLOOKUP(IFERROR(VLOOKUP($AB68,BJ$68:$CC$96,BJ$66,0),""),$A$68:$Y$96,H$66,0),"")</f>
        <v>3825.1912404379777</v>
      </c>
      <c r="AJ68" s="24">
        <f>IFERROR(VLOOKUP(IFERROR(VLOOKUP($AB68,BK$68:$CC$96,BK$66,0),""),$A$68:$Y$96,I$66,0),"")</f>
        <v>1.347394540942928</v>
      </c>
      <c r="AK68" s="24">
        <f>IFERROR(VLOOKUP(IFERROR(VLOOKUP($AB68,BL$68:$CC$96,BL$66,0),""),$A$68:$Y$96,J$66,0),"")</f>
        <v>0</v>
      </c>
      <c r="AL68" s="24">
        <f>IFERROR(VLOOKUP(IFERROR(VLOOKUP($AB68,BM$68:$CC$96,BM$66,0),""),$A$68:$Y$96,K$66,0),"")</f>
        <v>0</v>
      </c>
      <c r="AM68" s="24">
        <f>IFERROR(VLOOKUP(IFERROR(VLOOKUP($AB68,BN$68:$CC$96,BN$66,0),""),$A$68:$Y$96,L$66,0),"")</f>
        <v>34.686565686565686</v>
      </c>
      <c r="AN68" s="24">
        <f>IFERROR(VLOOKUP(IFERROR(VLOOKUP($AB68,BO$68:$CC$96,BO$66,0),""),$A$68:$Y$96,M$66,0),"")</f>
        <v>152.67802124198641</v>
      </c>
      <c r="AO68" s="24">
        <f>IFERROR(VLOOKUP(IFERROR(VLOOKUP($AB68,BP$68:$CC$96,BP$66,0),""),$A$68:$Y$96,N$66,0),"")</f>
        <v>0</v>
      </c>
      <c r="AP68" s="24">
        <f>IFERROR(VLOOKUP(IFERROR(VLOOKUP($AB68,BQ$68:$CC$96,BQ$66,0),""),$A$68:$Y$96,O$66,0),"")</f>
        <v>0</v>
      </c>
      <c r="AQ68" s="24">
        <f>IFERROR(VLOOKUP(IFERROR(VLOOKUP($AB68,BR$68:$CC$96,BR$66,0),""),$A$68:$Y$96,P$66,0),"")</f>
        <v>114.63881880198113</v>
      </c>
      <c r="AR68" s="24">
        <f>IFERROR(VLOOKUP(IFERROR(VLOOKUP($AB68,BS$68:$CC$96,BS$66,0),""),$A$68:$Y$96,Q$66,0),"")</f>
        <v>49.875621890547265</v>
      </c>
      <c r="AS68" s="24">
        <f>IFERROR(VLOOKUP(IFERROR(VLOOKUP($AB68,BT$68:$CC$96,BT$66,0),""),$A$68:$Y$96,R$66,0),"")</f>
        <v>0</v>
      </c>
      <c r="AT68" s="24">
        <f>IFERROR(VLOOKUP(IFERROR(VLOOKUP($AB68,BU$68:$CC$96,BU$66,0),""),$A$68:$Y$96,S$66,0),"")</f>
        <v>0</v>
      </c>
      <c r="AU68" s="24">
        <f>IFERROR(VLOOKUP(IFERROR(VLOOKUP($AB68,BV$68:$CC$96,BV$66,0),""),$A$68:$Y$96,T$66,0),"")</f>
        <v>0</v>
      </c>
      <c r="AV68" s="24">
        <f>IFERROR(VLOOKUP(IFERROR(VLOOKUP($AB68,BW$68:$CC$96,BW$66,0),""),$A$68:$Y$96,U$66,0),"")</f>
        <v>0</v>
      </c>
      <c r="AW68" s="24">
        <f>IFERROR(VLOOKUP(IFERROR(VLOOKUP($AB68,BX$68:$CC$96,BX$66,0),""),$A$68:$Y$96,V$66,0),"")</f>
        <v>0</v>
      </c>
      <c r="AX68" s="24">
        <f>IFERROR(VLOOKUP(IFERROR(VLOOKUP($AB68,BY$68:$CC$96,BY$66,0),""),$A$68:$Y$96,W$66,0),"")</f>
        <v>0</v>
      </c>
      <c r="AY68" s="24">
        <f>IFERROR(VLOOKUP(IFERROR(VLOOKUP($AB68,BZ$68:$CC$96,BZ$66,0),""),$A$68:$Y$96,X$66,0),"")</f>
        <v>0</v>
      </c>
      <c r="AZ68" s="24">
        <f>IFERROR(VLOOKUP(IFERROR(VLOOKUP($AB68,CA$68:$CC$96,CA$66,0),""),$A$68:$Y$96,Y$66,0),"")</f>
        <v>0</v>
      </c>
      <c r="BC68" s="5">
        <v>1</v>
      </c>
      <c r="BD68" s="6">
        <v>12</v>
      </c>
      <c r="BE68" s="6">
        <v>7</v>
      </c>
      <c r="BF68" s="6">
        <v>26</v>
      </c>
      <c r="BG68" s="6">
        <v>2</v>
      </c>
      <c r="BH68" s="6">
        <v>3</v>
      </c>
      <c r="BI68" s="6">
        <v>1</v>
      </c>
      <c r="BJ68" s="6">
        <v>1</v>
      </c>
      <c r="BK68" s="6">
        <v>13</v>
      </c>
      <c r="BL68" s="6">
        <v>1</v>
      </c>
      <c r="BM68" s="6">
        <v>1</v>
      </c>
      <c r="BN68" s="6">
        <v>11</v>
      </c>
      <c r="BO68" s="6">
        <v>2</v>
      </c>
      <c r="BP68" s="6">
        <v>1</v>
      </c>
      <c r="BQ68" s="6">
        <v>1</v>
      </c>
      <c r="BR68" s="6">
        <v>4</v>
      </c>
      <c r="BS68" s="6">
        <v>28</v>
      </c>
      <c r="BT68" s="6">
        <v>26</v>
      </c>
      <c r="BU68" s="6">
        <v>1</v>
      </c>
      <c r="BV68" s="6">
        <v>29</v>
      </c>
      <c r="BW68" s="6">
        <v>13</v>
      </c>
      <c r="BX68" s="6">
        <v>1</v>
      </c>
      <c r="BY68" s="6">
        <v>1</v>
      </c>
      <c r="BZ68" s="6">
        <v>18</v>
      </c>
      <c r="CA68" s="6">
        <v>28</v>
      </c>
      <c r="CB68" s="11">
        <v>20000</v>
      </c>
      <c r="CC68">
        <f t="shared" ref="CC68:CC96" si="39">BC68</f>
        <v>1</v>
      </c>
    </row>
    <row r="69" spans="1:81" ht="15" thickBot="1" x14ac:dyDescent="0.35">
      <c r="A69" s="23">
        <v>2</v>
      </c>
      <c r="B69" s="22">
        <f t="shared" ref="B69:Y69" si="40">B3*$AD3</f>
        <v>0</v>
      </c>
      <c r="C69" s="22">
        <f t="shared" si="40"/>
        <v>11.111882673184823</v>
      </c>
      <c r="D69" s="22">
        <f t="shared" si="40"/>
        <v>0</v>
      </c>
      <c r="E69" s="22">
        <f t="shared" si="40"/>
        <v>5436.3774790289426</v>
      </c>
      <c r="F69" s="22">
        <f t="shared" si="40"/>
        <v>958.28876173545905</v>
      </c>
      <c r="G69" s="22">
        <f t="shared" si="40"/>
        <v>0</v>
      </c>
      <c r="H69" s="22">
        <f t="shared" si="40"/>
        <v>0</v>
      </c>
      <c r="I69" s="22">
        <f t="shared" si="40"/>
        <v>16.890061663240932</v>
      </c>
      <c r="J69" s="22">
        <f t="shared" si="40"/>
        <v>0</v>
      </c>
      <c r="K69" s="22">
        <f t="shared" si="40"/>
        <v>0</v>
      </c>
      <c r="L69" s="22">
        <f t="shared" si="40"/>
        <v>0</v>
      </c>
      <c r="M69" s="22">
        <f t="shared" si="40"/>
        <v>1572.5536359091161</v>
      </c>
      <c r="N69" s="22">
        <f t="shared" si="40"/>
        <v>0</v>
      </c>
      <c r="O69" s="22">
        <f t="shared" si="40"/>
        <v>0</v>
      </c>
      <c r="P69" s="22">
        <f t="shared" si="40"/>
        <v>5.7781789900561078</v>
      </c>
      <c r="Q69" s="22">
        <f t="shared" si="40"/>
        <v>0</v>
      </c>
      <c r="R69" s="22">
        <f t="shared" si="40"/>
        <v>0</v>
      </c>
      <c r="S69" s="22">
        <f t="shared" si="40"/>
        <v>0</v>
      </c>
      <c r="T69" s="22">
        <f t="shared" si="40"/>
        <v>0</v>
      </c>
      <c r="U69" s="22">
        <f t="shared" si="40"/>
        <v>0</v>
      </c>
      <c r="V69" s="22">
        <f t="shared" si="40"/>
        <v>0</v>
      </c>
      <c r="W69" s="22">
        <f t="shared" si="40"/>
        <v>0</v>
      </c>
      <c r="X69" s="22">
        <f t="shared" si="40"/>
        <v>0</v>
      </c>
      <c r="Y69" s="22">
        <f t="shared" si="40"/>
        <v>0</v>
      </c>
      <c r="Z69">
        <f t="shared" ref="Z69:Z96" si="41">SUM(B69:Y69)</f>
        <v>8001</v>
      </c>
      <c r="AB69">
        <v>2</v>
      </c>
      <c r="AC69" s="24" t="str">
        <f>IFERROR(VLOOKUP(IFERROR(VLOOKUP($AB69,BD$68:$CC$96,BD$66,0),""),$A$68:$Y$96,B$66,0),"")</f>
        <v/>
      </c>
      <c r="AD69" s="24" t="str">
        <f>IFERROR(VLOOKUP(IFERROR(VLOOKUP($AB69,BE$68:$CC$96,BE$66,0),""),$A$68:$Y$96,C$66,0),"")</f>
        <v/>
      </c>
      <c r="AE69" s="24" t="str">
        <f>IFERROR(VLOOKUP(IFERROR(VLOOKUP($AB69,BF$68:$CC$96,BF$66,0),""),$A$68:$Y$96,D$66,0),"")</f>
        <v/>
      </c>
      <c r="AF69" s="24">
        <f>IFERROR(VLOOKUP(IFERROR(VLOOKUP($AB69,BG$68:$CC$96,BG$66,0),""),$A$68:$Y$96,E$66,0),"")</f>
        <v>3322.1660916954152</v>
      </c>
      <c r="AG69" s="24" t="str">
        <f>IFERROR(VLOOKUP(IFERROR(VLOOKUP($AB69,BH$68:$CC$96,BH$66,0),""),$A$68:$Y$96,F$66,0),"")</f>
        <v/>
      </c>
      <c r="AH69" s="24" t="str">
        <f>IFERROR(VLOOKUP(IFERROR(VLOOKUP($AB69,BI$68:$CC$96,BI$66,0),""),$A$68:$Y$96,G$66,0),"")</f>
        <v/>
      </c>
      <c r="AI69" s="24">
        <f>IFERROR(VLOOKUP(IFERROR(VLOOKUP($AB69,BJ$68:$CC$96,BJ$66,0),""),$A$68:$Y$96,H$66,0),"")</f>
        <v>5.7646948883281937</v>
      </c>
      <c r="AJ69" s="24">
        <f>IFERROR(VLOOKUP(IFERROR(VLOOKUP($AB69,BK$68:$CC$96,BK$66,0),""),$A$68:$Y$96,I$66,0),"")</f>
        <v>7.8108314993780494</v>
      </c>
      <c r="AK69" s="24" t="str">
        <f>IFERROR(VLOOKUP(IFERROR(VLOOKUP($AB69,BL$68:$CC$96,BL$66,0),""),$A$68:$Y$96,J$66,0),"")</f>
        <v/>
      </c>
      <c r="AL69" s="24" t="str">
        <f>IFERROR(VLOOKUP(IFERROR(VLOOKUP($AB69,BM$68:$CC$96,BM$66,0),""),$A$68:$Y$96,K$66,0),"")</f>
        <v/>
      </c>
      <c r="AM69" s="24">
        <f>IFERROR(VLOOKUP(IFERROR(VLOOKUP($AB69,BN$68:$CC$96,BN$66,0),""),$A$68:$Y$96,L$66,0),"")</f>
        <v>25.35483870967742</v>
      </c>
      <c r="AN69" s="24">
        <f>IFERROR(VLOOKUP(IFERROR(VLOOKUP($AB69,BO$68:$CC$96,BO$66,0),""),$A$68:$Y$96,M$66,0),"")</f>
        <v>1769.0884455777209</v>
      </c>
      <c r="AO69" s="24" t="str">
        <f>IFERROR(VLOOKUP(IFERROR(VLOOKUP($AB69,BP$68:$CC$96,BP$66,0),""),$A$68:$Y$96,N$66,0),"")</f>
        <v/>
      </c>
      <c r="AP69" s="24" t="str">
        <f>IFERROR(VLOOKUP(IFERROR(VLOOKUP($AB69,BQ$68:$CC$96,BQ$66,0),""),$A$68:$Y$96,O$66,0),"")</f>
        <v/>
      </c>
      <c r="AQ69" s="24">
        <f>IFERROR(VLOOKUP(IFERROR(VLOOKUP($AB69,BR$68:$CC$96,BR$66,0),""),$A$68:$Y$96,P$66,0),"")</f>
        <v>266.94915254237287</v>
      </c>
      <c r="AR69" s="24" t="str">
        <f>IFERROR(VLOOKUP(IFERROR(VLOOKUP($AB69,BS$68:$CC$96,BS$66,0),""),$A$68:$Y$96,Q$66,0),"")</f>
        <v/>
      </c>
      <c r="AS69" s="24" t="str">
        <f>IFERROR(VLOOKUP(IFERROR(VLOOKUP($AB69,BT$68:$CC$96,BT$66,0),""),$A$68:$Y$96,R$66,0),"")</f>
        <v/>
      </c>
      <c r="AT69" s="24" t="str">
        <f>IFERROR(VLOOKUP(IFERROR(VLOOKUP($AB69,BU$68:$CC$96,BU$66,0),""),$A$68:$Y$96,S$66,0),"")</f>
        <v/>
      </c>
      <c r="AU69" s="24" t="str">
        <f>IFERROR(VLOOKUP(IFERROR(VLOOKUP($AB69,BV$68:$CC$96,BV$66,0),""),$A$68:$Y$96,T$66,0),"")</f>
        <v/>
      </c>
      <c r="AV69" s="24" t="str">
        <f>IFERROR(VLOOKUP(IFERROR(VLOOKUP($AB69,BW$68:$CC$96,BW$66,0),""),$A$68:$Y$96,U$66,0),"")</f>
        <v/>
      </c>
      <c r="AW69" s="24" t="str">
        <f>IFERROR(VLOOKUP(IFERROR(VLOOKUP($AB69,BX$68:$CC$96,BX$66,0),""),$A$68:$Y$96,V$66,0),"")</f>
        <v/>
      </c>
      <c r="AX69" s="24" t="str">
        <f>IFERROR(VLOOKUP(IFERROR(VLOOKUP($AB69,BY$68:$CC$96,BY$66,0),""),$A$68:$Y$96,W$66,0),"")</f>
        <v/>
      </c>
      <c r="AY69" s="24" t="str">
        <f>IFERROR(VLOOKUP(IFERROR(VLOOKUP($AB69,BZ$68:$CC$96,BZ$66,0),""),$A$68:$Y$96,X$66,0),"")</f>
        <v/>
      </c>
      <c r="AZ69" s="24" t="str">
        <f>IFERROR(VLOOKUP(IFERROR(VLOOKUP($AB69,CA$68:$CC$96,CA$66,0),""),$A$68:$Y$96,Y$66,0),"")</f>
        <v/>
      </c>
      <c r="BC69" s="5">
        <v>2</v>
      </c>
      <c r="BD69" s="6">
        <v>12</v>
      </c>
      <c r="BE69" s="6">
        <v>1</v>
      </c>
      <c r="BF69" s="6">
        <v>23</v>
      </c>
      <c r="BG69" s="6">
        <v>1</v>
      </c>
      <c r="BH69" s="6">
        <v>1</v>
      </c>
      <c r="BI69" s="6">
        <v>1</v>
      </c>
      <c r="BJ69" s="6">
        <v>9</v>
      </c>
      <c r="BK69" s="6">
        <v>5</v>
      </c>
      <c r="BL69" s="6">
        <v>1</v>
      </c>
      <c r="BM69" s="6">
        <v>1</v>
      </c>
      <c r="BN69" s="6">
        <v>22</v>
      </c>
      <c r="BO69" s="6">
        <v>3</v>
      </c>
      <c r="BP69" s="6">
        <v>1</v>
      </c>
      <c r="BQ69" s="6">
        <v>24</v>
      </c>
      <c r="BR69" s="6">
        <v>7</v>
      </c>
      <c r="BS69" s="6">
        <v>29</v>
      </c>
      <c r="BT69" s="6">
        <v>28</v>
      </c>
      <c r="BU69" s="6">
        <v>1</v>
      </c>
      <c r="BV69" s="6">
        <v>20</v>
      </c>
      <c r="BW69" s="6">
        <v>23</v>
      </c>
      <c r="BX69" s="6">
        <v>1</v>
      </c>
      <c r="BY69" s="6">
        <v>1</v>
      </c>
      <c r="BZ69" s="6">
        <v>8</v>
      </c>
      <c r="CA69" s="6">
        <v>27</v>
      </c>
      <c r="CB69" s="11">
        <v>18000</v>
      </c>
      <c r="CC69">
        <f t="shared" si="39"/>
        <v>2</v>
      </c>
    </row>
    <row r="70" spans="1:81" ht="15" thickBot="1" x14ac:dyDescent="0.35">
      <c r="A70" s="23">
        <v>3</v>
      </c>
      <c r="B70" s="22">
        <f t="shared" ref="B70:Y70" si="42">B4*$AD4</f>
        <v>0</v>
      </c>
      <c r="C70" s="22">
        <f t="shared" si="42"/>
        <v>0</v>
      </c>
      <c r="D70" s="22">
        <f t="shared" si="42"/>
        <v>0</v>
      </c>
      <c r="E70" s="22">
        <f t="shared" si="42"/>
        <v>1898.6246696664523</v>
      </c>
      <c r="F70" s="22">
        <f t="shared" si="42"/>
        <v>616.10999214341825</v>
      </c>
      <c r="G70" s="22">
        <f t="shared" si="42"/>
        <v>0</v>
      </c>
      <c r="H70" s="22">
        <f t="shared" si="42"/>
        <v>25.147346618098705</v>
      </c>
      <c r="I70" s="22">
        <f t="shared" si="42"/>
        <v>10.859081494178987</v>
      </c>
      <c r="J70" s="22">
        <f t="shared" si="42"/>
        <v>0</v>
      </c>
      <c r="K70" s="22">
        <f t="shared" si="42"/>
        <v>0</v>
      </c>
      <c r="L70" s="22">
        <f t="shared" si="42"/>
        <v>0</v>
      </c>
      <c r="M70" s="22">
        <f t="shared" si="42"/>
        <v>950.16963074066132</v>
      </c>
      <c r="N70" s="22">
        <f t="shared" si="42"/>
        <v>0</v>
      </c>
      <c r="O70" s="22">
        <f t="shared" si="42"/>
        <v>0</v>
      </c>
      <c r="P70" s="22">
        <f t="shared" si="42"/>
        <v>500.08927933719013</v>
      </c>
      <c r="Q70" s="22">
        <f t="shared" si="42"/>
        <v>0</v>
      </c>
      <c r="R70" s="22">
        <f t="shared" si="42"/>
        <v>0</v>
      </c>
      <c r="S70" s="22">
        <f t="shared" si="42"/>
        <v>0</v>
      </c>
      <c r="T70" s="22">
        <f t="shared" si="42"/>
        <v>0</v>
      </c>
      <c r="U70" s="22">
        <f t="shared" si="42"/>
        <v>0</v>
      </c>
      <c r="V70" s="22">
        <f t="shared" si="42"/>
        <v>0</v>
      </c>
      <c r="W70" s="22">
        <f t="shared" si="42"/>
        <v>0</v>
      </c>
      <c r="X70" s="22">
        <f t="shared" si="42"/>
        <v>0</v>
      </c>
      <c r="Y70" s="22">
        <f t="shared" si="42"/>
        <v>0</v>
      </c>
      <c r="Z70">
        <f t="shared" si="41"/>
        <v>4000.9999999999995</v>
      </c>
      <c r="AB70">
        <v>3</v>
      </c>
      <c r="AC70" s="24" t="str">
        <f>IFERROR(VLOOKUP(IFERROR(VLOOKUP($AB70,BD$68:$CC$96,BD$66,0),""),$A$68:$Y$96,B$66,0),"")</f>
        <v/>
      </c>
      <c r="AD70" s="24" t="str">
        <f>IFERROR(VLOOKUP(IFERROR(VLOOKUP($AB70,BE$68:$CC$96,BE$66,0),""),$A$68:$Y$96,C$66,0),"")</f>
        <v/>
      </c>
      <c r="AE70" s="24" t="str">
        <f>IFERROR(VLOOKUP(IFERROR(VLOOKUP($AB70,BF$68:$CC$96,BF$66,0),""),$A$68:$Y$96,D$66,0),"")</f>
        <v/>
      </c>
      <c r="AF70" s="24">
        <f>IFERROR(VLOOKUP(IFERROR(VLOOKUP($AB70,BG$68:$CC$96,BG$66,0),""),$A$68:$Y$96,E$66,0),"")</f>
        <v>435.23446406877861</v>
      </c>
      <c r="AG70" s="24">
        <f>IFERROR(VLOOKUP(IFERROR(VLOOKUP($AB70,BH$68:$CC$96,BH$66,0),""),$A$68:$Y$96,F$66,0),"")</f>
        <v>1078.0538973051346</v>
      </c>
      <c r="AH70" s="24" t="str">
        <f>IFERROR(VLOOKUP(IFERROR(VLOOKUP($AB70,BI$68:$CC$96,BI$66,0),""),$A$68:$Y$96,G$66,0),"")</f>
        <v/>
      </c>
      <c r="AI70" s="24">
        <f>IFERROR(VLOOKUP(IFERROR(VLOOKUP($AB70,BJ$68:$CC$96,BJ$66,0),""),$A$68:$Y$96,H$66,0),"")</f>
        <v>25.147346618098705</v>
      </c>
      <c r="AJ70" s="24" t="str">
        <f>IFERROR(VLOOKUP(IFERROR(VLOOKUP($AB70,BK$68:$CC$96,BK$66,0),""),$A$68:$Y$96,I$66,0),"")</f>
        <v/>
      </c>
      <c r="AK70" s="24" t="str">
        <f>IFERROR(VLOOKUP(IFERROR(VLOOKUP($AB70,BL$68:$CC$96,BL$66,0),""),$A$68:$Y$96,J$66,0),"")</f>
        <v/>
      </c>
      <c r="AL70" s="24" t="str">
        <f>IFERROR(VLOOKUP(IFERROR(VLOOKUP($AB70,BM$68:$CC$96,BM$66,0),""),$A$68:$Y$96,K$66,0),"")</f>
        <v/>
      </c>
      <c r="AM70" s="24">
        <f>IFERROR(VLOOKUP(IFERROR(VLOOKUP($AB70,BN$68:$CC$96,BN$66,0),""),$A$68:$Y$96,L$66,0),"")</f>
        <v>24.936085748312824</v>
      </c>
      <c r="AN70" s="24">
        <f>IFERROR(VLOOKUP(IFERROR(VLOOKUP($AB70,BO$68:$CC$96,BO$66,0),""),$A$68:$Y$96,M$66,0),"")</f>
        <v>1572.5536359091161</v>
      </c>
      <c r="AO70" s="24" t="str">
        <f>IFERROR(VLOOKUP(IFERROR(VLOOKUP($AB70,BP$68:$CC$96,BP$66,0),""),$A$68:$Y$96,N$66,0),"")</f>
        <v/>
      </c>
      <c r="AP70" s="24" t="str">
        <f>IFERROR(VLOOKUP(IFERROR(VLOOKUP($AB70,BQ$68:$CC$96,BQ$66,0),""),$A$68:$Y$96,O$66,0),"")</f>
        <v/>
      </c>
      <c r="AQ70" s="24">
        <f>IFERROR(VLOOKUP(IFERROR(VLOOKUP($AB70,BR$68:$CC$96,BR$66,0),""),$A$68:$Y$96,P$66,0),"")</f>
        <v>500.08927933719013</v>
      </c>
      <c r="AR70" s="24" t="str">
        <f>IFERROR(VLOOKUP(IFERROR(VLOOKUP($AB70,BS$68:$CC$96,BS$66,0),""),$A$68:$Y$96,Q$66,0),"")</f>
        <v/>
      </c>
      <c r="AS70" s="24" t="str">
        <f>IFERROR(VLOOKUP(IFERROR(VLOOKUP($AB70,BT$68:$CC$96,BT$66,0),""),$A$68:$Y$96,R$66,0),"")</f>
        <v/>
      </c>
      <c r="AT70" s="24" t="str">
        <f>IFERROR(VLOOKUP(IFERROR(VLOOKUP($AB70,BU$68:$CC$96,BU$66,0),""),$A$68:$Y$96,S$66,0),"")</f>
        <v/>
      </c>
      <c r="AU70" s="24" t="str">
        <f>IFERROR(VLOOKUP(IFERROR(VLOOKUP($AB70,BV$68:$CC$96,BV$66,0),""),$A$68:$Y$96,T$66,0),"")</f>
        <v/>
      </c>
      <c r="AV70" s="24" t="str">
        <f>IFERROR(VLOOKUP(IFERROR(VLOOKUP($AB70,BW$68:$CC$96,BW$66,0),""),$A$68:$Y$96,U$66,0),"")</f>
        <v/>
      </c>
      <c r="AW70" s="24" t="str">
        <f>IFERROR(VLOOKUP(IFERROR(VLOOKUP($AB70,BX$68:$CC$96,BX$66,0),""),$A$68:$Y$96,V$66,0),"")</f>
        <v/>
      </c>
      <c r="AX70" s="24" t="str">
        <f>IFERROR(VLOOKUP(IFERROR(VLOOKUP($AB70,BY$68:$CC$96,BY$66,0),""),$A$68:$Y$96,W$66,0),"")</f>
        <v/>
      </c>
      <c r="AY70" s="24" t="str">
        <f>IFERROR(VLOOKUP(IFERROR(VLOOKUP($AB70,BZ$68:$CC$96,BZ$66,0),""),$A$68:$Y$96,X$66,0),"")</f>
        <v/>
      </c>
      <c r="AZ70" s="24" t="str">
        <f>IFERROR(VLOOKUP(IFERROR(VLOOKUP($AB70,CA$68:$CC$96,CA$66,0),""),$A$68:$Y$96,Y$66,0),"")</f>
        <v/>
      </c>
      <c r="BC70" s="5">
        <v>3</v>
      </c>
      <c r="BD70" s="6">
        <v>12</v>
      </c>
      <c r="BE70" s="6">
        <v>7</v>
      </c>
      <c r="BF70" s="6">
        <v>27</v>
      </c>
      <c r="BG70" s="6">
        <v>4</v>
      </c>
      <c r="BH70" s="6">
        <v>3</v>
      </c>
      <c r="BI70" s="6">
        <v>1</v>
      </c>
      <c r="BJ70" s="6">
        <v>3</v>
      </c>
      <c r="BK70" s="6">
        <v>8</v>
      </c>
      <c r="BL70" s="6">
        <v>1</v>
      </c>
      <c r="BM70" s="6">
        <v>1</v>
      </c>
      <c r="BN70" s="6">
        <v>11</v>
      </c>
      <c r="BO70" s="6">
        <v>8</v>
      </c>
      <c r="BP70" s="6">
        <v>1</v>
      </c>
      <c r="BQ70" s="6">
        <v>1</v>
      </c>
      <c r="BR70" s="6">
        <v>3</v>
      </c>
      <c r="BS70" s="6">
        <v>25</v>
      </c>
      <c r="BT70" s="6">
        <v>26</v>
      </c>
      <c r="BU70" s="6">
        <v>1</v>
      </c>
      <c r="BV70" s="6">
        <v>26</v>
      </c>
      <c r="BW70" s="6">
        <v>18</v>
      </c>
      <c r="BX70" s="6">
        <v>1</v>
      </c>
      <c r="BY70" s="6">
        <v>1</v>
      </c>
      <c r="BZ70" s="6">
        <v>18</v>
      </c>
      <c r="CA70" s="6">
        <v>21</v>
      </c>
      <c r="CB70" s="11">
        <v>14000</v>
      </c>
      <c r="CC70">
        <f t="shared" si="39"/>
        <v>3</v>
      </c>
    </row>
    <row r="71" spans="1:81" ht="15" thickBot="1" x14ac:dyDescent="0.35">
      <c r="A71" s="23">
        <v>4</v>
      </c>
      <c r="B71" s="22">
        <f t="shared" ref="B71:Y71" si="43">B5*$AD5</f>
        <v>0</v>
      </c>
      <c r="C71" s="22">
        <f t="shared" si="43"/>
        <v>0</v>
      </c>
      <c r="D71" s="22">
        <f t="shared" si="43"/>
        <v>0</v>
      </c>
      <c r="E71" s="22">
        <f t="shared" si="43"/>
        <v>1108.2559573404433</v>
      </c>
      <c r="F71" s="22">
        <f t="shared" si="43"/>
        <v>0</v>
      </c>
      <c r="G71" s="22">
        <f t="shared" si="43"/>
        <v>0</v>
      </c>
      <c r="H71" s="22">
        <f t="shared" si="43"/>
        <v>14.678886852191301</v>
      </c>
      <c r="I71" s="22">
        <f t="shared" si="43"/>
        <v>6.3386102316280617</v>
      </c>
      <c r="J71" s="22">
        <f t="shared" si="43"/>
        <v>0</v>
      </c>
      <c r="K71" s="22">
        <f t="shared" si="43"/>
        <v>0</v>
      </c>
      <c r="L71" s="22">
        <f t="shared" si="43"/>
        <v>0</v>
      </c>
      <c r="M71" s="22">
        <f t="shared" si="43"/>
        <v>590.15797367105483</v>
      </c>
      <c r="N71" s="22">
        <f t="shared" si="43"/>
        <v>0</v>
      </c>
      <c r="O71" s="22">
        <f t="shared" si="43"/>
        <v>0</v>
      </c>
      <c r="P71" s="22">
        <f t="shared" si="43"/>
        <v>2.1684719213464421</v>
      </c>
      <c r="Q71" s="22">
        <f t="shared" si="43"/>
        <v>280.40009998333608</v>
      </c>
      <c r="R71" s="22">
        <f t="shared" si="43"/>
        <v>0</v>
      </c>
      <c r="S71" s="22">
        <f t="shared" si="43"/>
        <v>0</v>
      </c>
      <c r="T71" s="22">
        <f t="shared" si="43"/>
        <v>0</v>
      </c>
      <c r="U71" s="22">
        <f t="shared" si="43"/>
        <v>0</v>
      </c>
      <c r="V71" s="22">
        <f t="shared" si="43"/>
        <v>0</v>
      </c>
      <c r="W71" s="22">
        <f t="shared" si="43"/>
        <v>0</v>
      </c>
      <c r="X71" s="22">
        <f t="shared" si="43"/>
        <v>0</v>
      </c>
      <c r="Y71" s="22">
        <f t="shared" si="43"/>
        <v>0</v>
      </c>
      <c r="Z71">
        <f t="shared" si="41"/>
        <v>2002</v>
      </c>
      <c r="AB71">
        <v>4</v>
      </c>
      <c r="AC71" s="24" t="str">
        <f>IFERROR(VLOOKUP(IFERROR(VLOOKUP($AB71,BD$68:$CC$96,BD$66,0),""),$A$68:$Y$96,B$66,0),"")</f>
        <v/>
      </c>
      <c r="AD71" s="24" t="str">
        <f>IFERROR(VLOOKUP(IFERROR(VLOOKUP($AB71,BE$68:$CC$96,BE$66,0),""),$A$68:$Y$96,C$66,0),"")</f>
        <v/>
      </c>
      <c r="AE71" s="24" t="str">
        <f>IFERROR(VLOOKUP(IFERROR(VLOOKUP($AB71,BF$68:$CC$96,BF$66,0),""),$A$68:$Y$96,D$66,0),"")</f>
        <v/>
      </c>
      <c r="AF71" s="24">
        <f>IFERROR(VLOOKUP(IFERROR(VLOOKUP($AB71,BG$68:$CC$96,BG$66,0),""),$A$68:$Y$96,E$66,0),"")</f>
        <v>1898.6246696664523</v>
      </c>
      <c r="AG71" s="24" t="str">
        <f>IFERROR(VLOOKUP(IFERROR(VLOOKUP($AB71,BH$68:$CC$96,BH$66,0),""),$A$68:$Y$96,F$66,0),"")</f>
        <v/>
      </c>
      <c r="AH71" s="24" t="str">
        <f>IFERROR(VLOOKUP(IFERROR(VLOOKUP($AB71,BI$68:$CC$96,BI$66,0),""),$A$68:$Y$96,G$66,0),"")</f>
        <v/>
      </c>
      <c r="AI71" s="24" t="str">
        <f>IFERROR(VLOOKUP(IFERROR(VLOOKUP($AB71,BJ$68:$CC$96,BJ$66,0),""),$A$68:$Y$96,H$66,0),"")</f>
        <v/>
      </c>
      <c r="AJ71" s="24" t="str">
        <f>IFERROR(VLOOKUP(IFERROR(VLOOKUP($AB71,BK$68:$CC$96,BK$66,0),""),$A$68:$Y$96,I$66,0),"")</f>
        <v/>
      </c>
      <c r="AK71" s="24" t="str">
        <f>IFERROR(VLOOKUP(IFERROR(VLOOKUP($AB71,BL$68:$CC$96,BL$66,0),""),$A$68:$Y$96,J$66,0),"")</f>
        <v/>
      </c>
      <c r="AL71" s="24" t="str">
        <f>IFERROR(VLOOKUP(IFERROR(VLOOKUP($AB71,BM$68:$CC$96,BM$66,0),""),$A$68:$Y$96,K$66,0),"")</f>
        <v/>
      </c>
      <c r="AM71" s="24">
        <f>IFERROR(VLOOKUP(IFERROR(VLOOKUP($AB71,BN$68:$CC$96,BN$66,0),""),$A$68:$Y$96,L$66,0),"")</f>
        <v>64.82352941176471</v>
      </c>
      <c r="AN71" s="24">
        <f>IFERROR(VLOOKUP(IFERROR(VLOOKUP($AB71,BO$68:$CC$96,BO$66,0),""),$A$68:$Y$96,M$66,0),"")</f>
        <v>590.15797367105483</v>
      </c>
      <c r="AO71" s="24" t="str">
        <f>IFERROR(VLOOKUP(IFERROR(VLOOKUP($AB71,BP$68:$CC$96,BP$66,0),""),$A$68:$Y$96,N$66,0),"")</f>
        <v/>
      </c>
      <c r="AP71" s="24" t="str">
        <f>IFERROR(VLOOKUP(IFERROR(VLOOKUP($AB71,BQ$68:$CC$96,BQ$66,0),""),$A$68:$Y$96,O$66,0),"")</f>
        <v/>
      </c>
      <c r="AQ71" s="24">
        <f>IFERROR(VLOOKUP(IFERROR(VLOOKUP($AB71,BR$68:$CC$96,BR$66,0),""),$A$68:$Y$96,P$66,0),"")</f>
        <v>6.5003249837508115</v>
      </c>
      <c r="AR71" s="24">
        <f>IFERROR(VLOOKUP(IFERROR(VLOOKUP($AB71,BS$68:$CC$96,BS$66,0),""),$A$68:$Y$96,Q$66,0),"")</f>
        <v>74.627791563275437</v>
      </c>
      <c r="AS71" s="24" t="str">
        <f>IFERROR(VLOOKUP(IFERROR(VLOOKUP($AB71,BT$68:$CC$96,BT$66,0),""),$A$68:$Y$96,R$66,0),"")</f>
        <v/>
      </c>
      <c r="AT71" s="24" t="str">
        <f>IFERROR(VLOOKUP(IFERROR(VLOOKUP($AB71,BU$68:$CC$96,BU$66,0),""),$A$68:$Y$96,S$66,0),"")</f>
        <v/>
      </c>
      <c r="AU71" s="24" t="str">
        <f>IFERROR(VLOOKUP(IFERROR(VLOOKUP($AB71,BV$68:$CC$96,BV$66,0),""),$A$68:$Y$96,T$66,0),"")</f>
        <v/>
      </c>
      <c r="AV71" s="24" t="str">
        <f>IFERROR(VLOOKUP(IFERROR(VLOOKUP($AB71,BW$68:$CC$96,BW$66,0),""),$A$68:$Y$96,U$66,0),"")</f>
        <v/>
      </c>
      <c r="AW71" s="24" t="str">
        <f>IFERROR(VLOOKUP(IFERROR(VLOOKUP($AB71,BX$68:$CC$96,BX$66,0),""),$A$68:$Y$96,V$66,0),"")</f>
        <v/>
      </c>
      <c r="AX71" s="24" t="str">
        <f>IFERROR(VLOOKUP(IFERROR(VLOOKUP($AB71,BY$68:$CC$96,BY$66,0),""),$A$68:$Y$96,W$66,0),"")</f>
        <v/>
      </c>
      <c r="AY71" s="24" t="str">
        <f>IFERROR(VLOOKUP(IFERROR(VLOOKUP($AB71,BZ$68:$CC$96,BZ$66,0),""),$A$68:$Y$96,X$66,0),"")</f>
        <v/>
      </c>
      <c r="AZ71" s="24" t="str">
        <f>IFERROR(VLOOKUP(IFERROR(VLOOKUP($AB71,CA$68:$CC$96,CA$66,0),""),$A$68:$Y$96,Y$66,0),"")</f>
        <v/>
      </c>
      <c r="BC71" s="5">
        <v>4</v>
      </c>
      <c r="BD71" s="6">
        <v>1</v>
      </c>
      <c r="BE71" s="6">
        <v>7</v>
      </c>
      <c r="BF71" s="6">
        <v>20</v>
      </c>
      <c r="BG71" s="6">
        <v>9</v>
      </c>
      <c r="BH71" s="6">
        <v>6</v>
      </c>
      <c r="BI71" s="6">
        <v>1</v>
      </c>
      <c r="BJ71" s="6">
        <v>5</v>
      </c>
      <c r="BK71" s="6">
        <v>5</v>
      </c>
      <c r="BL71" s="6">
        <v>1</v>
      </c>
      <c r="BM71" s="6">
        <v>1</v>
      </c>
      <c r="BN71" s="6">
        <v>13</v>
      </c>
      <c r="BO71" s="6">
        <v>4</v>
      </c>
      <c r="BP71" s="6">
        <v>19</v>
      </c>
      <c r="BQ71" s="6">
        <v>1</v>
      </c>
      <c r="BR71" s="6">
        <v>9</v>
      </c>
      <c r="BS71" s="6">
        <v>21</v>
      </c>
      <c r="BT71" s="6">
        <v>24</v>
      </c>
      <c r="BU71" s="6">
        <v>1</v>
      </c>
      <c r="BV71" s="6">
        <v>22</v>
      </c>
      <c r="BW71" s="6">
        <v>23</v>
      </c>
      <c r="BX71" s="6">
        <v>1</v>
      </c>
      <c r="BY71" s="6">
        <v>1</v>
      </c>
      <c r="BZ71" s="6">
        <v>14</v>
      </c>
      <c r="CA71" s="6">
        <v>26</v>
      </c>
      <c r="CB71" s="11">
        <v>12000</v>
      </c>
      <c r="CC71">
        <f t="shared" si="39"/>
        <v>4</v>
      </c>
    </row>
    <row r="72" spans="1:81" ht="15" thickBot="1" x14ac:dyDescent="0.35">
      <c r="A72" s="23">
        <v>5</v>
      </c>
      <c r="B72" s="22">
        <f t="shared" ref="B72:Y72" si="44">B6*$AD6</f>
        <v>0</v>
      </c>
      <c r="C72" s="22">
        <f t="shared" si="44"/>
        <v>3.8135593220338984</v>
      </c>
      <c r="D72" s="22">
        <f t="shared" si="44"/>
        <v>0</v>
      </c>
      <c r="E72" s="22">
        <f t="shared" si="44"/>
        <v>3.8135593220338984</v>
      </c>
      <c r="F72" s="22">
        <f t="shared" si="44"/>
        <v>0</v>
      </c>
      <c r="G72" s="22">
        <f t="shared" si="44"/>
        <v>0</v>
      </c>
      <c r="H72" s="22">
        <f t="shared" si="44"/>
        <v>0</v>
      </c>
      <c r="I72" s="22">
        <f t="shared" si="44"/>
        <v>0</v>
      </c>
      <c r="J72" s="22">
        <f t="shared" si="44"/>
        <v>0</v>
      </c>
      <c r="K72" s="22">
        <f t="shared" si="44"/>
        <v>0</v>
      </c>
      <c r="L72" s="22">
        <f t="shared" si="44"/>
        <v>0</v>
      </c>
      <c r="M72" s="22">
        <f t="shared" si="44"/>
        <v>0</v>
      </c>
      <c r="N72" s="22">
        <f t="shared" si="44"/>
        <v>0</v>
      </c>
      <c r="O72" s="22">
        <f t="shared" si="44"/>
        <v>0</v>
      </c>
      <c r="P72" s="22">
        <f t="shared" si="44"/>
        <v>266.94915254237287</v>
      </c>
      <c r="Q72" s="22">
        <f t="shared" si="44"/>
        <v>1525.4237288135594</v>
      </c>
      <c r="R72" s="22">
        <f t="shared" si="44"/>
        <v>0</v>
      </c>
      <c r="S72" s="22">
        <f t="shared" si="44"/>
        <v>0</v>
      </c>
      <c r="T72" s="22">
        <f t="shared" si="44"/>
        <v>0</v>
      </c>
      <c r="U72" s="22">
        <f t="shared" si="44"/>
        <v>0</v>
      </c>
      <c r="V72" s="22">
        <f t="shared" si="44"/>
        <v>0</v>
      </c>
      <c r="W72" s="22">
        <f t="shared" si="44"/>
        <v>0</v>
      </c>
      <c r="X72" s="22">
        <f t="shared" si="44"/>
        <v>0</v>
      </c>
      <c r="Y72" s="22">
        <f t="shared" si="44"/>
        <v>0</v>
      </c>
      <c r="Z72">
        <f t="shared" si="41"/>
        <v>1800</v>
      </c>
      <c r="AB72">
        <v>5</v>
      </c>
      <c r="AC72" s="24" t="str">
        <f>IFERROR(VLOOKUP(IFERROR(VLOOKUP($AB72,BD$68:$CC$96,BD$66,0),""),$A$68:$Y$96,B$66,0),"")</f>
        <v/>
      </c>
      <c r="AD72" s="24" t="str">
        <f>IFERROR(VLOOKUP(IFERROR(VLOOKUP($AB72,BE$68:$CC$96,BE$66,0),""),$A$68:$Y$96,C$66,0),"")</f>
        <v/>
      </c>
      <c r="AE72" s="24">
        <f>IFERROR(VLOOKUP(IFERROR(VLOOKUP($AB72,BF$68:$CC$96,BF$66,0),""),$A$68:$Y$96,D$66,0),"")</f>
        <v>0</v>
      </c>
      <c r="AF72" s="24" t="str">
        <f>IFERROR(VLOOKUP(IFERROR(VLOOKUP($AB72,BG$68:$CC$96,BG$66,0),""),$A$68:$Y$96,E$66,0),"")</f>
        <v/>
      </c>
      <c r="AG72" s="24">
        <f>IFERROR(VLOOKUP(IFERROR(VLOOKUP($AB72,BH$68:$CC$96,BH$66,0),""),$A$68:$Y$96,F$66,0),"")</f>
        <v>0</v>
      </c>
      <c r="AH72" s="24" t="str">
        <f>IFERROR(VLOOKUP(IFERROR(VLOOKUP($AB72,BI$68:$CC$96,BI$66,0),""),$A$68:$Y$96,G$66,0),"")</f>
        <v/>
      </c>
      <c r="AI72" s="24">
        <f>IFERROR(VLOOKUP(IFERROR(VLOOKUP($AB72,BJ$68:$CC$96,BJ$66,0),""),$A$68:$Y$96,H$66,0),"")</f>
        <v>14.678886852191301</v>
      </c>
      <c r="AJ72" s="24">
        <f>IFERROR(VLOOKUP(IFERROR(VLOOKUP($AB72,BK$68:$CC$96,BK$66,0),""),$A$68:$Y$96,I$66,0),"")</f>
        <v>16.890061663240932</v>
      </c>
      <c r="AK72" s="24" t="str">
        <f>IFERROR(VLOOKUP(IFERROR(VLOOKUP($AB72,BL$68:$CC$96,BL$66,0),""),$A$68:$Y$96,J$66,0),"")</f>
        <v/>
      </c>
      <c r="AL72" s="24" t="str">
        <f>IFERROR(VLOOKUP(IFERROR(VLOOKUP($AB72,BM$68:$CC$96,BM$66,0),""),$A$68:$Y$96,K$66,0),"")</f>
        <v/>
      </c>
      <c r="AM72" s="24">
        <f>IFERROR(VLOOKUP(IFERROR(VLOOKUP($AB72,BN$68:$CC$96,BN$66,0),""),$A$68:$Y$96,L$66,0),"")</f>
        <v>0</v>
      </c>
      <c r="AN72" s="24">
        <f>IFERROR(VLOOKUP(IFERROR(VLOOKUP($AB72,BO$68:$CC$96,BO$66,0),""),$A$68:$Y$96,M$66,0),"")</f>
        <v>57.186732186732186</v>
      </c>
      <c r="AO72" s="24" t="str">
        <f>IFERROR(VLOOKUP(IFERROR(VLOOKUP($AB72,BP$68:$CC$96,BP$66,0),""),$A$68:$Y$96,N$66,0),"")</f>
        <v/>
      </c>
      <c r="AP72" s="24" t="str">
        <f>IFERROR(VLOOKUP(IFERROR(VLOOKUP($AB72,BQ$68:$CC$96,BQ$66,0),""),$A$68:$Y$96,O$66,0),"")</f>
        <v/>
      </c>
      <c r="AQ72" s="24">
        <f>IFERROR(VLOOKUP(IFERROR(VLOOKUP($AB72,BR$68:$CC$96,BR$66,0),""),$A$68:$Y$96,P$66,0),"")</f>
        <v>9.8054783644303298E-2</v>
      </c>
      <c r="AR72" s="24">
        <f>IFERROR(VLOOKUP(IFERROR(VLOOKUP($AB72,BS$68:$CC$96,BS$66,0),""),$A$68:$Y$96,Q$66,0),"")</f>
        <v>100.24007524007524</v>
      </c>
      <c r="AS72" s="24" t="str">
        <f>IFERROR(VLOOKUP(IFERROR(VLOOKUP($AB72,BT$68:$CC$96,BT$66,0),""),$A$68:$Y$96,R$66,0),"")</f>
        <v/>
      </c>
      <c r="AT72" s="24" t="str">
        <f>IFERROR(VLOOKUP(IFERROR(VLOOKUP($AB72,BU$68:$CC$96,BU$66,0),""),$A$68:$Y$96,S$66,0),"")</f>
        <v/>
      </c>
      <c r="AU72" s="24" t="str">
        <f>IFERROR(VLOOKUP(IFERROR(VLOOKUP($AB72,BV$68:$CC$96,BV$66,0),""),$A$68:$Y$96,T$66,0),"")</f>
        <v/>
      </c>
      <c r="AV72" s="24" t="str">
        <f>IFERROR(VLOOKUP(IFERROR(VLOOKUP($AB72,BW$68:$CC$96,BW$66,0),""),$A$68:$Y$96,U$66,0),"")</f>
        <v/>
      </c>
      <c r="AW72" s="24" t="str">
        <f>IFERROR(VLOOKUP(IFERROR(VLOOKUP($AB72,BX$68:$CC$96,BX$66,0),""),$A$68:$Y$96,V$66,0),"")</f>
        <v/>
      </c>
      <c r="AX72" s="24" t="str">
        <f>IFERROR(VLOOKUP(IFERROR(VLOOKUP($AB72,BY$68:$CC$96,BY$66,0),""),$A$68:$Y$96,W$66,0),"")</f>
        <v/>
      </c>
      <c r="AY72" s="24" t="str">
        <f>IFERROR(VLOOKUP(IFERROR(VLOOKUP($AB72,BZ$68:$CC$96,BZ$66,0),""),$A$68:$Y$96,X$66,0),"")</f>
        <v/>
      </c>
      <c r="AZ72" s="24" t="str">
        <f>IFERROR(VLOOKUP(IFERROR(VLOOKUP($AB72,CA$68:$CC$96,CA$66,0),""),$A$68:$Y$96,Y$66,0),"")</f>
        <v/>
      </c>
      <c r="BC72" s="5">
        <v>5</v>
      </c>
      <c r="BD72" s="6">
        <v>12</v>
      </c>
      <c r="BE72" s="6">
        <v>1</v>
      </c>
      <c r="BF72" s="6">
        <v>28</v>
      </c>
      <c r="BG72" s="6">
        <v>21</v>
      </c>
      <c r="BH72" s="6">
        <v>19</v>
      </c>
      <c r="BI72" s="6">
        <v>1</v>
      </c>
      <c r="BJ72" s="6">
        <v>14</v>
      </c>
      <c r="BK72" s="6">
        <v>18</v>
      </c>
      <c r="BL72" s="6">
        <v>1</v>
      </c>
      <c r="BM72" s="6">
        <v>1</v>
      </c>
      <c r="BN72" s="6">
        <v>17</v>
      </c>
      <c r="BO72" s="6">
        <v>23</v>
      </c>
      <c r="BP72" s="6">
        <v>1</v>
      </c>
      <c r="BQ72" s="6">
        <v>24</v>
      </c>
      <c r="BR72" s="6">
        <v>2</v>
      </c>
      <c r="BS72" s="6">
        <v>9</v>
      </c>
      <c r="BT72" s="6">
        <v>1</v>
      </c>
      <c r="BU72" s="6">
        <v>1</v>
      </c>
      <c r="BV72" s="6">
        <v>1</v>
      </c>
      <c r="BW72" s="6">
        <v>1</v>
      </c>
      <c r="BX72" s="6">
        <v>1</v>
      </c>
      <c r="BY72" s="6">
        <v>1</v>
      </c>
      <c r="BZ72" s="6">
        <v>12</v>
      </c>
      <c r="CA72" s="6">
        <v>1</v>
      </c>
      <c r="CB72" s="11">
        <v>11800</v>
      </c>
      <c r="CC72">
        <f t="shared" si="39"/>
        <v>5</v>
      </c>
    </row>
    <row r="73" spans="1:81" ht="15" thickBot="1" x14ac:dyDescent="0.35">
      <c r="A73" s="23">
        <v>6</v>
      </c>
      <c r="B73" s="22">
        <f t="shared" ref="B73:Y73" si="45">B7*$AD7</f>
        <v>0</v>
      </c>
      <c r="C73" s="22">
        <f t="shared" si="45"/>
        <v>0</v>
      </c>
      <c r="D73" s="22">
        <f t="shared" si="45"/>
        <v>0</v>
      </c>
      <c r="E73" s="22">
        <f t="shared" si="45"/>
        <v>435.23446406877861</v>
      </c>
      <c r="F73" s="22">
        <f t="shared" si="45"/>
        <v>141.23502476404076</v>
      </c>
      <c r="G73" s="22">
        <f t="shared" si="45"/>
        <v>0</v>
      </c>
      <c r="H73" s="22">
        <f t="shared" si="45"/>
        <v>5.7646948883281937</v>
      </c>
      <c r="I73" s="22">
        <f t="shared" si="45"/>
        <v>2.4893000654144473</v>
      </c>
      <c r="J73" s="22">
        <f t="shared" si="45"/>
        <v>0</v>
      </c>
      <c r="K73" s="22">
        <f t="shared" si="45"/>
        <v>0</v>
      </c>
      <c r="L73" s="22">
        <f t="shared" si="45"/>
        <v>0</v>
      </c>
      <c r="M73" s="22">
        <f t="shared" si="45"/>
        <v>1.6376974114568732</v>
      </c>
      <c r="N73" s="22">
        <f t="shared" si="45"/>
        <v>0</v>
      </c>
      <c r="O73" s="22">
        <f t="shared" si="45"/>
        <v>0</v>
      </c>
      <c r="P73" s="22">
        <f t="shared" si="45"/>
        <v>114.63881880198113</v>
      </c>
      <c r="Q73" s="22">
        <f t="shared" si="45"/>
        <v>0</v>
      </c>
      <c r="R73" s="22">
        <f t="shared" si="45"/>
        <v>0</v>
      </c>
      <c r="S73" s="22">
        <f t="shared" si="45"/>
        <v>0</v>
      </c>
      <c r="T73" s="22">
        <f t="shared" si="45"/>
        <v>0</v>
      </c>
      <c r="U73" s="22">
        <f t="shared" si="45"/>
        <v>0</v>
      </c>
      <c r="V73" s="22">
        <f t="shared" si="45"/>
        <v>0</v>
      </c>
      <c r="W73" s="22">
        <f t="shared" si="45"/>
        <v>0</v>
      </c>
      <c r="X73" s="22">
        <f t="shared" si="45"/>
        <v>0</v>
      </c>
      <c r="Y73" s="22">
        <f t="shared" si="45"/>
        <v>0</v>
      </c>
      <c r="Z73">
        <f t="shared" si="41"/>
        <v>701</v>
      </c>
      <c r="AB73">
        <v>6</v>
      </c>
      <c r="AC73" s="24" t="str">
        <f>IFERROR(VLOOKUP(IFERROR(VLOOKUP($AB73,BD$68:$CC$96,BD$66,0),""),$A$68:$Y$96,B$66,0),"")</f>
        <v/>
      </c>
      <c r="AD73" s="24" t="str">
        <f>IFERROR(VLOOKUP(IFERROR(VLOOKUP($AB73,BE$68:$CC$96,BE$66,0),""),$A$68:$Y$96,C$66,0),"")</f>
        <v/>
      </c>
      <c r="AE73" s="24" t="str">
        <f>IFERROR(VLOOKUP(IFERROR(VLOOKUP($AB73,BF$68:$CC$96,BF$66,0),""),$A$68:$Y$96,D$66,0),"")</f>
        <v/>
      </c>
      <c r="AF73" s="24">
        <f>IFERROR(VLOOKUP(IFERROR(VLOOKUP($AB73,BG$68:$CC$96,BG$66,0),""),$A$68:$Y$96,E$66,0),"")</f>
        <v>114.27027027027027</v>
      </c>
      <c r="AG73" s="24">
        <f>IFERROR(VLOOKUP(IFERROR(VLOOKUP($AB73,BH$68:$CC$96,BH$66,0),""),$A$68:$Y$96,F$66,0),"")</f>
        <v>0</v>
      </c>
      <c r="AH73" s="24" t="str">
        <f>IFERROR(VLOOKUP(IFERROR(VLOOKUP($AB73,BI$68:$CC$96,BI$66,0),""),$A$68:$Y$96,G$66,0),"")</f>
        <v/>
      </c>
      <c r="AI73" s="24" t="str">
        <f>IFERROR(VLOOKUP(IFERROR(VLOOKUP($AB73,BJ$68:$CC$96,BJ$66,0),""),$A$68:$Y$96,H$66,0),"")</f>
        <v/>
      </c>
      <c r="AJ73" s="24" t="str">
        <f>IFERROR(VLOOKUP(IFERROR(VLOOKUP($AB73,BK$68:$CC$96,BK$66,0),""),$A$68:$Y$96,I$66,0),"")</f>
        <v/>
      </c>
      <c r="AK73" s="24" t="str">
        <f>IFERROR(VLOOKUP(IFERROR(VLOOKUP($AB73,BL$68:$CC$96,BL$66,0),""),$A$68:$Y$96,J$66,0),"")</f>
        <v/>
      </c>
      <c r="AL73" s="24" t="str">
        <f>IFERROR(VLOOKUP(IFERROR(VLOOKUP($AB73,BM$68:$CC$96,BM$66,0),""),$A$68:$Y$96,K$66,0),"")</f>
        <v/>
      </c>
      <c r="AM73" s="24">
        <f>IFERROR(VLOOKUP(IFERROR(VLOOKUP($AB73,BN$68:$CC$96,BN$66,0),""),$A$68:$Y$96,L$66,0),"")</f>
        <v>0</v>
      </c>
      <c r="AN73" s="24">
        <f>IFERROR(VLOOKUP(IFERROR(VLOOKUP($AB73,BO$68:$CC$96,BO$66,0),""),$A$68:$Y$96,M$66,0),"")</f>
        <v>8.6225812886495117</v>
      </c>
      <c r="AO73" s="24" t="str">
        <f>IFERROR(VLOOKUP(IFERROR(VLOOKUP($AB73,BP$68:$CC$96,BP$66,0),""),$A$68:$Y$96,N$66,0),"")</f>
        <v/>
      </c>
      <c r="AP73" s="24" t="str">
        <f>IFERROR(VLOOKUP(IFERROR(VLOOKUP($AB73,BQ$68:$CC$96,BQ$66,0),""),$A$68:$Y$96,O$66,0),"")</f>
        <v/>
      </c>
      <c r="AQ73" s="24">
        <f>IFERROR(VLOOKUP(IFERROR(VLOOKUP($AB73,BR$68:$CC$96,BR$66,0),""),$A$68:$Y$96,P$66,0),"")</f>
        <v>0.16302952503209245</v>
      </c>
      <c r="AR73" s="24" t="str">
        <f>IFERROR(VLOOKUP(IFERROR(VLOOKUP($AB73,BS$68:$CC$96,BS$66,0),""),$A$68:$Y$96,Q$66,0),"")</f>
        <v/>
      </c>
      <c r="AS73" s="24" t="str">
        <f>IFERROR(VLOOKUP(IFERROR(VLOOKUP($AB73,BT$68:$CC$96,BT$66,0),""),$A$68:$Y$96,R$66,0),"")</f>
        <v/>
      </c>
      <c r="AT73" s="24" t="str">
        <f>IFERROR(VLOOKUP(IFERROR(VLOOKUP($AB73,BU$68:$CC$96,BU$66,0),""),$A$68:$Y$96,S$66,0),"")</f>
        <v/>
      </c>
      <c r="AU73" s="24" t="str">
        <f>IFERROR(VLOOKUP(IFERROR(VLOOKUP($AB73,BV$68:$CC$96,BV$66,0),""),$A$68:$Y$96,T$66,0),"")</f>
        <v/>
      </c>
      <c r="AV73" s="24" t="str">
        <f>IFERROR(VLOOKUP(IFERROR(VLOOKUP($AB73,BW$68:$CC$96,BW$66,0),""),$A$68:$Y$96,U$66,0),"")</f>
        <v/>
      </c>
      <c r="AW73" s="24" t="str">
        <f>IFERROR(VLOOKUP(IFERROR(VLOOKUP($AB73,BX$68:$CC$96,BX$66,0),""),$A$68:$Y$96,V$66,0),"")</f>
        <v/>
      </c>
      <c r="AX73" s="24" t="str">
        <f>IFERROR(VLOOKUP(IFERROR(VLOOKUP($AB73,BY$68:$CC$96,BY$66,0),""),$A$68:$Y$96,W$66,0),"")</f>
        <v/>
      </c>
      <c r="AY73" s="24">
        <f>IFERROR(VLOOKUP(IFERROR(VLOOKUP($AB73,BZ$68:$CC$96,BZ$66,0),""),$A$68:$Y$96,X$66,0),"")</f>
        <v>0</v>
      </c>
      <c r="AZ73" s="24" t="str">
        <f>IFERROR(VLOOKUP(IFERROR(VLOOKUP($AB73,CA$68:$CC$96,CA$66,0),""),$A$68:$Y$96,Y$66,0),"")</f>
        <v/>
      </c>
      <c r="BC73" s="5">
        <v>6</v>
      </c>
      <c r="BD73" s="6">
        <v>12</v>
      </c>
      <c r="BE73" s="6">
        <v>7</v>
      </c>
      <c r="BF73" s="6">
        <v>29</v>
      </c>
      <c r="BG73" s="6">
        <v>3</v>
      </c>
      <c r="BH73" s="6">
        <v>1</v>
      </c>
      <c r="BI73" s="6">
        <v>1</v>
      </c>
      <c r="BJ73" s="6">
        <v>2</v>
      </c>
      <c r="BK73" s="6">
        <v>8</v>
      </c>
      <c r="BL73" s="6">
        <v>1</v>
      </c>
      <c r="BM73" s="6">
        <v>1</v>
      </c>
      <c r="BN73" s="6">
        <v>17</v>
      </c>
      <c r="BO73" s="6">
        <v>14</v>
      </c>
      <c r="BP73" s="6">
        <v>1</v>
      </c>
      <c r="BQ73" s="6">
        <v>1</v>
      </c>
      <c r="BR73" s="6">
        <v>1</v>
      </c>
      <c r="BS73" s="6">
        <v>27</v>
      </c>
      <c r="BT73" s="6">
        <v>28</v>
      </c>
      <c r="BU73" s="6">
        <v>1</v>
      </c>
      <c r="BV73" s="6">
        <v>28</v>
      </c>
      <c r="BW73" s="6">
        <v>18</v>
      </c>
      <c r="BX73" s="6">
        <v>1</v>
      </c>
      <c r="BY73" s="6">
        <v>1</v>
      </c>
      <c r="BZ73" s="6">
        <v>12</v>
      </c>
      <c r="CA73" s="6">
        <v>15</v>
      </c>
      <c r="CB73" s="11">
        <v>10700</v>
      </c>
      <c r="CC73">
        <f t="shared" si="39"/>
        <v>6</v>
      </c>
    </row>
    <row r="74" spans="1:81" ht="15" thickBot="1" x14ac:dyDescent="0.35">
      <c r="A74" s="23">
        <v>7</v>
      </c>
      <c r="B74" s="22">
        <f t="shared" ref="B74:Y74" si="46">B8*$AD8</f>
        <v>0</v>
      </c>
      <c r="C74" s="22">
        <f t="shared" si="46"/>
        <v>0</v>
      </c>
      <c r="D74" s="22">
        <f t="shared" si="46"/>
        <v>0</v>
      </c>
      <c r="E74" s="22">
        <f t="shared" si="46"/>
        <v>286.7136159219213</v>
      </c>
      <c r="F74" s="22">
        <f t="shared" si="46"/>
        <v>0</v>
      </c>
      <c r="G74" s="22">
        <f t="shared" si="46"/>
        <v>0</v>
      </c>
      <c r="H74" s="22">
        <f t="shared" si="46"/>
        <v>3.7975313367141896</v>
      </c>
      <c r="I74" s="22">
        <f t="shared" si="46"/>
        <v>7.8108314993780494</v>
      </c>
      <c r="J74" s="22">
        <f t="shared" si="46"/>
        <v>0</v>
      </c>
      <c r="K74" s="22">
        <f t="shared" si="46"/>
        <v>0</v>
      </c>
      <c r="L74" s="22">
        <f t="shared" si="46"/>
        <v>0</v>
      </c>
      <c r="M74" s="22">
        <f t="shared" si="46"/>
        <v>152.67802124198641</v>
      </c>
      <c r="N74" s="22">
        <f t="shared" si="46"/>
        <v>0</v>
      </c>
      <c r="O74" s="22">
        <f t="shared" si="46"/>
        <v>0</v>
      </c>
      <c r="P74" s="22">
        <f t="shared" si="46"/>
        <v>0</v>
      </c>
      <c r="Q74" s="22">
        <f t="shared" si="46"/>
        <v>0</v>
      </c>
      <c r="R74" s="22">
        <f t="shared" si="46"/>
        <v>0</v>
      </c>
      <c r="S74" s="22">
        <f t="shared" si="46"/>
        <v>0</v>
      </c>
      <c r="T74" s="22">
        <f t="shared" si="46"/>
        <v>0</v>
      </c>
      <c r="U74" s="22">
        <f t="shared" si="46"/>
        <v>0</v>
      </c>
      <c r="V74" s="22">
        <f t="shared" si="46"/>
        <v>0</v>
      </c>
      <c r="W74" s="22">
        <f t="shared" si="46"/>
        <v>0</v>
      </c>
      <c r="X74" s="22">
        <f t="shared" si="46"/>
        <v>0</v>
      </c>
      <c r="Y74" s="22">
        <f t="shared" si="46"/>
        <v>0</v>
      </c>
      <c r="Z74">
        <f t="shared" si="41"/>
        <v>450.99999999999994</v>
      </c>
      <c r="AB74">
        <v>7</v>
      </c>
      <c r="AC74" s="24" t="str">
        <f>IFERROR(VLOOKUP(IFERROR(VLOOKUP($AB74,BD$68:$CC$96,BD$66,0),""),$A$68:$Y$96,B$66,0),"")</f>
        <v/>
      </c>
      <c r="AD74" s="24">
        <f>IFERROR(VLOOKUP(IFERROR(VLOOKUP($AB74,BE$68:$CC$96,BE$66,0),""),$A$68:$Y$96,C$66,0),"")</f>
        <v>0</v>
      </c>
      <c r="AE74" s="24" t="str">
        <f>IFERROR(VLOOKUP(IFERROR(VLOOKUP($AB74,BF$68:$CC$96,BF$66,0),""),$A$68:$Y$96,D$66,0),"")</f>
        <v/>
      </c>
      <c r="AF74" s="24" t="str">
        <f>IFERROR(VLOOKUP(IFERROR(VLOOKUP($AB74,BG$68:$CC$96,BG$66,0),""),$A$68:$Y$96,E$66,0),"")</f>
        <v/>
      </c>
      <c r="AG74" s="24">
        <f>IFERROR(VLOOKUP(IFERROR(VLOOKUP($AB74,BH$68:$CC$96,BH$66,0),""),$A$68:$Y$96,F$66,0),"")</f>
        <v>0</v>
      </c>
      <c r="AH74" s="24" t="str">
        <f>IFERROR(VLOOKUP(IFERROR(VLOOKUP($AB74,BI$68:$CC$96,BI$66,0),""),$A$68:$Y$96,G$66,0),"")</f>
        <v/>
      </c>
      <c r="AI74" s="24" t="str">
        <f>IFERROR(VLOOKUP(IFERROR(VLOOKUP($AB74,BJ$68:$CC$96,BJ$66,0),""),$A$68:$Y$96,H$66,0),"")</f>
        <v/>
      </c>
      <c r="AJ74" s="24" t="str">
        <f>IFERROR(VLOOKUP(IFERROR(VLOOKUP($AB74,BK$68:$CC$96,BK$66,0),""),$A$68:$Y$96,I$66,0),"")</f>
        <v/>
      </c>
      <c r="AK74" s="24" t="str">
        <f>IFERROR(VLOOKUP(IFERROR(VLOOKUP($AB74,BL$68:$CC$96,BL$66,0),""),$A$68:$Y$96,J$66,0),"")</f>
        <v/>
      </c>
      <c r="AL74" s="24" t="str">
        <f>IFERROR(VLOOKUP(IFERROR(VLOOKUP($AB74,BM$68:$CC$96,BM$66,0),""),$A$68:$Y$96,K$66,0),"")</f>
        <v/>
      </c>
      <c r="AM74" s="24" t="str">
        <f>IFERROR(VLOOKUP(IFERROR(VLOOKUP($AB74,BN$68:$CC$96,BN$66,0),""),$A$68:$Y$96,L$66,0),"")</f>
        <v/>
      </c>
      <c r="AN74" s="24" t="str">
        <f>IFERROR(VLOOKUP(IFERROR(VLOOKUP($AB74,BO$68:$CC$96,BO$66,0),""),$A$68:$Y$96,M$66,0),"")</f>
        <v/>
      </c>
      <c r="AO74" s="24" t="str">
        <f>IFERROR(VLOOKUP(IFERROR(VLOOKUP($AB74,BP$68:$CC$96,BP$66,0),""),$A$68:$Y$96,N$66,0),"")</f>
        <v/>
      </c>
      <c r="AP74" s="24" t="str">
        <f>IFERROR(VLOOKUP(IFERROR(VLOOKUP($AB74,BQ$68:$CC$96,BQ$66,0),""),$A$68:$Y$96,O$66,0),"")</f>
        <v/>
      </c>
      <c r="AQ74" s="24">
        <f>IFERROR(VLOOKUP(IFERROR(VLOOKUP($AB74,BR$68:$CC$96,BR$66,0),""),$A$68:$Y$96,P$66,0),"")</f>
        <v>5.7781789900561078</v>
      </c>
      <c r="AR74" s="24">
        <f>IFERROR(VLOOKUP(IFERROR(VLOOKUP($AB74,BS$68:$CC$96,BS$66,0),""),$A$68:$Y$96,Q$66,0),"")</f>
        <v>24.937655860349128</v>
      </c>
      <c r="AS74" s="24" t="str">
        <f>IFERROR(VLOOKUP(IFERROR(VLOOKUP($AB74,BT$68:$CC$96,BT$66,0),""),$A$68:$Y$96,R$66,0),"")</f>
        <v/>
      </c>
      <c r="AT74" s="24" t="str">
        <f>IFERROR(VLOOKUP(IFERROR(VLOOKUP($AB74,BU$68:$CC$96,BU$66,0),""),$A$68:$Y$96,S$66,0),"")</f>
        <v/>
      </c>
      <c r="AU74" s="24" t="str">
        <f>IFERROR(VLOOKUP(IFERROR(VLOOKUP($AB74,BV$68:$CC$96,BV$66,0),""),$A$68:$Y$96,T$66,0),"")</f>
        <v/>
      </c>
      <c r="AV74" s="24" t="str">
        <f>IFERROR(VLOOKUP(IFERROR(VLOOKUP($AB74,BW$68:$CC$96,BW$66,0),""),$A$68:$Y$96,U$66,0),"")</f>
        <v/>
      </c>
      <c r="AW74" s="24" t="str">
        <f>IFERROR(VLOOKUP(IFERROR(VLOOKUP($AB74,BX$68:$CC$96,BX$66,0),""),$A$68:$Y$96,V$66,0),"")</f>
        <v/>
      </c>
      <c r="AX74" s="24" t="str">
        <f>IFERROR(VLOOKUP(IFERROR(VLOOKUP($AB74,BY$68:$CC$96,BY$66,0),""),$A$68:$Y$96,W$66,0),"")</f>
        <v/>
      </c>
      <c r="AY74" s="24" t="str">
        <f>IFERROR(VLOOKUP(IFERROR(VLOOKUP($AB74,BZ$68:$CC$96,BZ$66,0),""),$A$68:$Y$96,X$66,0),"")</f>
        <v/>
      </c>
      <c r="AZ74" s="24" t="str">
        <f>IFERROR(VLOOKUP(IFERROR(VLOOKUP($AB74,CA$68:$CC$96,CA$66,0),""),$A$68:$Y$96,Y$66,0),"")</f>
        <v/>
      </c>
      <c r="BC74" s="5">
        <v>7</v>
      </c>
      <c r="BD74" s="6">
        <v>1</v>
      </c>
      <c r="BE74" s="6">
        <v>7</v>
      </c>
      <c r="BF74" s="6">
        <v>16</v>
      </c>
      <c r="BG74" s="6">
        <v>4</v>
      </c>
      <c r="BH74" s="6">
        <v>5</v>
      </c>
      <c r="BI74" s="6">
        <v>1</v>
      </c>
      <c r="BJ74" s="6">
        <v>3</v>
      </c>
      <c r="BK74" s="6">
        <v>2</v>
      </c>
      <c r="BL74" s="6">
        <v>1</v>
      </c>
      <c r="BM74" s="6">
        <v>1</v>
      </c>
      <c r="BN74" s="6">
        <v>13</v>
      </c>
      <c r="BO74" s="6">
        <v>1</v>
      </c>
      <c r="BP74" s="6">
        <v>19</v>
      </c>
      <c r="BQ74" s="6">
        <v>1</v>
      </c>
      <c r="BR74" s="6">
        <v>11</v>
      </c>
      <c r="BS74" s="6">
        <v>25</v>
      </c>
      <c r="BT74" s="6">
        <v>25</v>
      </c>
      <c r="BU74" s="6">
        <v>1</v>
      </c>
      <c r="BV74" s="6">
        <v>26</v>
      </c>
      <c r="BW74" s="6">
        <v>26</v>
      </c>
      <c r="BX74" s="6">
        <v>1</v>
      </c>
      <c r="BY74" s="6">
        <v>1</v>
      </c>
      <c r="BZ74" s="6">
        <v>14</v>
      </c>
      <c r="CA74" s="6">
        <v>29</v>
      </c>
      <c r="CB74" s="11">
        <v>10450</v>
      </c>
      <c r="CC74">
        <f t="shared" si="39"/>
        <v>7</v>
      </c>
    </row>
    <row r="75" spans="1:81" ht="15" thickBot="1" x14ac:dyDescent="0.35">
      <c r="A75" s="23">
        <v>8</v>
      </c>
      <c r="B75" s="22">
        <f t="shared" ref="B75:Y75" si="47">B9*$AD9</f>
        <v>0</v>
      </c>
      <c r="C75" s="22">
        <f t="shared" si="47"/>
        <v>0</v>
      </c>
      <c r="D75" s="22">
        <f t="shared" si="47"/>
        <v>0</v>
      </c>
      <c r="E75" s="22">
        <f t="shared" si="47"/>
        <v>142.82962819143771</v>
      </c>
      <c r="F75" s="22">
        <f t="shared" si="47"/>
        <v>0</v>
      </c>
      <c r="G75" s="22">
        <f t="shared" si="47"/>
        <v>0</v>
      </c>
      <c r="H75" s="22">
        <f t="shared" si="47"/>
        <v>0</v>
      </c>
      <c r="I75" s="22">
        <f t="shared" si="47"/>
        <v>0</v>
      </c>
      <c r="J75" s="22">
        <f t="shared" si="47"/>
        <v>0</v>
      </c>
      <c r="K75" s="22">
        <f t="shared" si="47"/>
        <v>0</v>
      </c>
      <c r="L75" s="22">
        <f t="shared" si="47"/>
        <v>0</v>
      </c>
      <c r="M75" s="22">
        <f t="shared" si="47"/>
        <v>0.73051160081545474</v>
      </c>
      <c r="N75" s="22">
        <f t="shared" si="47"/>
        <v>0</v>
      </c>
      <c r="O75" s="22">
        <f t="shared" si="47"/>
        <v>0</v>
      </c>
      <c r="P75" s="22">
        <f t="shared" si="47"/>
        <v>0</v>
      </c>
      <c r="Q75" s="22">
        <f t="shared" si="47"/>
        <v>157.43986020774682</v>
      </c>
      <c r="R75" s="22">
        <f t="shared" si="47"/>
        <v>0</v>
      </c>
      <c r="S75" s="22">
        <f t="shared" si="47"/>
        <v>0</v>
      </c>
      <c r="T75" s="22">
        <f t="shared" si="47"/>
        <v>0</v>
      </c>
      <c r="U75" s="22">
        <f t="shared" si="47"/>
        <v>0</v>
      </c>
      <c r="V75" s="22">
        <f t="shared" si="47"/>
        <v>0</v>
      </c>
      <c r="W75" s="22">
        <f t="shared" si="47"/>
        <v>0</v>
      </c>
      <c r="X75" s="22">
        <f t="shared" si="47"/>
        <v>0</v>
      </c>
      <c r="Y75" s="22">
        <f t="shared" si="47"/>
        <v>0</v>
      </c>
      <c r="Z75">
        <f t="shared" si="41"/>
        <v>301</v>
      </c>
      <c r="AB75">
        <v>8</v>
      </c>
      <c r="AC75" s="24" t="str">
        <f>IFERROR(VLOOKUP(IFERROR(VLOOKUP($AB75,BD$68:$CC$96,BD$66,0),""),$A$68:$Y$96,B$66,0),"")</f>
        <v/>
      </c>
      <c r="AD75" s="24" t="str">
        <f>IFERROR(VLOOKUP(IFERROR(VLOOKUP($AB75,BE$68:$CC$96,BE$66,0),""),$A$68:$Y$96,C$66,0),"")</f>
        <v/>
      </c>
      <c r="AE75" s="24" t="str">
        <f>IFERROR(VLOOKUP(IFERROR(VLOOKUP($AB75,BF$68:$CC$96,BF$66,0),""),$A$68:$Y$96,D$66,0),"")</f>
        <v/>
      </c>
      <c r="AF75" s="24">
        <f>IFERROR(VLOOKUP(IFERROR(VLOOKUP($AB75,BG$68:$CC$96,BG$66,0),""),$A$68:$Y$96,E$66,0),"")</f>
        <v>49.459057071960295</v>
      </c>
      <c r="AG75" s="24">
        <f>IFERROR(VLOOKUP(IFERROR(VLOOKUP($AB75,BH$68:$CC$96,BH$66,0),""),$A$68:$Y$96,F$66,0),"")</f>
        <v>0</v>
      </c>
      <c r="AH75" s="24" t="str">
        <f>IFERROR(VLOOKUP(IFERROR(VLOOKUP($AB75,BI$68:$CC$96,BI$66,0),""),$A$68:$Y$96,G$66,0),"")</f>
        <v/>
      </c>
      <c r="AI75" s="24" t="str">
        <f>IFERROR(VLOOKUP(IFERROR(VLOOKUP($AB75,BJ$68:$CC$96,BJ$66,0),""),$A$68:$Y$96,H$66,0),"")</f>
        <v/>
      </c>
      <c r="AJ75" s="24">
        <f>IFERROR(VLOOKUP(IFERROR(VLOOKUP($AB75,BK$68:$CC$96,BK$66,0),""),$A$68:$Y$96,I$66,0),"")</f>
        <v>10.859081494178987</v>
      </c>
      <c r="AK75" s="24" t="str">
        <f>IFERROR(VLOOKUP(IFERROR(VLOOKUP($AB75,BL$68:$CC$96,BL$66,0),""),$A$68:$Y$96,J$66,0),"")</f>
        <v/>
      </c>
      <c r="AL75" s="24" t="str">
        <f>IFERROR(VLOOKUP(IFERROR(VLOOKUP($AB75,BM$68:$CC$96,BM$66,0),""),$A$68:$Y$96,K$66,0),"")</f>
        <v/>
      </c>
      <c r="AM75" s="24" t="str">
        <f>IFERROR(VLOOKUP(IFERROR(VLOOKUP($AB75,BN$68:$CC$96,BN$66,0),""),$A$68:$Y$96,L$66,0),"")</f>
        <v/>
      </c>
      <c r="AN75" s="24">
        <f>IFERROR(VLOOKUP(IFERROR(VLOOKUP($AB75,BO$68:$CC$96,BO$66,0),""),$A$68:$Y$96,M$66,0),"")</f>
        <v>950.16963074066132</v>
      </c>
      <c r="AO75" s="24" t="str">
        <f>IFERROR(VLOOKUP(IFERROR(VLOOKUP($AB75,BP$68:$CC$96,BP$66,0),""),$A$68:$Y$96,N$66,0),"")</f>
        <v/>
      </c>
      <c r="AP75" s="24" t="str">
        <f>IFERROR(VLOOKUP(IFERROR(VLOOKUP($AB75,BQ$68:$CC$96,BQ$66,0),""),$A$68:$Y$96,O$66,0),"")</f>
        <v/>
      </c>
      <c r="AQ75" s="24">
        <f>IFERROR(VLOOKUP(IFERROR(VLOOKUP($AB75,BR$68:$CC$96,BR$66,0),""),$A$68:$Y$96,P$66,0),"")</f>
        <v>6.5963585712864398E-2</v>
      </c>
      <c r="AR75" s="24" t="str">
        <f>IFERROR(VLOOKUP(IFERROR(VLOOKUP($AB75,BS$68:$CC$96,BS$66,0),""),$A$68:$Y$96,Q$66,0),"")</f>
        <v/>
      </c>
      <c r="AS75" s="24" t="str">
        <f>IFERROR(VLOOKUP(IFERROR(VLOOKUP($AB75,BT$68:$CC$96,BT$66,0),""),$A$68:$Y$96,R$66,0),"")</f>
        <v/>
      </c>
      <c r="AT75" s="24" t="str">
        <f>IFERROR(VLOOKUP(IFERROR(VLOOKUP($AB75,BU$68:$CC$96,BU$66,0),""),$A$68:$Y$96,S$66,0),"")</f>
        <v/>
      </c>
      <c r="AU75" s="24" t="str">
        <f>IFERROR(VLOOKUP(IFERROR(VLOOKUP($AB75,BV$68:$CC$96,BV$66,0),""),$A$68:$Y$96,T$66,0),"")</f>
        <v/>
      </c>
      <c r="AV75" s="24" t="str">
        <f>IFERROR(VLOOKUP(IFERROR(VLOOKUP($AB75,BW$68:$CC$96,BW$66,0),""),$A$68:$Y$96,U$66,0),"")</f>
        <v/>
      </c>
      <c r="AW75" s="24" t="str">
        <f>IFERROR(VLOOKUP(IFERROR(VLOOKUP($AB75,BX$68:$CC$96,BX$66,0),""),$A$68:$Y$96,V$66,0),"")</f>
        <v/>
      </c>
      <c r="AX75" s="24" t="str">
        <f>IFERROR(VLOOKUP(IFERROR(VLOOKUP($AB75,BY$68:$CC$96,BY$66,0),""),$A$68:$Y$96,W$66,0),"")</f>
        <v/>
      </c>
      <c r="AY75" s="24">
        <f>IFERROR(VLOOKUP(IFERROR(VLOOKUP($AB75,BZ$68:$CC$96,BZ$66,0),""),$A$68:$Y$96,X$66,0),"")</f>
        <v>0</v>
      </c>
      <c r="AZ75" s="24">
        <f>IFERROR(VLOOKUP(IFERROR(VLOOKUP($AB75,CA$68:$CC$96,CA$66,0),""),$A$68:$Y$96,Y$66,0),"")</f>
        <v>0</v>
      </c>
      <c r="BC75" s="5">
        <v>8</v>
      </c>
      <c r="BD75" s="6">
        <v>1</v>
      </c>
      <c r="BE75" s="6">
        <v>7</v>
      </c>
      <c r="BF75" s="6">
        <v>16</v>
      </c>
      <c r="BG75" s="6">
        <v>15</v>
      </c>
      <c r="BH75" s="6">
        <v>19</v>
      </c>
      <c r="BI75" s="6">
        <v>1</v>
      </c>
      <c r="BJ75" s="6">
        <v>14</v>
      </c>
      <c r="BK75" s="6">
        <v>18</v>
      </c>
      <c r="BL75" s="6">
        <v>1</v>
      </c>
      <c r="BM75" s="6">
        <v>1</v>
      </c>
      <c r="BN75" s="6">
        <v>6</v>
      </c>
      <c r="BO75" s="6">
        <v>16</v>
      </c>
      <c r="BP75" s="6">
        <v>19</v>
      </c>
      <c r="BQ75" s="6">
        <v>1</v>
      </c>
      <c r="BR75" s="6">
        <v>11</v>
      </c>
      <c r="BS75" s="6">
        <v>15</v>
      </c>
      <c r="BT75" s="6">
        <v>1</v>
      </c>
      <c r="BU75" s="6">
        <v>1</v>
      </c>
      <c r="BV75" s="6">
        <v>1</v>
      </c>
      <c r="BW75" s="6">
        <v>1</v>
      </c>
      <c r="BX75" s="6">
        <v>1</v>
      </c>
      <c r="BY75" s="6">
        <v>1</v>
      </c>
      <c r="BZ75" s="6">
        <v>21</v>
      </c>
      <c r="CA75" s="6">
        <v>13</v>
      </c>
      <c r="CB75" s="11">
        <v>10300</v>
      </c>
      <c r="CC75">
        <f t="shared" si="39"/>
        <v>8</v>
      </c>
    </row>
    <row r="76" spans="1:81" ht="15" thickBot="1" x14ac:dyDescent="0.35">
      <c r="A76" s="23">
        <v>9</v>
      </c>
      <c r="B76" s="22">
        <f t="shared" ref="B76:Y76" si="48">B10*$AD10</f>
        <v>0</v>
      </c>
      <c r="C76" s="22">
        <f t="shared" si="48"/>
        <v>0.49019607843137253</v>
      </c>
      <c r="D76" s="22">
        <f t="shared" si="48"/>
        <v>0</v>
      </c>
      <c r="E76" s="22">
        <f t="shared" si="48"/>
        <v>95.843137254901961</v>
      </c>
      <c r="F76" s="22">
        <f t="shared" si="48"/>
        <v>0</v>
      </c>
      <c r="G76" s="22">
        <f t="shared" si="48"/>
        <v>0</v>
      </c>
      <c r="H76" s="22">
        <f t="shared" si="48"/>
        <v>0</v>
      </c>
      <c r="I76" s="22">
        <f t="shared" si="48"/>
        <v>3.5490196078431371</v>
      </c>
      <c r="J76" s="22">
        <f t="shared" si="48"/>
        <v>0</v>
      </c>
      <c r="K76" s="22">
        <f t="shared" si="48"/>
        <v>0</v>
      </c>
      <c r="L76" s="22">
        <f t="shared" si="48"/>
        <v>64.82352941176471</v>
      </c>
      <c r="M76" s="22">
        <f t="shared" si="48"/>
        <v>0.49019607843137253</v>
      </c>
      <c r="N76" s="22">
        <f t="shared" si="48"/>
        <v>0</v>
      </c>
      <c r="O76" s="22">
        <f t="shared" si="48"/>
        <v>0</v>
      </c>
      <c r="P76" s="22">
        <f t="shared" si="48"/>
        <v>0</v>
      </c>
      <c r="Q76" s="22">
        <f t="shared" si="48"/>
        <v>34.803921568627452</v>
      </c>
      <c r="R76" s="22">
        <f t="shared" si="48"/>
        <v>0</v>
      </c>
      <c r="S76" s="22">
        <f t="shared" si="48"/>
        <v>0</v>
      </c>
      <c r="T76" s="22">
        <f t="shared" si="48"/>
        <v>0</v>
      </c>
      <c r="U76" s="22">
        <f t="shared" si="48"/>
        <v>0</v>
      </c>
      <c r="V76" s="22">
        <f t="shared" si="48"/>
        <v>0</v>
      </c>
      <c r="W76" s="22">
        <f t="shared" si="48"/>
        <v>0</v>
      </c>
      <c r="X76" s="22">
        <f t="shared" si="48"/>
        <v>0</v>
      </c>
      <c r="Y76" s="22">
        <f t="shared" si="48"/>
        <v>0</v>
      </c>
      <c r="Z76">
        <f t="shared" si="41"/>
        <v>200</v>
      </c>
      <c r="AB76">
        <v>9</v>
      </c>
      <c r="AC76" s="24" t="str">
        <f>IFERROR(VLOOKUP(IFERROR(VLOOKUP($AB76,BD$68:$CC$96,BD$66,0),""),$A$68:$Y$96,B$66,0),"")</f>
        <v/>
      </c>
      <c r="AD76" s="24" t="str">
        <f>IFERROR(VLOOKUP(IFERROR(VLOOKUP($AB76,BE$68:$CC$96,BE$66,0),""),$A$68:$Y$96,C$66,0),"")</f>
        <v/>
      </c>
      <c r="AE76" s="24" t="str">
        <f>IFERROR(VLOOKUP(IFERROR(VLOOKUP($AB76,BF$68:$CC$96,BF$66,0),""),$A$68:$Y$96,D$66,0),"")</f>
        <v/>
      </c>
      <c r="AF76" s="24">
        <f>IFERROR(VLOOKUP(IFERROR(VLOOKUP($AB76,BG$68:$CC$96,BG$66,0),""),$A$68:$Y$96,E$66,0),"")</f>
        <v>1108.2559573404433</v>
      </c>
      <c r="AG76" s="24">
        <f>IFERROR(VLOOKUP(IFERROR(VLOOKUP($AB76,BH$68:$CC$96,BH$66,0),""),$A$68:$Y$96,F$66,0),"")</f>
        <v>0</v>
      </c>
      <c r="AH76" s="24" t="str">
        <f>IFERROR(VLOOKUP(IFERROR(VLOOKUP($AB76,BI$68:$CC$96,BI$66,0),""),$A$68:$Y$96,G$66,0),"")</f>
        <v/>
      </c>
      <c r="AI76" s="24">
        <f>IFERROR(VLOOKUP(IFERROR(VLOOKUP($AB76,BJ$68:$CC$96,BJ$66,0),""),$A$68:$Y$96,H$66,0),"")</f>
        <v>0</v>
      </c>
      <c r="AJ76" s="24" t="str">
        <f>IFERROR(VLOOKUP(IFERROR(VLOOKUP($AB76,BK$68:$CC$96,BK$66,0),""),$A$68:$Y$96,I$66,0),"")</f>
        <v/>
      </c>
      <c r="AK76" s="24" t="str">
        <f>IFERROR(VLOOKUP(IFERROR(VLOOKUP($AB76,BL$68:$CC$96,BL$66,0),""),$A$68:$Y$96,J$66,0),"")</f>
        <v/>
      </c>
      <c r="AL76" s="24" t="str">
        <f>IFERROR(VLOOKUP(IFERROR(VLOOKUP($AB76,BM$68:$CC$96,BM$66,0),""),$A$68:$Y$96,K$66,0),"")</f>
        <v/>
      </c>
      <c r="AM76" s="24" t="str">
        <f>IFERROR(VLOOKUP(IFERROR(VLOOKUP($AB76,BN$68:$CC$96,BN$66,0),""),$A$68:$Y$96,L$66,0),"")</f>
        <v/>
      </c>
      <c r="AN76" s="24" t="str">
        <f>IFERROR(VLOOKUP(IFERROR(VLOOKUP($AB76,BO$68:$CC$96,BO$66,0),""),$A$68:$Y$96,M$66,0),"")</f>
        <v/>
      </c>
      <c r="AO76" s="24" t="str">
        <f>IFERROR(VLOOKUP(IFERROR(VLOOKUP($AB76,BP$68:$CC$96,BP$66,0),""),$A$68:$Y$96,N$66,0),"")</f>
        <v/>
      </c>
      <c r="AP76" s="24" t="str">
        <f>IFERROR(VLOOKUP(IFERROR(VLOOKUP($AB76,BQ$68:$CC$96,BQ$66,0),""),$A$68:$Y$96,O$66,0),"")</f>
        <v/>
      </c>
      <c r="AQ76" s="24">
        <f>IFERROR(VLOOKUP(IFERROR(VLOOKUP($AB76,BR$68:$CC$96,BR$66,0),""),$A$68:$Y$96,P$66,0),"")</f>
        <v>2.1684719213464421</v>
      </c>
      <c r="AR76" s="24">
        <f>IFERROR(VLOOKUP(IFERROR(VLOOKUP($AB76,BS$68:$CC$96,BS$66,0),""),$A$68:$Y$96,Q$66,0),"")</f>
        <v>1525.4237288135594</v>
      </c>
      <c r="AS76" s="24" t="str">
        <f>IFERROR(VLOOKUP(IFERROR(VLOOKUP($AB76,BT$68:$CC$96,BT$66,0),""),$A$68:$Y$96,R$66,0),"")</f>
        <v/>
      </c>
      <c r="AT76" s="24" t="str">
        <f>IFERROR(VLOOKUP(IFERROR(VLOOKUP($AB76,BU$68:$CC$96,BU$66,0),""),$A$68:$Y$96,S$66,0),"")</f>
        <v/>
      </c>
      <c r="AU76" s="24" t="str">
        <f>IFERROR(VLOOKUP(IFERROR(VLOOKUP($AB76,BV$68:$CC$96,BV$66,0),""),$A$68:$Y$96,T$66,0),"")</f>
        <v/>
      </c>
      <c r="AV76" s="24" t="str">
        <f>IFERROR(VLOOKUP(IFERROR(VLOOKUP($AB76,BW$68:$CC$96,BW$66,0),""),$A$68:$Y$96,U$66,0),"")</f>
        <v/>
      </c>
      <c r="AW76" s="24" t="str">
        <f>IFERROR(VLOOKUP(IFERROR(VLOOKUP($AB76,BX$68:$CC$96,BX$66,0),""),$A$68:$Y$96,V$66,0),"")</f>
        <v/>
      </c>
      <c r="AX76" s="24" t="str">
        <f>IFERROR(VLOOKUP(IFERROR(VLOOKUP($AB76,BY$68:$CC$96,BY$66,0),""),$A$68:$Y$96,W$66,0),"")</f>
        <v/>
      </c>
      <c r="AY76" s="24">
        <f>IFERROR(VLOOKUP(IFERROR(VLOOKUP($AB76,BZ$68:$CC$96,BZ$66,0),""),$A$68:$Y$96,X$66,0),"")</f>
        <v>0</v>
      </c>
      <c r="AZ76" s="24" t="str">
        <f>IFERROR(VLOOKUP(IFERROR(VLOOKUP($AB76,CA$68:$CC$96,CA$66,0),""),$A$68:$Y$96,Y$66,0),"")</f>
        <v/>
      </c>
      <c r="BC76" s="5">
        <v>9</v>
      </c>
      <c r="BD76" s="6">
        <v>1</v>
      </c>
      <c r="BE76" s="6">
        <v>1</v>
      </c>
      <c r="BF76" s="6">
        <v>16</v>
      </c>
      <c r="BG76" s="6">
        <v>14</v>
      </c>
      <c r="BH76" s="6">
        <v>9</v>
      </c>
      <c r="BI76" s="6">
        <v>1</v>
      </c>
      <c r="BJ76" s="6">
        <v>14</v>
      </c>
      <c r="BK76" s="6">
        <v>2</v>
      </c>
      <c r="BL76" s="6">
        <v>1</v>
      </c>
      <c r="BM76" s="6">
        <v>1</v>
      </c>
      <c r="BN76" s="6">
        <v>4</v>
      </c>
      <c r="BO76" s="6">
        <v>14</v>
      </c>
      <c r="BP76" s="6">
        <v>19</v>
      </c>
      <c r="BQ76" s="6">
        <v>24</v>
      </c>
      <c r="BR76" s="6">
        <v>11</v>
      </c>
      <c r="BS76" s="6">
        <v>16</v>
      </c>
      <c r="BT76" s="6">
        <v>18</v>
      </c>
      <c r="BU76" s="6">
        <v>1</v>
      </c>
      <c r="BV76" s="6">
        <v>1</v>
      </c>
      <c r="BW76" s="6">
        <v>26</v>
      </c>
      <c r="BX76" s="6">
        <v>1</v>
      </c>
      <c r="BY76" s="6">
        <v>1</v>
      </c>
      <c r="BZ76" s="6">
        <v>26</v>
      </c>
      <c r="CA76" s="6">
        <v>15</v>
      </c>
      <c r="CB76" s="11">
        <v>10200</v>
      </c>
      <c r="CC76">
        <f t="shared" si="39"/>
        <v>9</v>
      </c>
    </row>
    <row r="77" spans="1:81" ht="15" thickBot="1" x14ac:dyDescent="0.35">
      <c r="A77" s="23">
        <v>10</v>
      </c>
      <c r="B77" s="22">
        <f t="shared" ref="B77:Y77" si="49">B11*$AD11</f>
        <v>0</v>
      </c>
      <c r="C77" s="22">
        <f t="shared" si="49"/>
        <v>0.42997542997542998</v>
      </c>
      <c r="D77" s="22">
        <f t="shared" si="49"/>
        <v>0</v>
      </c>
      <c r="E77" s="22">
        <f t="shared" si="49"/>
        <v>114.27027027027027</v>
      </c>
      <c r="F77" s="22">
        <f t="shared" si="49"/>
        <v>0</v>
      </c>
      <c r="G77" s="22">
        <f t="shared" si="49"/>
        <v>0</v>
      </c>
      <c r="H77" s="22">
        <f t="shared" si="49"/>
        <v>0</v>
      </c>
      <c r="I77" s="22">
        <f t="shared" si="49"/>
        <v>3.113022113022113</v>
      </c>
      <c r="J77" s="22">
        <f t="shared" si="49"/>
        <v>0</v>
      </c>
      <c r="K77" s="22">
        <f t="shared" si="49"/>
        <v>0</v>
      </c>
      <c r="L77" s="22">
        <f t="shared" si="49"/>
        <v>0</v>
      </c>
      <c r="M77" s="22">
        <f t="shared" si="49"/>
        <v>57.186732186732186</v>
      </c>
      <c r="N77" s="22">
        <f t="shared" si="49"/>
        <v>0</v>
      </c>
      <c r="O77" s="22">
        <f t="shared" si="49"/>
        <v>0</v>
      </c>
      <c r="P77" s="22">
        <f t="shared" si="49"/>
        <v>0</v>
      </c>
      <c r="Q77" s="22">
        <f t="shared" si="49"/>
        <v>0</v>
      </c>
      <c r="R77" s="22">
        <f t="shared" si="49"/>
        <v>0</v>
      </c>
      <c r="S77" s="22">
        <f t="shared" si="49"/>
        <v>0</v>
      </c>
      <c r="T77" s="22">
        <f t="shared" si="49"/>
        <v>0</v>
      </c>
      <c r="U77" s="22">
        <f t="shared" si="49"/>
        <v>0</v>
      </c>
      <c r="V77" s="22">
        <f t="shared" si="49"/>
        <v>0</v>
      </c>
      <c r="W77" s="22">
        <f t="shared" si="49"/>
        <v>0</v>
      </c>
      <c r="X77" s="22">
        <f t="shared" si="49"/>
        <v>0</v>
      </c>
      <c r="Y77" s="22">
        <f t="shared" si="49"/>
        <v>0</v>
      </c>
      <c r="Z77">
        <f t="shared" si="41"/>
        <v>175</v>
      </c>
      <c r="AB77">
        <v>10</v>
      </c>
      <c r="AC77" s="24" t="str">
        <f>IFERROR(VLOOKUP(IFERROR(VLOOKUP($AB77,BD$68:$CC$96,BD$66,0),""),$A$68:$Y$96,B$66,0),"")</f>
        <v/>
      </c>
      <c r="AD77" s="24" t="str">
        <f>IFERROR(VLOOKUP(IFERROR(VLOOKUP($AB77,BE$68:$CC$96,BE$66,0),""),$A$68:$Y$96,C$66,0),"")</f>
        <v/>
      </c>
      <c r="AE77" s="24" t="str">
        <f>IFERROR(VLOOKUP(IFERROR(VLOOKUP($AB77,BF$68:$CC$96,BF$66,0),""),$A$68:$Y$96,D$66,0),"")</f>
        <v/>
      </c>
      <c r="AF77" s="24">
        <f>IFERROR(VLOOKUP(IFERROR(VLOOKUP($AB77,BG$68:$CC$96,BG$66,0),""),$A$68:$Y$96,E$66,0),"")</f>
        <v>48.87516087516088</v>
      </c>
      <c r="AG77" s="24" t="str">
        <f>IFERROR(VLOOKUP(IFERROR(VLOOKUP($AB77,BH$68:$CC$96,BH$66,0),""),$A$68:$Y$96,F$66,0),"")</f>
        <v/>
      </c>
      <c r="AH77" s="24" t="str">
        <f>IFERROR(VLOOKUP(IFERROR(VLOOKUP($AB77,BI$68:$CC$96,BI$66,0),""),$A$68:$Y$96,G$66,0),"")</f>
        <v/>
      </c>
      <c r="AI77" s="24" t="str">
        <f>IFERROR(VLOOKUP(IFERROR(VLOOKUP($AB77,BJ$68:$CC$96,BJ$66,0),""),$A$68:$Y$96,H$66,0),"")</f>
        <v/>
      </c>
      <c r="AJ77" s="24" t="str">
        <f>IFERROR(VLOOKUP(IFERROR(VLOOKUP($AB77,BK$68:$CC$96,BK$66,0),""),$A$68:$Y$96,I$66,0),"")</f>
        <v/>
      </c>
      <c r="AK77" s="24" t="str">
        <f>IFERROR(VLOOKUP(IFERROR(VLOOKUP($AB77,BL$68:$CC$96,BL$66,0),""),$A$68:$Y$96,J$66,0),"")</f>
        <v/>
      </c>
      <c r="AL77" s="24" t="str">
        <f>IFERROR(VLOOKUP(IFERROR(VLOOKUP($AB77,BM$68:$CC$96,BM$66,0),""),$A$68:$Y$96,K$66,0),"")</f>
        <v/>
      </c>
      <c r="AM77" s="24">
        <f>IFERROR(VLOOKUP(IFERROR(VLOOKUP($AB77,BN$68:$CC$96,BN$66,0),""),$A$68:$Y$96,L$66,0),"")</f>
        <v>0</v>
      </c>
      <c r="AN77" s="24">
        <f>IFERROR(VLOOKUP(IFERROR(VLOOKUP($AB77,BO$68:$CC$96,BO$66,0),""),$A$68:$Y$96,M$66,0),"")</f>
        <v>0.18856689162366019</v>
      </c>
      <c r="AO77" s="24" t="str">
        <f>IFERROR(VLOOKUP(IFERROR(VLOOKUP($AB77,BP$68:$CC$96,BP$66,0),""),$A$68:$Y$96,N$66,0),"")</f>
        <v/>
      </c>
      <c r="AP77" s="24" t="str">
        <f>IFERROR(VLOOKUP(IFERROR(VLOOKUP($AB77,BQ$68:$CC$96,BQ$66,0),""),$A$68:$Y$96,O$66,0),"")</f>
        <v/>
      </c>
      <c r="AQ77" s="24" t="str">
        <f>IFERROR(VLOOKUP(IFERROR(VLOOKUP($AB77,BR$68:$CC$96,BR$66,0),""),$A$68:$Y$96,P$66,0),"")</f>
        <v/>
      </c>
      <c r="AR77" s="24">
        <f>IFERROR(VLOOKUP(IFERROR(VLOOKUP($AB77,BS$68:$CC$96,BS$66,0),""),$A$68:$Y$96,Q$66,0),"")</f>
        <v>50.74121977912646</v>
      </c>
      <c r="AS77" s="24" t="str">
        <f>IFERROR(VLOOKUP(IFERROR(VLOOKUP($AB77,BT$68:$CC$96,BT$66,0),""),$A$68:$Y$96,R$66,0),"")</f>
        <v/>
      </c>
      <c r="AT77" s="24" t="str">
        <f>IFERROR(VLOOKUP(IFERROR(VLOOKUP($AB77,BU$68:$CC$96,BU$66,0),""),$A$68:$Y$96,S$66,0),"")</f>
        <v/>
      </c>
      <c r="AU77" s="24" t="str">
        <f>IFERROR(VLOOKUP(IFERROR(VLOOKUP($AB77,BV$68:$CC$96,BV$66,0),""),$A$68:$Y$96,T$66,0),"")</f>
        <v/>
      </c>
      <c r="AV77" s="24" t="str">
        <f>IFERROR(VLOOKUP(IFERROR(VLOOKUP($AB77,BW$68:$CC$96,BW$66,0),""),$A$68:$Y$96,U$66,0),"")</f>
        <v/>
      </c>
      <c r="AW77" s="24" t="str">
        <f>IFERROR(VLOOKUP(IFERROR(VLOOKUP($AB77,BX$68:$CC$96,BX$66,0),""),$A$68:$Y$96,V$66,0),"")</f>
        <v/>
      </c>
      <c r="AX77" s="24" t="str">
        <f>IFERROR(VLOOKUP(IFERROR(VLOOKUP($AB77,BY$68:$CC$96,BY$66,0),""),$A$68:$Y$96,W$66,0),"")</f>
        <v/>
      </c>
      <c r="AY77" s="24">
        <f>IFERROR(VLOOKUP(IFERROR(VLOOKUP($AB77,BZ$68:$CC$96,BZ$66,0),""),$A$68:$Y$96,X$66,0),"")</f>
        <v>0</v>
      </c>
      <c r="AZ77" s="24">
        <f>IFERROR(VLOOKUP(IFERROR(VLOOKUP($AB77,CA$68:$CC$96,CA$66,0),""),$A$68:$Y$96,Y$66,0),"")</f>
        <v>0</v>
      </c>
      <c r="BC77" s="5">
        <v>10</v>
      </c>
      <c r="BD77" s="6">
        <v>12</v>
      </c>
      <c r="BE77" s="6">
        <v>1</v>
      </c>
      <c r="BF77" s="6">
        <v>5</v>
      </c>
      <c r="BG77" s="6">
        <v>6</v>
      </c>
      <c r="BH77" s="6">
        <v>7</v>
      </c>
      <c r="BI77" s="6">
        <v>1</v>
      </c>
      <c r="BJ77" s="6">
        <v>9</v>
      </c>
      <c r="BK77" s="6">
        <v>2</v>
      </c>
      <c r="BL77" s="6">
        <v>1</v>
      </c>
      <c r="BM77" s="6">
        <v>1</v>
      </c>
      <c r="BN77" s="6">
        <v>5</v>
      </c>
      <c r="BO77" s="6">
        <v>5</v>
      </c>
      <c r="BP77" s="6">
        <v>1</v>
      </c>
      <c r="BQ77" s="6">
        <v>24</v>
      </c>
      <c r="BR77" s="6">
        <v>15</v>
      </c>
      <c r="BS77" s="6">
        <v>23</v>
      </c>
      <c r="BT77" s="6">
        <v>23</v>
      </c>
      <c r="BU77" s="6">
        <v>1</v>
      </c>
      <c r="BV77" s="6">
        <v>20</v>
      </c>
      <c r="BW77" s="6">
        <v>26</v>
      </c>
      <c r="BX77" s="6">
        <v>1</v>
      </c>
      <c r="BY77" s="6">
        <v>1</v>
      </c>
      <c r="BZ77" s="6">
        <v>25</v>
      </c>
      <c r="CA77" s="6">
        <v>25</v>
      </c>
      <c r="CB77" s="11">
        <v>10175</v>
      </c>
      <c r="CC77">
        <f t="shared" si="39"/>
        <v>10</v>
      </c>
    </row>
    <row r="78" spans="1:81" ht="15" thickBot="1" x14ac:dyDescent="0.35">
      <c r="A78" s="23">
        <v>11</v>
      </c>
      <c r="B78" s="22">
        <f t="shared" ref="B78:Y78" si="50">B12*$AD12</f>
        <v>0</v>
      </c>
      <c r="C78" s="22">
        <f t="shared" si="50"/>
        <v>0</v>
      </c>
      <c r="D78" s="22">
        <f t="shared" si="50"/>
        <v>0</v>
      </c>
      <c r="E78" s="22">
        <f t="shared" si="50"/>
        <v>0.47654784240150094</v>
      </c>
      <c r="F78" s="22">
        <f t="shared" si="50"/>
        <v>0</v>
      </c>
      <c r="G78" s="22">
        <f t="shared" si="50"/>
        <v>0</v>
      </c>
      <c r="H78" s="22">
        <f t="shared" si="50"/>
        <v>1.103584477140318</v>
      </c>
      <c r="I78" s="22">
        <f t="shared" si="50"/>
        <v>0</v>
      </c>
      <c r="J78" s="22">
        <f t="shared" si="50"/>
        <v>0</v>
      </c>
      <c r="K78" s="22">
        <f t="shared" si="50"/>
        <v>0</v>
      </c>
      <c r="L78" s="22">
        <f t="shared" si="50"/>
        <v>0</v>
      </c>
      <c r="M78" s="22">
        <f t="shared" si="50"/>
        <v>0.31351831736940855</v>
      </c>
      <c r="N78" s="22">
        <f t="shared" si="50"/>
        <v>0</v>
      </c>
      <c r="O78" s="22">
        <f t="shared" si="50"/>
        <v>0</v>
      </c>
      <c r="P78" s="22">
        <f t="shared" si="50"/>
        <v>0.16302952503209245</v>
      </c>
      <c r="Q78" s="22">
        <f t="shared" si="50"/>
        <v>124.94331983805668</v>
      </c>
      <c r="R78" s="22">
        <f t="shared" si="50"/>
        <v>0</v>
      </c>
      <c r="S78" s="22">
        <f t="shared" si="50"/>
        <v>0</v>
      </c>
      <c r="T78" s="22">
        <f t="shared" si="50"/>
        <v>0</v>
      </c>
      <c r="U78" s="22">
        <f t="shared" si="50"/>
        <v>0</v>
      </c>
      <c r="V78" s="22">
        <f t="shared" si="50"/>
        <v>0</v>
      </c>
      <c r="W78" s="22">
        <f t="shared" si="50"/>
        <v>0</v>
      </c>
      <c r="X78" s="22">
        <f t="shared" si="50"/>
        <v>0</v>
      </c>
      <c r="Y78" s="22">
        <f t="shared" si="50"/>
        <v>0</v>
      </c>
      <c r="Z78">
        <f t="shared" si="41"/>
        <v>127</v>
      </c>
      <c r="AB78">
        <v>11</v>
      </c>
      <c r="AC78" s="24" t="str">
        <f>IFERROR(VLOOKUP(IFERROR(VLOOKUP($AB78,BD$68:$CC$96,BD$66,0),""),$A$68:$Y$96,B$66,0),"")</f>
        <v/>
      </c>
      <c r="AD78" s="24" t="str">
        <f>IFERROR(VLOOKUP(IFERROR(VLOOKUP($AB78,BE$68:$CC$96,BE$66,0),""),$A$68:$Y$96,C$66,0),"")</f>
        <v/>
      </c>
      <c r="AE78" s="24" t="str">
        <f>IFERROR(VLOOKUP(IFERROR(VLOOKUP($AB78,BF$68:$CC$96,BF$66,0),""),$A$68:$Y$96,D$66,0),"")</f>
        <v/>
      </c>
      <c r="AF78" s="24">
        <f>IFERROR(VLOOKUP(IFERROR(VLOOKUP($AB78,BG$68:$CC$96,BG$66,0),""),$A$68:$Y$96,E$66,0),"")</f>
        <v>36.387096774193552</v>
      </c>
      <c r="AG78" s="24" t="str">
        <f>IFERROR(VLOOKUP(IFERROR(VLOOKUP($AB78,BH$68:$CC$96,BH$66,0),""),$A$68:$Y$96,F$66,0),"")</f>
        <v/>
      </c>
      <c r="AH78" s="24" t="str">
        <f>IFERROR(VLOOKUP(IFERROR(VLOOKUP($AB78,BI$68:$CC$96,BI$66,0),""),$A$68:$Y$96,G$66,0),"")</f>
        <v/>
      </c>
      <c r="AI78" s="24">
        <f>IFERROR(VLOOKUP(IFERROR(VLOOKUP($AB78,BJ$68:$CC$96,BJ$66,0),""),$A$68:$Y$96,H$66,0),"")</f>
        <v>0</v>
      </c>
      <c r="AJ78" s="24" t="str">
        <f>IFERROR(VLOOKUP(IFERROR(VLOOKUP($AB78,BK$68:$CC$96,BK$66,0),""),$A$68:$Y$96,I$66,0),"")</f>
        <v/>
      </c>
      <c r="AK78" s="24" t="str">
        <f>IFERROR(VLOOKUP(IFERROR(VLOOKUP($AB78,BL$68:$CC$96,BL$66,0),""),$A$68:$Y$96,J$66,0),"")</f>
        <v/>
      </c>
      <c r="AL78" s="24" t="str">
        <f>IFERROR(VLOOKUP(IFERROR(VLOOKUP($AB78,BM$68:$CC$96,BM$66,0),""),$A$68:$Y$96,K$66,0),"")</f>
        <v/>
      </c>
      <c r="AM78" s="24">
        <f>IFERROR(VLOOKUP(IFERROR(VLOOKUP($AB78,BN$68:$CC$96,BN$66,0),""),$A$68:$Y$96,L$66,0),"")</f>
        <v>0</v>
      </c>
      <c r="AN78" s="24">
        <f>IFERROR(VLOOKUP(IFERROR(VLOOKUP($AB78,BO$68:$CC$96,BO$66,0),""),$A$68:$Y$96,M$66,0),"")</f>
        <v>0.18610421836228289</v>
      </c>
      <c r="AO78" s="24" t="str">
        <f>IFERROR(VLOOKUP(IFERROR(VLOOKUP($AB78,BP$68:$CC$96,BP$66,0),""),$A$68:$Y$96,N$66,0),"")</f>
        <v/>
      </c>
      <c r="AP78" s="24" t="str">
        <f>IFERROR(VLOOKUP(IFERROR(VLOOKUP($AB78,BQ$68:$CC$96,BQ$66,0),""),$A$68:$Y$96,O$66,0),"")</f>
        <v/>
      </c>
      <c r="AQ78" s="24">
        <f>IFERROR(VLOOKUP(IFERROR(VLOOKUP($AB78,BR$68:$CC$96,BR$66,0),""),$A$68:$Y$96,P$66,0),"")</f>
        <v>0</v>
      </c>
      <c r="AR78" s="24">
        <f>IFERROR(VLOOKUP(IFERROR(VLOOKUP($AB78,BS$68:$CC$96,BS$66,0),""),$A$68:$Y$96,Q$66,0),"")</f>
        <v>124.43215484890382</v>
      </c>
      <c r="AS78" s="24" t="str">
        <f>IFERROR(VLOOKUP(IFERROR(VLOOKUP($AB78,BT$68:$CC$96,BT$66,0),""),$A$68:$Y$96,R$66,0),"")</f>
        <v/>
      </c>
      <c r="AT78" s="24" t="str">
        <f>IFERROR(VLOOKUP(IFERROR(VLOOKUP($AB78,BU$68:$CC$96,BU$66,0),""),$A$68:$Y$96,S$66,0),"")</f>
        <v/>
      </c>
      <c r="AU78" s="24" t="str">
        <f>IFERROR(VLOOKUP(IFERROR(VLOOKUP($AB78,BV$68:$CC$96,BV$66,0),""),$A$68:$Y$96,T$66,0),"")</f>
        <v/>
      </c>
      <c r="AV78" s="24" t="str">
        <f>IFERROR(VLOOKUP(IFERROR(VLOOKUP($AB78,BW$68:$CC$96,BW$66,0),""),$A$68:$Y$96,U$66,0),"")</f>
        <v/>
      </c>
      <c r="AW78" s="24" t="str">
        <f>IFERROR(VLOOKUP(IFERROR(VLOOKUP($AB78,BX$68:$CC$96,BX$66,0),""),$A$68:$Y$96,V$66,0),"")</f>
        <v/>
      </c>
      <c r="AX78" s="24" t="str">
        <f>IFERROR(VLOOKUP(IFERROR(VLOOKUP($AB78,BY$68:$CC$96,BY$66,0),""),$A$68:$Y$96,W$66,0),"")</f>
        <v/>
      </c>
      <c r="AY78" s="24" t="str">
        <f>IFERROR(VLOOKUP(IFERROR(VLOOKUP($AB78,BZ$68:$CC$96,BZ$66,0),""),$A$68:$Y$96,X$66,0),"")</f>
        <v/>
      </c>
      <c r="AZ78" s="24" t="str">
        <f>IFERROR(VLOOKUP(IFERROR(VLOOKUP($AB78,CA$68:$CC$96,CA$66,0),""),$A$68:$Y$96,Y$66,0),"")</f>
        <v/>
      </c>
      <c r="BC78" s="5">
        <v>11</v>
      </c>
      <c r="BD78" s="6">
        <v>12</v>
      </c>
      <c r="BE78" s="6">
        <v>7</v>
      </c>
      <c r="BF78" s="6">
        <v>24</v>
      </c>
      <c r="BG78" s="6">
        <v>16</v>
      </c>
      <c r="BH78" s="6">
        <v>9</v>
      </c>
      <c r="BI78" s="6">
        <v>1</v>
      </c>
      <c r="BJ78" s="6">
        <v>5</v>
      </c>
      <c r="BK78" s="6">
        <v>18</v>
      </c>
      <c r="BL78" s="6">
        <v>1</v>
      </c>
      <c r="BM78" s="6">
        <v>1</v>
      </c>
      <c r="BN78" s="6">
        <v>23</v>
      </c>
      <c r="BO78" s="6">
        <v>16</v>
      </c>
      <c r="BP78" s="6">
        <v>1</v>
      </c>
      <c r="BQ78" s="6">
        <v>1</v>
      </c>
      <c r="BR78" s="6">
        <v>6</v>
      </c>
      <c r="BS78" s="6">
        <v>12</v>
      </c>
      <c r="BT78" s="6">
        <v>18</v>
      </c>
      <c r="BU78" s="6">
        <v>1</v>
      </c>
      <c r="BV78" s="6">
        <v>22</v>
      </c>
      <c r="BW78" s="6">
        <v>1</v>
      </c>
      <c r="BX78" s="6">
        <v>1</v>
      </c>
      <c r="BY78" s="6">
        <v>1</v>
      </c>
      <c r="BZ78" s="6">
        <v>6</v>
      </c>
      <c r="CA78" s="6">
        <v>13</v>
      </c>
      <c r="CB78" s="11">
        <v>10125</v>
      </c>
      <c r="CC78">
        <f t="shared" si="39"/>
        <v>11</v>
      </c>
    </row>
    <row r="79" spans="1:81" ht="15" thickBot="1" x14ac:dyDescent="0.35">
      <c r="A79" s="23">
        <v>12</v>
      </c>
      <c r="B79" s="22">
        <f t="shared" ref="B79:Y79" si="51">B13*$AD13</f>
        <v>0</v>
      </c>
      <c r="C79" s="22">
        <f t="shared" si="51"/>
        <v>0</v>
      </c>
      <c r="D79" s="22">
        <f t="shared" si="51"/>
        <v>0</v>
      </c>
      <c r="E79" s="22">
        <f t="shared" si="51"/>
        <v>0.47284218842583453</v>
      </c>
      <c r="F79" s="22">
        <f t="shared" si="51"/>
        <v>0</v>
      </c>
      <c r="G79" s="22">
        <f t="shared" si="51"/>
        <v>0</v>
      </c>
      <c r="H79" s="22">
        <f t="shared" si="51"/>
        <v>1.0950029626703537</v>
      </c>
      <c r="I79" s="22">
        <f t="shared" si="51"/>
        <v>0</v>
      </c>
      <c r="J79" s="22">
        <f t="shared" si="51"/>
        <v>0</v>
      </c>
      <c r="K79" s="22">
        <f t="shared" si="51"/>
        <v>0</v>
      </c>
      <c r="L79" s="22">
        <f t="shared" si="51"/>
        <v>0</v>
      </c>
      <c r="M79" s="22">
        <f t="shared" si="51"/>
        <v>0</v>
      </c>
      <c r="N79" s="22">
        <f t="shared" si="51"/>
        <v>0</v>
      </c>
      <c r="O79" s="22">
        <f t="shared" si="51"/>
        <v>0</v>
      </c>
      <c r="P79" s="22">
        <f t="shared" si="51"/>
        <v>0</v>
      </c>
      <c r="Q79" s="22">
        <f t="shared" si="51"/>
        <v>124.43215484890382</v>
      </c>
      <c r="R79" s="22">
        <f t="shared" si="51"/>
        <v>0</v>
      </c>
      <c r="S79" s="22">
        <f t="shared" si="51"/>
        <v>0</v>
      </c>
      <c r="T79" s="22">
        <f t="shared" si="51"/>
        <v>0</v>
      </c>
      <c r="U79" s="22">
        <f t="shared" si="51"/>
        <v>0</v>
      </c>
      <c r="V79" s="22">
        <f t="shared" si="51"/>
        <v>0</v>
      </c>
      <c r="W79" s="22">
        <f t="shared" si="51"/>
        <v>0</v>
      </c>
      <c r="X79" s="22">
        <f t="shared" si="51"/>
        <v>0</v>
      </c>
      <c r="Y79" s="22">
        <f t="shared" si="51"/>
        <v>0</v>
      </c>
      <c r="Z79">
        <f t="shared" si="41"/>
        <v>126.00000000000001</v>
      </c>
      <c r="AB79">
        <v>12</v>
      </c>
      <c r="AC79" s="24">
        <f>IFERROR(VLOOKUP(IFERROR(VLOOKUP($AB79,BD$68:$CC$96,BD$66,0),""),$A$68:$Y$96,B$66,0),"")</f>
        <v>0</v>
      </c>
      <c r="AD79" s="24" t="str">
        <f>IFERROR(VLOOKUP(IFERROR(VLOOKUP($AB79,BE$68:$CC$96,BE$66,0),""),$A$68:$Y$96,C$66,0),"")</f>
        <v/>
      </c>
      <c r="AE79" s="24" t="str">
        <f>IFERROR(VLOOKUP(IFERROR(VLOOKUP($AB79,BF$68:$CC$96,BF$66,0),""),$A$68:$Y$96,D$66,0),"")</f>
        <v/>
      </c>
      <c r="AF79" s="24">
        <f>IFERROR(VLOOKUP(IFERROR(VLOOKUP($AB79,BG$68:$CC$96,BG$66,0),""),$A$68:$Y$96,E$66,0),"")</f>
        <v>12.675842808697388</v>
      </c>
      <c r="AG79" s="24" t="str">
        <f>IFERROR(VLOOKUP(IFERROR(VLOOKUP($AB79,BH$68:$CC$96,BH$66,0),""),$A$68:$Y$96,F$66,0),"")</f>
        <v/>
      </c>
      <c r="AH79" s="24" t="str">
        <f>IFERROR(VLOOKUP(IFERROR(VLOOKUP($AB79,BI$68:$CC$96,BI$66,0),""),$A$68:$Y$96,G$66,0),"")</f>
        <v/>
      </c>
      <c r="AI79" s="24" t="str">
        <f>IFERROR(VLOOKUP(IFERROR(VLOOKUP($AB79,BJ$68:$CC$96,BJ$66,0),""),$A$68:$Y$96,H$66,0),"")</f>
        <v/>
      </c>
      <c r="AJ79" s="24" t="str">
        <f>IFERROR(VLOOKUP(IFERROR(VLOOKUP($AB79,BK$68:$CC$96,BK$66,0),""),$A$68:$Y$96,I$66,0),"")</f>
        <v/>
      </c>
      <c r="AK79" s="24" t="str">
        <f>IFERROR(VLOOKUP(IFERROR(VLOOKUP($AB79,BL$68:$CC$96,BL$66,0),""),$A$68:$Y$96,J$66,0),"")</f>
        <v/>
      </c>
      <c r="AL79" s="24" t="str">
        <f>IFERROR(VLOOKUP(IFERROR(VLOOKUP($AB79,BM$68:$CC$96,BM$66,0),""),$A$68:$Y$96,K$66,0),"")</f>
        <v/>
      </c>
      <c r="AM79" s="24" t="str">
        <f>IFERROR(VLOOKUP(IFERROR(VLOOKUP($AB79,BN$68:$CC$96,BN$66,0),""),$A$68:$Y$96,L$66,0),"")</f>
        <v/>
      </c>
      <c r="AN79" s="24" t="str">
        <f>IFERROR(VLOOKUP(IFERROR(VLOOKUP($AB79,BO$68:$CC$96,BO$66,0),""),$A$68:$Y$96,M$66,0),"")</f>
        <v/>
      </c>
      <c r="AO79" s="24" t="str">
        <f>IFERROR(VLOOKUP(IFERROR(VLOOKUP($AB79,BP$68:$CC$96,BP$66,0),""),$A$68:$Y$96,N$66,0),"")</f>
        <v/>
      </c>
      <c r="AP79" s="24" t="str">
        <f>IFERROR(VLOOKUP(IFERROR(VLOOKUP($AB79,BQ$68:$CC$96,BQ$66,0),""),$A$68:$Y$96,O$66,0),"")</f>
        <v/>
      </c>
      <c r="AQ79" s="24" t="str">
        <f>IFERROR(VLOOKUP(IFERROR(VLOOKUP($AB79,BR$68:$CC$96,BR$66,0),""),$A$68:$Y$96,P$66,0),"")</f>
        <v/>
      </c>
      <c r="AR79" s="24">
        <f>IFERROR(VLOOKUP(IFERROR(VLOOKUP($AB79,BS$68:$CC$96,BS$66,0),""),$A$68:$Y$96,Q$66,0),"")</f>
        <v>124.94331983805668</v>
      </c>
      <c r="AS79" s="24">
        <f>IFERROR(VLOOKUP(IFERROR(VLOOKUP($AB79,BT$68:$CC$96,BT$66,0),""),$A$68:$Y$96,R$66,0),"")</f>
        <v>0</v>
      </c>
      <c r="AT79" s="24" t="str">
        <f>IFERROR(VLOOKUP(IFERROR(VLOOKUP($AB79,BU$68:$CC$96,BU$66,0),""),$A$68:$Y$96,S$66,0),"")</f>
        <v/>
      </c>
      <c r="AU79" s="24" t="str">
        <f>IFERROR(VLOOKUP(IFERROR(VLOOKUP($AB79,BV$68:$CC$96,BV$66,0),""),$A$68:$Y$96,T$66,0),"")</f>
        <v/>
      </c>
      <c r="AV79" s="24" t="str">
        <f>IFERROR(VLOOKUP(IFERROR(VLOOKUP($AB79,BW$68:$CC$96,BW$66,0),""),$A$68:$Y$96,U$66,0),"")</f>
        <v/>
      </c>
      <c r="AW79" s="24" t="str">
        <f>IFERROR(VLOOKUP(IFERROR(VLOOKUP($AB79,BX$68:$CC$96,BX$66,0),""),$A$68:$Y$96,V$66,0),"")</f>
        <v/>
      </c>
      <c r="AX79" s="24" t="str">
        <f>IFERROR(VLOOKUP(IFERROR(VLOOKUP($AB79,BY$68:$CC$96,BY$66,0),""),$A$68:$Y$96,W$66,0),"")</f>
        <v/>
      </c>
      <c r="AY79" s="24">
        <f>IFERROR(VLOOKUP(IFERROR(VLOOKUP($AB79,BZ$68:$CC$96,BZ$66,0),""),$A$68:$Y$96,X$66,0),"")</f>
        <v>0</v>
      </c>
      <c r="AZ79" s="24" t="str">
        <f>IFERROR(VLOOKUP(IFERROR(VLOOKUP($AB79,CA$68:$CC$96,CA$66,0),""),$A$68:$Y$96,Y$66,0),"")</f>
        <v/>
      </c>
      <c r="BC79" s="5">
        <v>12</v>
      </c>
      <c r="BD79" s="6">
        <v>12</v>
      </c>
      <c r="BE79" s="6">
        <v>7</v>
      </c>
      <c r="BF79" s="6">
        <v>16</v>
      </c>
      <c r="BG79" s="6">
        <v>19</v>
      </c>
      <c r="BH79" s="6">
        <v>19</v>
      </c>
      <c r="BI79" s="6">
        <v>1</v>
      </c>
      <c r="BJ79" s="6">
        <v>5</v>
      </c>
      <c r="BK79" s="6">
        <v>13</v>
      </c>
      <c r="BL79" s="6">
        <v>1</v>
      </c>
      <c r="BM79" s="6">
        <v>1</v>
      </c>
      <c r="BN79" s="6">
        <v>10</v>
      </c>
      <c r="BO79" s="6">
        <v>23</v>
      </c>
      <c r="BP79" s="6">
        <v>1</v>
      </c>
      <c r="BQ79" s="6">
        <v>1</v>
      </c>
      <c r="BR79" s="6">
        <v>11</v>
      </c>
      <c r="BS79" s="6">
        <v>11</v>
      </c>
      <c r="BT79" s="6">
        <v>1</v>
      </c>
      <c r="BU79" s="6">
        <v>1</v>
      </c>
      <c r="BV79" s="6">
        <v>22</v>
      </c>
      <c r="BW79" s="6">
        <v>13</v>
      </c>
      <c r="BX79" s="6">
        <v>1</v>
      </c>
      <c r="BY79" s="6">
        <v>1</v>
      </c>
      <c r="BZ79" s="6">
        <v>20</v>
      </c>
      <c r="CA79" s="6">
        <v>1</v>
      </c>
      <c r="CB79" s="11">
        <v>10125</v>
      </c>
      <c r="CC79">
        <f t="shared" si="39"/>
        <v>12</v>
      </c>
    </row>
    <row r="80" spans="1:81" ht="15" thickBot="1" x14ac:dyDescent="0.35">
      <c r="A80" s="23">
        <v>13</v>
      </c>
      <c r="B80" s="22">
        <f t="shared" ref="B80:Y80" si="52">B14*$AD14</f>
        <v>0</v>
      </c>
      <c r="C80" s="22">
        <f t="shared" si="52"/>
        <v>0</v>
      </c>
      <c r="D80" s="22">
        <f t="shared" si="52"/>
        <v>0</v>
      </c>
      <c r="E80" s="22">
        <f t="shared" si="52"/>
        <v>0.24997524997524997</v>
      </c>
      <c r="F80" s="22">
        <f t="shared" si="52"/>
        <v>0</v>
      </c>
      <c r="G80" s="22">
        <f t="shared" si="52"/>
        <v>0</v>
      </c>
      <c r="H80" s="22">
        <f t="shared" si="52"/>
        <v>0</v>
      </c>
      <c r="I80" s="22">
        <f t="shared" si="52"/>
        <v>0.37996237996237997</v>
      </c>
      <c r="J80" s="22">
        <f t="shared" si="52"/>
        <v>0</v>
      </c>
      <c r="K80" s="22">
        <f t="shared" si="52"/>
        <v>0</v>
      </c>
      <c r="L80" s="22">
        <f t="shared" si="52"/>
        <v>0</v>
      </c>
      <c r="M80" s="22">
        <f t="shared" si="52"/>
        <v>0</v>
      </c>
      <c r="N80" s="22">
        <f t="shared" si="52"/>
        <v>0</v>
      </c>
      <c r="O80" s="22">
        <f t="shared" si="52"/>
        <v>0</v>
      </c>
      <c r="P80" s="22">
        <f t="shared" si="52"/>
        <v>0.12998712998713</v>
      </c>
      <c r="Q80" s="22">
        <f t="shared" si="52"/>
        <v>100.24007524007524</v>
      </c>
      <c r="R80" s="22">
        <f t="shared" si="52"/>
        <v>0</v>
      </c>
      <c r="S80" s="22">
        <f t="shared" si="52"/>
        <v>0</v>
      </c>
      <c r="T80" s="22">
        <f t="shared" si="52"/>
        <v>0</v>
      </c>
      <c r="U80" s="22">
        <f t="shared" si="52"/>
        <v>0</v>
      </c>
      <c r="V80" s="22">
        <f t="shared" si="52"/>
        <v>0</v>
      </c>
      <c r="W80" s="22">
        <f t="shared" si="52"/>
        <v>0</v>
      </c>
      <c r="X80" s="22">
        <f t="shared" si="52"/>
        <v>0</v>
      </c>
      <c r="Y80" s="22">
        <f t="shared" si="52"/>
        <v>0</v>
      </c>
      <c r="Z80">
        <f t="shared" si="41"/>
        <v>101</v>
      </c>
      <c r="AB80">
        <v>13</v>
      </c>
      <c r="AC80" s="24" t="str">
        <f>IFERROR(VLOOKUP(IFERROR(VLOOKUP($AB80,BD$68:$CC$96,BD$66,0),""),$A$68:$Y$96,B$66,0),"")</f>
        <v/>
      </c>
      <c r="AD80" s="24" t="str">
        <f>IFERROR(VLOOKUP(IFERROR(VLOOKUP($AB80,BE$68:$CC$96,BE$66,0),""),$A$68:$Y$96,C$66,0),"")</f>
        <v/>
      </c>
      <c r="AE80" s="24" t="str">
        <f>IFERROR(VLOOKUP(IFERROR(VLOOKUP($AB80,BF$68:$CC$96,BF$66,0),""),$A$68:$Y$96,D$66,0),"")</f>
        <v/>
      </c>
      <c r="AF80" s="24" t="str">
        <f>IFERROR(VLOOKUP(IFERROR(VLOOKUP($AB80,BG$68:$CC$96,BG$66,0),""),$A$68:$Y$96,E$66,0),"")</f>
        <v/>
      </c>
      <c r="AG80" s="24">
        <f>IFERROR(VLOOKUP(IFERROR(VLOOKUP($AB80,BH$68:$CC$96,BH$66,0),""),$A$68:$Y$96,F$66,0),"")</f>
        <v>0</v>
      </c>
      <c r="AH80" s="24" t="str">
        <f>IFERROR(VLOOKUP(IFERROR(VLOOKUP($AB80,BI$68:$CC$96,BI$66,0),""),$A$68:$Y$96,G$66,0),"")</f>
        <v/>
      </c>
      <c r="AI80" s="24" t="str">
        <f>IFERROR(VLOOKUP(IFERROR(VLOOKUP($AB80,BJ$68:$CC$96,BJ$66,0),""),$A$68:$Y$96,H$66,0),"")</f>
        <v/>
      </c>
      <c r="AJ80" s="24">
        <f>IFERROR(VLOOKUP(IFERROR(VLOOKUP($AB80,BK$68:$CC$96,BK$66,0),""),$A$68:$Y$96,I$66,0),"")</f>
        <v>0</v>
      </c>
      <c r="AK80" s="24" t="str">
        <f>IFERROR(VLOOKUP(IFERROR(VLOOKUP($AB80,BL$68:$CC$96,BL$66,0),""),$A$68:$Y$96,J$66,0),"")</f>
        <v/>
      </c>
      <c r="AL80" s="24" t="str">
        <f>IFERROR(VLOOKUP(IFERROR(VLOOKUP($AB80,BM$68:$CC$96,BM$66,0),""),$A$68:$Y$96,K$66,0),"")</f>
        <v/>
      </c>
      <c r="AM80" s="24">
        <f>IFERROR(VLOOKUP(IFERROR(VLOOKUP($AB80,BN$68:$CC$96,BN$66,0),""),$A$68:$Y$96,L$66,0),"")</f>
        <v>0</v>
      </c>
      <c r="AN80" s="24" t="str">
        <f>IFERROR(VLOOKUP(IFERROR(VLOOKUP($AB80,BO$68:$CC$96,BO$66,0),""),$A$68:$Y$96,M$66,0),"")</f>
        <v/>
      </c>
      <c r="AO80" s="24" t="str">
        <f>IFERROR(VLOOKUP(IFERROR(VLOOKUP($AB80,BP$68:$CC$96,BP$66,0),""),$A$68:$Y$96,N$66,0),"")</f>
        <v/>
      </c>
      <c r="AP80" s="24" t="str">
        <f>IFERROR(VLOOKUP(IFERROR(VLOOKUP($AB80,BQ$68:$CC$96,BQ$66,0),""),$A$68:$Y$96,O$66,0),"")</f>
        <v/>
      </c>
      <c r="AQ80" s="24" t="str">
        <f>IFERROR(VLOOKUP(IFERROR(VLOOKUP($AB80,BR$68:$CC$96,BR$66,0),""),$A$68:$Y$96,P$66,0),"")</f>
        <v/>
      </c>
      <c r="AR80" s="24" t="str">
        <f>IFERROR(VLOOKUP(IFERROR(VLOOKUP($AB80,BS$68:$CC$96,BS$66,0),""),$A$68:$Y$96,Q$66,0),"")</f>
        <v/>
      </c>
      <c r="AS80" s="24" t="str">
        <f>IFERROR(VLOOKUP(IFERROR(VLOOKUP($AB80,BT$68:$CC$96,BT$66,0),""),$A$68:$Y$96,R$66,0),"")</f>
        <v/>
      </c>
      <c r="AT80" s="24" t="str">
        <f>IFERROR(VLOOKUP(IFERROR(VLOOKUP($AB80,BU$68:$CC$96,BU$66,0),""),$A$68:$Y$96,S$66,0),"")</f>
        <v/>
      </c>
      <c r="AU80" s="24" t="str">
        <f>IFERROR(VLOOKUP(IFERROR(VLOOKUP($AB80,BV$68:$CC$96,BV$66,0),""),$A$68:$Y$96,T$66,0),"")</f>
        <v/>
      </c>
      <c r="AV80" s="24">
        <f>IFERROR(VLOOKUP(IFERROR(VLOOKUP($AB80,BW$68:$CC$96,BW$66,0),""),$A$68:$Y$96,U$66,0),"")</f>
        <v>0</v>
      </c>
      <c r="AW80" s="24" t="str">
        <f>IFERROR(VLOOKUP(IFERROR(VLOOKUP($AB80,BX$68:$CC$96,BX$66,0),""),$A$68:$Y$96,V$66,0),"")</f>
        <v/>
      </c>
      <c r="AX80" s="24" t="str">
        <f>IFERROR(VLOOKUP(IFERROR(VLOOKUP($AB80,BY$68:$CC$96,BY$66,0),""),$A$68:$Y$96,W$66,0),"")</f>
        <v/>
      </c>
      <c r="AY80" s="24" t="str">
        <f>IFERROR(VLOOKUP(IFERROR(VLOOKUP($AB80,BZ$68:$CC$96,BZ$66,0),""),$A$68:$Y$96,X$66,0),"")</f>
        <v/>
      </c>
      <c r="AZ80" s="24">
        <f>IFERROR(VLOOKUP(IFERROR(VLOOKUP($AB80,CA$68:$CC$96,CA$66,0),""),$A$68:$Y$96,Y$66,0),"")</f>
        <v>0</v>
      </c>
      <c r="BC80" s="5">
        <v>13</v>
      </c>
      <c r="BD80" s="6">
        <v>1</v>
      </c>
      <c r="BE80" s="6">
        <v>7</v>
      </c>
      <c r="BF80" s="6">
        <v>20</v>
      </c>
      <c r="BG80" s="6">
        <v>24</v>
      </c>
      <c r="BH80" s="6">
        <v>19</v>
      </c>
      <c r="BI80" s="6">
        <v>1</v>
      </c>
      <c r="BJ80" s="6">
        <v>14</v>
      </c>
      <c r="BK80" s="6">
        <v>8</v>
      </c>
      <c r="BL80" s="6">
        <v>1</v>
      </c>
      <c r="BM80" s="6">
        <v>1</v>
      </c>
      <c r="BN80" s="6">
        <v>23</v>
      </c>
      <c r="BO80" s="6">
        <v>21</v>
      </c>
      <c r="BP80" s="6">
        <v>19</v>
      </c>
      <c r="BQ80" s="6">
        <v>1</v>
      </c>
      <c r="BR80" s="6">
        <v>9</v>
      </c>
      <c r="BS80" s="6">
        <v>5</v>
      </c>
      <c r="BT80" s="6">
        <v>1</v>
      </c>
      <c r="BU80" s="6">
        <v>1</v>
      </c>
      <c r="BV80" s="6">
        <v>1</v>
      </c>
      <c r="BW80" s="6">
        <v>18</v>
      </c>
      <c r="BX80" s="6">
        <v>1</v>
      </c>
      <c r="BY80" s="6">
        <v>1</v>
      </c>
      <c r="BZ80" s="6">
        <v>6</v>
      </c>
      <c r="CA80" s="6">
        <v>8</v>
      </c>
      <c r="CB80" s="11">
        <v>10100</v>
      </c>
      <c r="CC80">
        <f t="shared" si="39"/>
        <v>13</v>
      </c>
    </row>
    <row r="81" spans="1:81" ht="15" thickBot="1" x14ac:dyDescent="0.35">
      <c r="A81" s="23">
        <v>14</v>
      </c>
      <c r="B81" s="22">
        <f t="shared" ref="B81:Y81" si="53">B15*$AD15</f>
        <v>0</v>
      </c>
      <c r="C81" s="22">
        <f t="shared" si="53"/>
        <v>0</v>
      </c>
      <c r="D81" s="22">
        <f t="shared" si="53"/>
        <v>0</v>
      </c>
      <c r="E81" s="22">
        <f t="shared" si="53"/>
        <v>48.87516087516088</v>
      </c>
      <c r="F81" s="22">
        <f t="shared" si="53"/>
        <v>0</v>
      </c>
      <c r="G81" s="22">
        <f t="shared" si="53"/>
        <v>0</v>
      </c>
      <c r="H81" s="22">
        <f t="shared" si="53"/>
        <v>0</v>
      </c>
      <c r="I81" s="22">
        <f t="shared" si="53"/>
        <v>0.37996237996237997</v>
      </c>
      <c r="J81" s="22">
        <f t="shared" si="53"/>
        <v>0</v>
      </c>
      <c r="K81" s="22">
        <f t="shared" si="53"/>
        <v>0</v>
      </c>
      <c r="L81" s="22">
        <f t="shared" si="53"/>
        <v>34.686565686565686</v>
      </c>
      <c r="M81" s="22">
        <f t="shared" si="53"/>
        <v>0.24997524997524997</v>
      </c>
      <c r="N81" s="22">
        <f t="shared" si="53"/>
        <v>0</v>
      </c>
      <c r="O81" s="22">
        <f t="shared" si="53"/>
        <v>0</v>
      </c>
      <c r="P81" s="22">
        <f t="shared" si="53"/>
        <v>0</v>
      </c>
      <c r="Q81" s="22">
        <f t="shared" si="53"/>
        <v>16.808335808335809</v>
      </c>
      <c r="R81" s="22">
        <f t="shared" si="53"/>
        <v>0</v>
      </c>
      <c r="S81" s="22">
        <f t="shared" si="53"/>
        <v>0</v>
      </c>
      <c r="T81" s="22">
        <f t="shared" si="53"/>
        <v>0</v>
      </c>
      <c r="U81" s="22">
        <f t="shared" si="53"/>
        <v>0</v>
      </c>
      <c r="V81" s="22">
        <f t="shared" si="53"/>
        <v>0</v>
      </c>
      <c r="W81" s="22">
        <f t="shared" si="53"/>
        <v>0</v>
      </c>
      <c r="X81" s="22">
        <f t="shared" si="53"/>
        <v>0</v>
      </c>
      <c r="Y81" s="22">
        <f t="shared" si="53"/>
        <v>0</v>
      </c>
      <c r="Z81">
        <f t="shared" si="41"/>
        <v>101</v>
      </c>
      <c r="AB81">
        <v>14</v>
      </c>
      <c r="AC81" s="24" t="str">
        <f>IFERROR(VLOOKUP(IFERROR(VLOOKUP($AB81,BD$68:$CC$96,BD$66,0),""),$A$68:$Y$96,B$66,0),"")</f>
        <v/>
      </c>
      <c r="AD81" s="24" t="str">
        <f>IFERROR(VLOOKUP(IFERROR(VLOOKUP($AB81,BE$68:$CC$96,BE$66,0),""),$A$68:$Y$96,C$66,0),"")</f>
        <v/>
      </c>
      <c r="AE81" s="24" t="str">
        <f>IFERROR(VLOOKUP(IFERROR(VLOOKUP($AB81,BF$68:$CC$96,BF$66,0),""),$A$68:$Y$96,D$66,0),"")</f>
        <v/>
      </c>
      <c r="AF81" s="24">
        <f>IFERROR(VLOOKUP(IFERROR(VLOOKUP($AB81,BG$68:$CC$96,BG$66,0),""),$A$68:$Y$96,E$66,0),"")</f>
        <v>95.843137254901961</v>
      </c>
      <c r="AG81" s="24" t="str">
        <f>IFERROR(VLOOKUP(IFERROR(VLOOKUP($AB81,BH$68:$CC$96,BH$66,0),""),$A$68:$Y$96,F$66,0),"")</f>
        <v/>
      </c>
      <c r="AH81" s="24" t="str">
        <f>IFERROR(VLOOKUP(IFERROR(VLOOKUP($AB81,BI$68:$CC$96,BI$66,0),""),$A$68:$Y$96,G$66,0),"")</f>
        <v/>
      </c>
      <c r="AI81" s="24">
        <f>IFERROR(VLOOKUP(IFERROR(VLOOKUP($AB81,BJ$68:$CC$96,BJ$66,0),""),$A$68:$Y$96,H$66,0),"")</f>
        <v>0</v>
      </c>
      <c r="AJ81" s="24" t="str">
        <f>IFERROR(VLOOKUP(IFERROR(VLOOKUP($AB81,BK$68:$CC$96,BK$66,0),""),$A$68:$Y$96,I$66,0),"")</f>
        <v/>
      </c>
      <c r="AK81" s="24" t="str">
        <f>IFERROR(VLOOKUP(IFERROR(VLOOKUP($AB81,BL$68:$CC$96,BL$66,0),""),$A$68:$Y$96,J$66,0),"")</f>
        <v/>
      </c>
      <c r="AL81" s="24" t="str">
        <f>IFERROR(VLOOKUP(IFERROR(VLOOKUP($AB81,BM$68:$CC$96,BM$66,0),""),$A$68:$Y$96,K$66,0),"")</f>
        <v/>
      </c>
      <c r="AM81" s="24" t="str">
        <f>IFERROR(VLOOKUP(IFERROR(VLOOKUP($AB81,BN$68:$CC$96,BN$66,0),""),$A$68:$Y$96,L$66,0),"")</f>
        <v/>
      </c>
      <c r="AN81" s="24">
        <f>IFERROR(VLOOKUP(IFERROR(VLOOKUP($AB81,BO$68:$CC$96,BO$66,0),""),$A$68:$Y$96,M$66,0),"")</f>
        <v>1.6376974114568732</v>
      </c>
      <c r="AO81" s="24" t="str">
        <f>IFERROR(VLOOKUP(IFERROR(VLOOKUP($AB81,BP$68:$CC$96,BP$66,0),""),$A$68:$Y$96,N$66,0),"")</f>
        <v/>
      </c>
      <c r="AP81" s="24" t="str">
        <f>IFERROR(VLOOKUP(IFERROR(VLOOKUP($AB81,BQ$68:$CC$96,BQ$66,0),""),$A$68:$Y$96,O$66,0),"")</f>
        <v/>
      </c>
      <c r="AQ81" s="24" t="str">
        <f>IFERROR(VLOOKUP(IFERROR(VLOOKUP($AB81,BR$68:$CC$96,BR$66,0),""),$A$68:$Y$96,P$66,0),"")</f>
        <v/>
      </c>
      <c r="AR81" s="24" t="str">
        <f>IFERROR(VLOOKUP(IFERROR(VLOOKUP($AB81,BS$68:$CC$96,BS$66,0),""),$A$68:$Y$96,Q$66,0),"")</f>
        <v/>
      </c>
      <c r="AS81" s="24" t="str">
        <f>IFERROR(VLOOKUP(IFERROR(VLOOKUP($AB81,BT$68:$CC$96,BT$66,0),""),$A$68:$Y$96,R$66,0),"")</f>
        <v/>
      </c>
      <c r="AT81" s="24" t="str">
        <f>IFERROR(VLOOKUP(IFERROR(VLOOKUP($AB81,BU$68:$CC$96,BU$66,0),""),$A$68:$Y$96,S$66,0),"")</f>
        <v/>
      </c>
      <c r="AU81" s="24" t="str">
        <f>IFERROR(VLOOKUP(IFERROR(VLOOKUP($AB81,BV$68:$CC$96,BV$66,0),""),$A$68:$Y$96,T$66,0),"")</f>
        <v/>
      </c>
      <c r="AV81" s="24" t="str">
        <f>IFERROR(VLOOKUP(IFERROR(VLOOKUP($AB81,BW$68:$CC$96,BW$66,0),""),$A$68:$Y$96,U$66,0),"")</f>
        <v/>
      </c>
      <c r="AW81" s="24" t="str">
        <f>IFERROR(VLOOKUP(IFERROR(VLOOKUP($AB81,BX$68:$CC$96,BX$66,0),""),$A$68:$Y$96,V$66,0),"")</f>
        <v/>
      </c>
      <c r="AX81" s="24" t="str">
        <f>IFERROR(VLOOKUP(IFERROR(VLOOKUP($AB81,BY$68:$CC$96,BY$66,0),""),$A$68:$Y$96,W$66,0),"")</f>
        <v/>
      </c>
      <c r="AY81" s="24">
        <f>IFERROR(VLOOKUP(IFERROR(VLOOKUP($AB81,BZ$68:$CC$96,BZ$66,0),""),$A$68:$Y$96,X$66,0),"")</f>
        <v>0</v>
      </c>
      <c r="AZ81" s="24" t="str">
        <f>IFERROR(VLOOKUP(IFERROR(VLOOKUP($AB81,CA$68:$CC$96,CA$66,0),""),$A$68:$Y$96,Y$66,0),"")</f>
        <v/>
      </c>
      <c r="BC81" s="5">
        <v>14</v>
      </c>
      <c r="BD81" s="6">
        <v>12</v>
      </c>
      <c r="BE81" s="6">
        <v>7</v>
      </c>
      <c r="BF81" s="6">
        <v>5</v>
      </c>
      <c r="BG81" s="6">
        <v>10</v>
      </c>
      <c r="BH81" s="6">
        <v>13</v>
      </c>
      <c r="BI81" s="6">
        <v>1</v>
      </c>
      <c r="BJ81" s="6">
        <v>14</v>
      </c>
      <c r="BK81" s="6">
        <v>5</v>
      </c>
      <c r="BL81" s="6">
        <v>1</v>
      </c>
      <c r="BM81" s="6">
        <v>1</v>
      </c>
      <c r="BN81" s="6">
        <v>1</v>
      </c>
      <c r="BO81" s="6">
        <v>18</v>
      </c>
      <c r="BP81" s="6">
        <v>1</v>
      </c>
      <c r="BQ81" s="6">
        <v>1</v>
      </c>
      <c r="BR81" s="6">
        <v>15</v>
      </c>
      <c r="BS81" s="6">
        <v>20</v>
      </c>
      <c r="BT81" s="6">
        <v>16</v>
      </c>
      <c r="BU81" s="6">
        <v>1</v>
      </c>
      <c r="BV81" s="6">
        <v>1</v>
      </c>
      <c r="BW81" s="6">
        <v>23</v>
      </c>
      <c r="BX81" s="6">
        <v>1</v>
      </c>
      <c r="BY81" s="6">
        <v>1</v>
      </c>
      <c r="BZ81" s="6">
        <v>29</v>
      </c>
      <c r="CA81" s="6">
        <v>10</v>
      </c>
      <c r="CB81" s="11">
        <v>10100</v>
      </c>
      <c r="CC81">
        <f t="shared" si="39"/>
        <v>14</v>
      </c>
    </row>
    <row r="82" spans="1:81" ht="15" thickBot="1" x14ac:dyDescent="0.35">
      <c r="A82" s="23">
        <v>15</v>
      </c>
      <c r="B82" s="22">
        <f t="shared" ref="B82:Y82" si="54">B16*$AD16</f>
        <v>0</v>
      </c>
      <c r="C82" s="22">
        <f t="shared" si="54"/>
        <v>0</v>
      </c>
      <c r="D82" s="22">
        <f t="shared" si="54"/>
        <v>0</v>
      </c>
      <c r="E82" s="22">
        <f t="shared" si="54"/>
        <v>36.387096774193552</v>
      </c>
      <c r="F82" s="22">
        <f t="shared" si="54"/>
        <v>0</v>
      </c>
      <c r="G82" s="22">
        <f t="shared" si="54"/>
        <v>0</v>
      </c>
      <c r="H82" s="22">
        <f t="shared" si="54"/>
        <v>0</v>
      </c>
      <c r="I82" s="22">
        <f t="shared" si="54"/>
        <v>1.347394540942928</v>
      </c>
      <c r="J82" s="22">
        <f t="shared" si="54"/>
        <v>0</v>
      </c>
      <c r="K82" s="22">
        <f t="shared" si="54"/>
        <v>0</v>
      </c>
      <c r="L82" s="22">
        <f t="shared" si="54"/>
        <v>0</v>
      </c>
      <c r="M82" s="22">
        <f t="shared" si="54"/>
        <v>24.751861042183624</v>
      </c>
      <c r="N82" s="22">
        <f t="shared" si="54"/>
        <v>0</v>
      </c>
      <c r="O82" s="22">
        <f t="shared" si="54"/>
        <v>0</v>
      </c>
      <c r="P82" s="22">
        <f t="shared" si="54"/>
        <v>0</v>
      </c>
      <c r="Q82" s="22">
        <f t="shared" si="54"/>
        <v>12.513647642679901</v>
      </c>
      <c r="R82" s="22">
        <f t="shared" si="54"/>
        <v>0</v>
      </c>
      <c r="S82" s="22">
        <f t="shared" si="54"/>
        <v>0</v>
      </c>
      <c r="T82" s="22">
        <f t="shared" si="54"/>
        <v>0</v>
      </c>
      <c r="U82" s="22">
        <f t="shared" si="54"/>
        <v>0</v>
      </c>
      <c r="V82" s="22">
        <f t="shared" si="54"/>
        <v>0</v>
      </c>
      <c r="W82" s="22">
        <f t="shared" si="54"/>
        <v>0</v>
      </c>
      <c r="X82" s="22">
        <f t="shared" si="54"/>
        <v>0</v>
      </c>
      <c r="Y82" s="22">
        <f t="shared" si="54"/>
        <v>0</v>
      </c>
      <c r="Z82">
        <f t="shared" si="41"/>
        <v>75</v>
      </c>
      <c r="AB82">
        <v>15</v>
      </c>
      <c r="AC82" s="24" t="str">
        <f>IFERROR(VLOOKUP(IFERROR(VLOOKUP($AB82,BD$68:$CC$96,BD$66,0),""),$A$68:$Y$96,B$66,0),"")</f>
        <v/>
      </c>
      <c r="AD82" s="24" t="str">
        <f>IFERROR(VLOOKUP(IFERROR(VLOOKUP($AB82,BE$68:$CC$96,BE$66,0),""),$A$68:$Y$96,C$66,0),"")</f>
        <v/>
      </c>
      <c r="AE82" s="24" t="str">
        <f>IFERROR(VLOOKUP(IFERROR(VLOOKUP($AB82,BF$68:$CC$96,BF$66,0),""),$A$68:$Y$96,D$66,0),"")</f>
        <v/>
      </c>
      <c r="AF82" s="24">
        <f>IFERROR(VLOOKUP(IFERROR(VLOOKUP($AB82,BG$68:$CC$96,BG$66,0),""),$A$68:$Y$96,E$66,0),"")</f>
        <v>142.82962819143771</v>
      </c>
      <c r="AG82" s="24">
        <f>IFERROR(VLOOKUP(IFERROR(VLOOKUP($AB82,BH$68:$CC$96,BH$66,0),""),$A$68:$Y$96,F$66,0),"")</f>
        <v>0</v>
      </c>
      <c r="AH82" s="24" t="str">
        <f>IFERROR(VLOOKUP(IFERROR(VLOOKUP($AB82,BI$68:$CC$96,BI$66,0),""),$A$68:$Y$96,G$66,0),"")</f>
        <v/>
      </c>
      <c r="AI82" s="24" t="str">
        <f>IFERROR(VLOOKUP(IFERROR(VLOOKUP($AB82,BJ$68:$CC$96,BJ$66,0),""),$A$68:$Y$96,H$66,0),"")</f>
        <v/>
      </c>
      <c r="AJ82" s="24" t="str">
        <f>IFERROR(VLOOKUP(IFERROR(VLOOKUP($AB82,BK$68:$CC$96,BK$66,0),""),$A$68:$Y$96,I$66,0),"")</f>
        <v/>
      </c>
      <c r="AK82" s="24" t="str">
        <f>IFERROR(VLOOKUP(IFERROR(VLOOKUP($AB82,BL$68:$CC$96,BL$66,0),""),$A$68:$Y$96,J$66,0),"")</f>
        <v/>
      </c>
      <c r="AL82" s="24" t="str">
        <f>IFERROR(VLOOKUP(IFERROR(VLOOKUP($AB82,BM$68:$CC$96,BM$66,0),""),$A$68:$Y$96,K$66,0),"")</f>
        <v/>
      </c>
      <c r="AM82" s="24" t="str">
        <f>IFERROR(VLOOKUP(IFERROR(VLOOKUP($AB82,BN$68:$CC$96,BN$66,0),""),$A$68:$Y$96,L$66,0),"")</f>
        <v/>
      </c>
      <c r="AN82" s="24" t="str">
        <f>IFERROR(VLOOKUP(IFERROR(VLOOKUP($AB82,BO$68:$CC$96,BO$66,0),""),$A$68:$Y$96,M$66,0),"")</f>
        <v/>
      </c>
      <c r="AO82" s="24" t="str">
        <f>IFERROR(VLOOKUP(IFERROR(VLOOKUP($AB82,BP$68:$CC$96,BP$66,0),""),$A$68:$Y$96,N$66,0),"")</f>
        <v/>
      </c>
      <c r="AP82" s="24" t="str">
        <f>IFERROR(VLOOKUP(IFERROR(VLOOKUP($AB82,BQ$68:$CC$96,BQ$66,0),""),$A$68:$Y$96,O$66,0),"")</f>
        <v/>
      </c>
      <c r="AQ82" s="24">
        <f>IFERROR(VLOOKUP(IFERROR(VLOOKUP($AB82,BR$68:$CC$96,BR$66,0),""),$A$68:$Y$96,P$66,0),"")</f>
        <v>0</v>
      </c>
      <c r="AR82" s="24">
        <f>IFERROR(VLOOKUP(IFERROR(VLOOKUP($AB82,BS$68:$CC$96,BS$66,0),""),$A$68:$Y$96,Q$66,0),"")</f>
        <v>157.43986020774682</v>
      </c>
      <c r="AS82" s="24" t="str">
        <f>IFERROR(VLOOKUP(IFERROR(VLOOKUP($AB82,BT$68:$CC$96,BT$66,0),""),$A$68:$Y$96,R$66,0),"")</f>
        <v/>
      </c>
      <c r="AT82" s="24" t="str">
        <f>IFERROR(VLOOKUP(IFERROR(VLOOKUP($AB82,BU$68:$CC$96,BU$66,0),""),$A$68:$Y$96,S$66,0),"")</f>
        <v/>
      </c>
      <c r="AU82" s="24" t="str">
        <f>IFERROR(VLOOKUP(IFERROR(VLOOKUP($AB82,BV$68:$CC$96,BV$66,0),""),$A$68:$Y$96,T$66,0),"")</f>
        <v/>
      </c>
      <c r="AV82" s="24" t="str">
        <f>IFERROR(VLOOKUP(IFERROR(VLOOKUP($AB82,BW$68:$CC$96,BW$66,0),""),$A$68:$Y$96,U$66,0),"")</f>
        <v/>
      </c>
      <c r="AW82" s="24" t="str">
        <f>IFERROR(VLOOKUP(IFERROR(VLOOKUP($AB82,BX$68:$CC$96,BX$66,0),""),$A$68:$Y$96,V$66,0),"")</f>
        <v/>
      </c>
      <c r="AX82" s="24" t="str">
        <f>IFERROR(VLOOKUP(IFERROR(VLOOKUP($AB82,BY$68:$CC$96,BY$66,0),""),$A$68:$Y$96,W$66,0),"")</f>
        <v/>
      </c>
      <c r="AY82" s="24" t="str">
        <f>IFERROR(VLOOKUP(IFERROR(VLOOKUP($AB82,BZ$68:$CC$96,BZ$66,0),""),$A$68:$Y$96,X$66,0),"")</f>
        <v/>
      </c>
      <c r="AZ82" s="24">
        <f>IFERROR(VLOOKUP(IFERROR(VLOOKUP($AB82,CA$68:$CC$96,CA$66,0),""),$A$68:$Y$96,Y$66,0),"")</f>
        <v>0</v>
      </c>
      <c r="BC82" s="5">
        <v>15</v>
      </c>
      <c r="BD82" s="6">
        <v>12</v>
      </c>
      <c r="BE82" s="6">
        <v>7</v>
      </c>
      <c r="BF82" s="6">
        <v>5</v>
      </c>
      <c r="BG82" s="6">
        <v>11</v>
      </c>
      <c r="BH82" s="6">
        <v>8</v>
      </c>
      <c r="BI82" s="6">
        <v>1</v>
      </c>
      <c r="BJ82" s="6">
        <v>14</v>
      </c>
      <c r="BK82" s="6">
        <v>1</v>
      </c>
      <c r="BL82" s="6">
        <v>1</v>
      </c>
      <c r="BM82" s="6">
        <v>1</v>
      </c>
      <c r="BN82" s="6">
        <v>6</v>
      </c>
      <c r="BO82" s="6">
        <v>8</v>
      </c>
      <c r="BP82" s="6">
        <v>1</v>
      </c>
      <c r="BQ82" s="6">
        <v>1</v>
      </c>
      <c r="BR82" s="6">
        <v>15</v>
      </c>
      <c r="BS82" s="6">
        <v>19</v>
      </c>
      <c r="BT82" s="6">
        <v>22</v>
      </c>
      <c r="BU82" s="6">
        <v>1</v>
      </c>
      <c r="BV82" s="6">
        <v>1</v>
      </c>
      <c r="BW82" s="6">
        <v>29</v>
      </c>
      <c r="BX82" s="6">
        <v>1</v>
      </c>
      <c r="BY82" s="6">
        <v>1</v>
      </c>
      <c r="BZ82" s="6">
        <v>21</v>
      </c>
      <c r="CA82" s="6">
        <v>21</v>
      </c>
      <c r="CB82" s="11">
        <v>10075</v>
      </c>
      <c r="CC82">
        <f t="shared" si="39"/>
        <v>15</v>
      </c>
    </row>
    <row r="83" spans="1:81" ht="15" thickBot="1" x14ac:dyDescent="0.35">
      <c r="A83" s="23">
        <v>16</v>
      </c>
      <c r="B83" s="22">
        <f t="shared" ref="B83:Y83" si="55">B17*$AD17</f>
        <v>0</v>
      </c>
      <c r="C83" s="22">
        <f t="shared" si="55"/>
        <v>0</v>
      </c>
      <c r="D83" s="22">
        <f t="shared" si="55"/>
        <v>0</v>
      </c>
      <c r="E83" s="22">
        <f t="shared" si="55"/>
        <v>0.18610421836228289</v>
      </c>
      <c r="F83" s="22">
        <f t="shared" si="55"/>
        <v>0</v>
      </c>
      <c r="G83" s="22">
        <f t="shared" si="55"/>
        <v>0</v>
      </c>
      <c r="H83" s="22">
        <f t="shared" si="55"/>
        <v>0</v>
      </c>
      <c r="I83" s="22">
        <f t="shared" si="55"/>
        <v>0</v>
      </c>
      <c r="J83" s="22">
        <f t="shared" si="55"/>
        <v>0</v>
      </c>
      <c r="K83" s="22">
        <f t="shared" si="55"/>
        <v>0</v>
      </c>
      <c r="L83" s="22">
        <f t="shared" si="55"/>
        <v>0</v>
      </c>
      <c r="M83" s="22">
        <f t="shared" si="55"/>
        <v>0.18610421836228289</v>
      </c>
      <c r="N83" s="22">
        <f t="shared" si="55"/>
        <v>0</v>
      </c>
      <c r="O83" s="22">
        <f t="shared" si="55"/>
        <v>0</v>
      </c>
      <c r="P83" s="22">
        <f t="shared" si="55"/>
        <v>0</v>
      </c>
      <c r="Q83" s="22">
        <f t="shared" si="55"/>
        <v>74.627791563275437</v>
      </c>
      <c r="R83" s="22">
        <f t="shared" si="55"/>
        <v>0</v>
      </c>
      <c r="S83" s="22">
        <f t="shared" si="55"/>
        <v>0</v>
      </c>
      <c r="T83" s="22">
        <f t="shared" si="55"/>
        <v>0</v>
      </c>
      <c r="U83" s="22">
        <f t="shared" si="55"/>
        <v>0</v>
      </c>
      <c r="V83" s="22">
        <f t="shared" si="55"/>
        <v>0</v>
      </c>
      <c r="W83" s="22">
        <f t="shared" si="55"/>
        <v>0</v>
      </c>
      <c r="X83" s="22">
        <f t="shared" si="55"/>
        <v>0</v>
      </c>
      <c r="Y83" s="22">
        <f t="shared" si="55"/>
        <v>0</v>
      </c>
      <c r="Z83">
        <f t="shared" si="41"/>
        <v>75</v>
      </c>
      <c r="AB83">
        <v>16</v>
      </c>
      <c r="AC83" s="24" t="str">
        <f>IFERROR(VLOOKUP(IFERROR(VLOOKUP($AB83,BD$68:$CC$96,BD$66,0),""),$A$68:$Y$96,B$66,0),"")</f>
        <v/>
      </c>
      <c r="AD83" s="24" t="str">
        <f>IFERROR(VLOOKUP(IFERROR(VLOOKUP($AB83,BE$68:$CC$96,BE$66,0),""),$A$68:$Y$96,C$66,0),"")</f>
        <v/>
      </c>
      <c r="AE83" s="24">
        <f>IFERROR(VLOOKUP(IFERROR(VLOOKUP($AB83,BF$68:$CC$96,BF$66,0),""),$A$68:$Y$96,D$66,0),"")</f>
        <v>0</v>
      </c>
      <c r="AF83" s="24">
        <f>IFERROR(VLOOKUP(IFERROR(VLOOKUP($AB83,BG$68:$CC$96,BG$66,0),""),$A$68:$Y$96,E$66,0),"")</f>
        <v>0.47654784240150094</v>
      </c>
      <c r="AG83" s="24" t="str">
        <f>IFERROR(VLOOKUP(IFERROR(VLOOKUP($AB83,BH$68:$CC$96,BH$66,0),""),$A$68:$Y$96,F$66,0),"")</f>
        <v/>
      </c>
      <c r="AH83" s="24" t="str">
        <f>IFERROR(VLOOKUP(IFERROR(VLOOKUP($AB83,BI$68:$CC$96,BI$66,0),""),$A$68:$Y$96,G$66,0),"")</f>
        <v/>
      </c>
      <c r="AI83" s="24" t="str">
        <f>IFERROR(VLOOKUP(IFERROR(VLOOKUP($AB83,BJ$68:$CC$96,BJ$66,0),""),$A$68:$Y$96,H$66,0),"")</f>
        <v/>
      </c>
      <c r="AJ83" s="24" t="str">
        <f>IFERROR(VLOOKUP(IFERROR(VLOOKUP($AB83,BK$68:$CC$96,BK$66,0),""),$A$68:$Y$96,I$66,0),"")</f>
        <v/>
      </c>
      <c r="AK83" s="24" t="str">
        <f>IFERROR(VLOOKUP(IFERROR(VLOOKUP($AB83,BL$68:$CC$96,BL$66,0),""),$A$68:$Y$96,J$66,0),"")</f>
        <v/>
      </c>
      <c r="AL83" s="24" t="str">
        <f>IFERROR(VLOOKUP(IFERROR(VLOOKUP($AB83,BM$68:$CC$96,BM$66,0),""),$A$68:$Y$96,K$66,0),"")</f>
        <v/>
      </c>
      <c r="AM83" s="24" t="str">
        <f>IFERROR(VLOOKUP(IFERROR(VLOOKUP($AB83,BN$68:$CC$96,BN$66,0),""),$A$68:$Y$96,L$66,0),"")</f>
        <v/>
      </c>
      <c r="AN83" s="24">
        <f>IFERROR(VLOOKUP(IFERROR(VLOOKUP($AB83,BO$68:$CC$96,BO$66,0),""),$A$68:$Y$96,M$66,0),"")</f>
        <v>0.73051160081545474</v>
      </c>
      <c r="AO83" s="24" t="str">
        <f>IFERROR(VLOOKUP(IFERROR(VLOOKUP($AB83,BP$68:$CC$96,BP$66,0),""),$A$68:$Y$96,N$66,0),"")</f>
        <v/>
      </c>
      <c r="AP83" s="24" t="str">
        <f>IFERROR(VLOOKUP(IFERROR(VLOOKUP($AB83,BQ$68:$CC$96,BQ$66,0),""),$A$68:$Y$96,O$66,0),"")</f>
        <v/>
      </c>
      <c r="AQ83" s="24" t="str">
        <f>IFERROR(VLOOKUP(IFERROR(VLOOKUP($AB83,BR$68:$CC$96,BR$66,0),""),$A$68:$Y$96,P$66,0),"")</f>
        <v/>
      </c>
      <c r="AR83" s="24">
        <f>IFERROR(VLOOKUP(IFERROR(VLOOKUP($AB83,BS$68:$CC$96,BS$66,0),""),$A$68:$Y$96,Q$66,0),"")</f>
        <v>34.803921568627452</v>
      </c>
      <c r="AS83" s="24">
        <f>IFERROR(VLOOKUP(IFERROR(VLOOKUP($AB83,BT$68:$CC$96,BT$66,0),""),$A$68:$Y$96,R$66,0),"")</f>
        <v>0</v>
      </c>
      <c r="AT83" s="24" t="str">
        <f>IFERROR(VLOOKUP(IFERROR(VLOOKUP($AB83,BU$68:$CC$96,BU$66,0),""),$A$68:$Y$96,S$66,0),"")</f>
        <v/>
      </c>
      <c r="AU83" s="24" t="str">
        <f>IFERROR(VLOOKUP(IFERROR(VLOOKUP($AB83,BV$68:$CC$96,BV$66,0),""),$A$68:$Y$96,T$66,0),"")</f>
        <v/>
      </c>
      <c r="AV83" s="24" t="str">
        <f>IFERROR(VLOOKUP(IFERROR(VLOOKUP($AB83,BW$68:$CC$96,BW$66,0),""),$A$68:$Y$96,U$66,0),"")</f>
        <v/>
      </c>
      <c r="AW83" s="24" t="str">
        <f>IFERROR(VLOOKUP(IFERROR(VLOOKUP($AB83,BX$68:$CC$96,BX$66,0),""),$A$68:$Y$96,V$66,0),"")</f>
        <v/>
      </c>
      <c r="AX83" s="24" t="str">
        <f>IFERROR(VLOOKUP(IFERROR(VLOOKUP($AB83,BY$68:$CC$96,BY$66,0),""),$A$68:$Y$96,W$66,0),"")</f>
        <v/>
      </c>
      <c r="AY83" s="24" t="str">
        <f>IFERROR(VLOOKUP(IFERROR(VLOOKUP($AB83,BZ$68:$CC$96,BZ$66,0),""),$A$68:$Y$96,X$66,0),"")</f>
        <v/>
      </c>
      <c r="AZ83" s="24" t="str">
        <f>IFERROR(VLOOKUP(IFERROR(VLOOKUP($AB83,CA$68:$CC$96,CA$66,0),""),$A$68:$Y$96,Y$66,0),"")</f>
        <v/>
      </c>
      <c r="BC83" s="5">
        <v>16</v>
      </c>
      <c r="BD83" s="6">
        <v>12</v>
      </c>
      <c r="BE83" s="6">
        <v>7</v>
      </c>
      <c r="BF83" s="6">
        <v>5</v>
      </c>
      <c r="BG83" s="6">
        <v>24</v>
      </c>
      <c r="BH83" s="6">
        <v>19</v>
      </c>
      <c r="BI83" s="6">
        <v>1</v>
      </c>
      <c r="BJ83" s="6">
        <v>14</v>
      </c>
      <c r="BK83" s="6">
        <v>18</v>
      </c>
      <c r="BL83" s="6">
        <v>1</v>
      </c>
      <c r="BM83" s="6">
        <v>1</v>
      </c>
      <c r="BN83" s="6">
        <v>25</v>
      </c>
      <c r="BO83" s="6">
        <v>18</v>
      </c>
      <c r="BP83" s="6">
        <v>1</v>
      </c>
      <c r="BQ83" s="6">
        <v>1</v>
      </c>
      <c r="BR83" s="6">
        <v>15</v>
      </c>
      <c r="BS83" s="6">
        <v>5</v>
      </c>
      <c r="BT83" s="6">
        <v>1</v>
      </c>
      <c r="BU83" s="6">
        <v>1</v>
      </c>
      <c r="BV83" s="6">
        <v>1</v>
      </c>
      <c r="BW83" s="6">
        <v>1</v>
      </c>
      <c r="BX83" s="6">
        <v>1</v>
      </c>
      <c r="BY83" s="6">
        <v>1</v>
      </c>
      <c r="BZ83" s="6">
        <v>1</v>
      </c>
      <c r="CA83" s="6">
        <v>10</v>
      </c>
      <c r="CB83" s="11">
        <v>10075</v>
      </c>
      <c r="CC83">
        <f t="shared" si="39"/>
        <v>16</v>
      </c>
    </row>
    <row r="84" spans="1:81" ht="15" thickBot="1" x14ac:dyDescent="0.35">
      <c r="A84" s="23">
        <v>17</v>
      </c>
      <c r="B84" s="22">
        <f t="shared" ref="B84:Y84" si="56">B18*$AD18</f>
        <v>0</v>
      </c>
      <c r="C84" s="22">
        <f t="shared" si="56"/>
        <v>0</v>
      </c>
      <c r="D84" s="22">
        <f t="shared" si="56"/>
        <v>0</v>
      </c>
      <c r="E84" s="22">
        <f t="shared" si="56"/>
        <v>50.113537117903931</v>
      </c>
      <c r="F84" s="22">
        <f t="shared" si="56"/>
        <v>0</v>
      </c>
      <c r="G84" s="22">
        <f t="shared" si="56"/>
        <v>0</v>
      </c>
      <c r="H84" s="22">
        <f t="shared" si="56"/>
        <v>0.66375545851528384</v>
      </c>
      <c r="I84" s="22">
        <f t="shared" si="56"/>
        <v>0</v>
      </c>
      <c r="J84" s="22">
        <f t="shared" si="56"/>
        <v>0</v>
      </c>
      <c r="K84" s="22">
        <f t="shared" si="56"/>
        <v>0</v>
      </c>
      <c r="L84" s="22">
        <f t="shared" si="56"/>
        <v>24.936085748312824</v>
      </c>
      <c r="M84" s="22">
        <f t="shared" si="56"/>
        <v>0.18856689162366019</v>
      </c>
      <c r="N84" s="22">
        <f t="shared" si="56"/>
        <v>0</v>
      </c>
      <c r="O84" s="22">
        <f t="shared" si="56"/>
        <v>0</v>
      </c>
      <c r="P84" s="22">
        <f t="shared" si="56"/>
        <v>9.8054783644303298E-2</v>
      </c>
      <c r="Q84" s="22">
        <f t="shared" si="56"/>
        <v>0</v>
      </c>
      <c r="R84" s="22">
        <f t="shared" si="56"/>
        <v>0</v>
      </c>
      <c r="S84" s="22">
        <f t="shared" si="56"/>
        <v>0</v>
      </c>
      <c r="T84" s="22">
        <f t="shared" si="56"/>
        <v>0</v>
      </c>
      <c r="U84" s="22">
        <f t="shared" si="56"/>
        <v>0</v>
      </c>
      <c r="V84" s="22">
        <f t="shared" si="56"/>
        <v>0</v>
      </c>
      <c r="W84" s="22">
        <f t="shared" si="56"/>
        <v>0</v>
      </c>
      <c r="X84" s="22">
        <f t="shared" si="56"/>
        <v>0</v>
      </c>
      <c r="Y84" s="22">
        <f t="shared" si="56"/>
        <v>0</v>
      </c>
      <c r="Z84">
        <f t="shared" si="41"/>
        <v>76</v>
      </c>
      <c r="AB84">
        <v>17</v>
      </c>
      <c r="AC84" s="24" t="str">
        <f>IFERROR(VLOOKUP(IFERROR(VLOOKUP($AB84,BD$68:$CC$96,BD$66,0),""),$A$68:$Y$96,B$66,0),"")</f>
        <v/>
      </c>
      <c r="AD84" s="24" t="str">
        <f>IFERROR(VLOOKUP(IFERROR(VLOOKUP($AB84,BE$68:$CC$96,BE$66,0),""),$A$68:$Y$96,C$66,0),"")</f>
        <v/>
      </c>
      <c r="AE84" s="24" t="str">
        <f>IFERROR(VLOOKUP(IFERROR(VLOOKUP($AB84,BF$68:$CC$96,BF$66,0),""),$A$68:$Y$96,D$66,0),"")</f>
        <v/>
      </c>
      <c r="AF84" s="24" t="str">
        <f>IFERROR(VLOOKUP(IFERROR(VLOOKUP($AB84,BG$68:$CC$96,BG$66,0),""),$A$68:$Y$96,E$66,0),"")</f>
        <v/>
      </c>
      <c r="AG84" s="24" t="str">
        <f>IFERROR(VLOOKUP(IFERROR(VLOOKUP($AB84,BH$68:$CC$96,BH$66,0),""),$A$68:$Y$96,F$66,0),"")</f>
        <v/>
      </c>
      <c r="AH84" s="24" t="str">
        <f>IFERROR(VLOOKUP(IFERROR(VLOOKUP($AB84,BI$68:$CC$96,BI$66,0),""),$A$68:$Y$96,G$66,0),"")</f>
        <v/>
      </c>
      <c r="AI84" s="24" t="str">
        <f>IFERROR(VLOOKUP(IFERROR(VLOOKUP($AB84,BJ$68:$CC$96,BJ$66,0),""),$A$68:$Y$96,H$66,0),"")</f>
        <v/>
      </c>
      <c r="AJ84" s="24" t="str">
        <f>IFERROR(VLOOKUP(IFERROR(VLOOKUP($AB84,BK$68:$CC$96,BK$66,0),""),$A$68:$Y$96,I$66,0),"")</f>
        <v/>
      </c>
      <c r="AK84" s="24" t="str">
        <f>IFERROR(VLOOKUP(IFERROR(VLOOKUP($AB84,BL$68:$CC$96,BL$66,0),""),$A$68:$Y$96,J$66,0),"")</f>
        <v/>
      </c>
      <c r="AL84" s="24" t="str">
        <f>IFERROR(VLOOKUP(IFERROR(VLOOKUP($AB84,BM$68:$CC$96,BM$66,0),""),$A$68:$Y$96,K$66,0),"")</f>
        <v/>
      </c>
      <c r="AM84" s="24">
        <f>IFERROR(VLOOKUP(IFERROR(VLOOKUP($AB84,BN$68:$CC$96,BN$66,0),""),$A$68:$Y$96,L$66,0),"")</f>
        <v>0</v>
      </c>
      <c r="AN84" s="24" t="str">
        <f>IFERROR(VLOOKUP(IFERROR(VLOOKUP($AB84,BO$68:$CC$96,BO$66,0),""),$A$68:$Y$96,M$66,0),"")</f>
        <v/>
      </c>
      <c r="AO84" s="24" t="str">
        <f>IFERROR(VLOOKUP(IFERROR(VLOOKUP($AB84,BP$68:$CC$96,BP$66,0),""),$A$68:$Y$96,N$66,0),"")</f>
        <v/>
      </c>
      <c r="AP84" s="24" t="str">
        <f>IFERROR(VLOOKUP(IFERROR(VLOOKUP($AB84,BQ$68:$CC$96,BQ$66,0),""),$A$68:$Y$96,O$66,0),"")</f>
        <v/>
      </c>
      <c r="AQ84" s="24" t="str">
        <f>IFERROR(VLOOKUP(IFERROR(VLOOKUP($AB84,BR$68:$CC$96,BR$66,0),""),$A$68:$Y$96,P$66,0),"")</f>
        <v/>
      </c>
      <c r="AR84" s="24">
        <f>IFERROR(VLOOKUP(IFERROR(VLOOKUP($AB84,BS$68:$CC$96,BS$66,0),""),$A$68:$Y$96,Q$66,0),"")</f>
        <v>4.6030321164971078</v>
      </c>
      <c r="AS84" s="24" t="str">
        <f>IFERROR(VLOOKUP(IFERROR(VLOOKUP($AB84,BT$68:$CC$96,BT$66,0),""),$A$68:$Y$96,R$66,0),"")</f>
        <v/>
      </c>
      <c r="AT84" s="24" t="str">
        <f>IFERROR(VLOOKUP(IFERROR(VLOOKUP($AB84,BU$68:$CC$96,BU$66,0),""),$A$68:$Y$96,S$66,0),"")</f>
        <v/>
      </c>
      <c r="AU84" s="24">
        <f>IFERROR(VLOOKUP(IFERROR(VLOOKUP($AB84,BV$68:$CC$96,BV$66,0),""),$A$68:$Y$96,T$66,0),"")</f>
        <v>0</v>
      </c>
      <c r="AV84" s="24" t="str">
        <f>IFERROR(VLOOKUP(IFERROR(VLOOKUP($AB84,BW$68:$CC$96,BW$66,0),""),$A$68:$Y$96,U$66,0),"")</f>
        <v/>
      </c>
      <c r="AW84" s="24" t="str">
        <f>IFERROR(VLOOKUP(IFERROR(VLOOKUP($AB84,BX$68:$CC$96,BX$66,0),""),$A$68:$Y$96,V$66,0),"")</f>
        <v/>
      </c>
      <c r="AX84" s="24" t="str">
        <f>IFERROR(VLOOKUP(IFERROR(VLOOKUP($AB84,BY$68:$CC$96,BY$66,0),""),$A$68:$Y$96,W$66,0),"")</f>
        <v/>
      </c>
      <c r="AY84" s="24" t="str">
        <f>IFERROR(VLOOKUP(IFERROR(VLOOKUP($AB84,BZ$68:$CC$96,BZ$66,0),""),$A$68:$Y$96,X$66,0),"")</f>
        <v/>
      </c>
      <c r="AZ84" s="24">
        <f>IFERROR(VLOOKUP(IFERROR(VLOOKUP($AB84,CA$68:$CC$96,CA$66,0),""),$A$68:$Y$96,Y$66,0),"")</f>
        <v>0</v>
      </c>
      <c r="BC84" s="5">
        <v>17</v>
      </c>
      <c r="BD84" s="6">
        <v>1</v>
      </c>
      <c r="BE84" s="6">
        <v>7</v>
      </c>
      <c r="BF84" s="6">
        <v>25</v>
      </c>
      <c r="BG84" s="6">
        <v>6</v>
      </c>
      <c r="BH84" s="6">
        <v>15</v>
      </c>
      <c r="BI84" s="6">
        <v>1</v>
      </c>
      <c r="BJ84" s="6">
        <v>5</v>
      </c>
      <c r="BK84" s="6">
        <v>18</v>
      </c>
      <c r="BL84" s="6">
        <v>1</v>
      </c>
      <c r="BM84" s="6">
        <v>1</v>
      </c>
      <c r="BN84" s="6">
        <v>3</v>
      </c>
      <c r="BO84" s="6">
        <v>10</v>
      </c>
      <c r="BP84" s="6">
        <v>19</v>
      </c>
      <c r="BQ84" s="6">
        <v>1</v>
      </c>
      <c r="BR84" s="6">
        <v>5</v>
      </c>
      <c r="BS84" s="6">
        <v>23</v>
      </c>
      <c r="BT84" s="6">
        <v>12</v>
      </c>
      <c r="BU84" s="6">
        <v>1</v>
      </c>
      <c r="BV84" s="6">
        <v>22</v>
      </c>
      <c r="BW84" s="6">
        <v>1</v>
      </c>
      <c r="BX84" s="6">
        <v>1</v>
      </c>
      <c r="BY84" s="6">
        <v>1</v>
      </c>
      <c r="BZ84" s="6">
        <v>27</v>
      </c>
      <c r="CA84" s="6">
        <v>20</v>
      </c>
      <c r="CB84" s="11">
        <v>10075</v>
      </c>
      <c r="CC84">
        <f t="shared" si="39"/>
        <v>17</v>
      </c>
    </row>
    <row r="85" spans="1:81" ht="15" thickBot="1" x14ac:dyDescent="0.35">
      <c r="A85" s="23">
        <v>18</v>
      </c>
      <c r="B85" s="22">
        <f t="shared" ref="B85:Y85" si="57">B19*$AD19</f>
        <v>0</v>
      </c>
      <c r="C85" s="22">
        <f t="shared" si="57"/>
        <v>0.18610421836228289</v>
      </c>
      <c r="D85" s="22">
        <f t="shared" si="57"/>
        <v>0</v>
      </c>
      <c r="E85" s="22">
        <f t="shared" si="57"/>
        <v>0</v>
      </c>
      <c r="F85" s="22">
        <f t="shared" si="57"/>
        <v>0</v>
      </c>
      <c r="G85" s="22">
        <f t="shared" si="57"/>
        <v>0</v>
      </c>
      <c r="H85" s="22">
        <f t="shared" si="57"/>
        <v>0</v>
      </c>
      <c r="I85" s="22">
        <f t="shared" si="57"/>
        <v>0</v>
      </c>
      <c r="J85" s="22">
        <f t="shared" si="57"/>
        <v>0</v>
      </c>
      <c r="K85" s="22">
        <f t="shared" si="57"/>
        <v>0</v>
      </c>
      <c r="L85" s="22">
        <f t="shared" si="57"/>
        <v>0</v>
      </c>
      <c r="M85" s="22">
        <f t="shared" si="57"/>
        <v>0.18610421836228289</v>
      </c>
      <c r="N85" s="22">
        <f t="shared" si="57"/>
        <v>0</v>
      </c>
      <c r="O85" s="22">
        <f t="shared" si="57"/>
        <v>0</v>
      </c>
      <c r="P85" s="22">
        <f t="shared" si="57"/>
        <v>0</v>
      </c>
      <c r="Q85" s="22">
        <f t="shared" si="57"/>
        <v>74.627791563275437</v>
      </c>
      <c r="R85" s="22">
        <f t="shared" si="57"/>
        <v>0</v>
      </c>
      <c r="S85" s="22">
        <f t="shared" si="57"/>
        <v>0</v>
      </c>
      <c r="T85" s="22">
        <f t="shared" si="57"/>
        <v>0</v>
      </c>
      <c r="U85" s="22">
        <f t="shared" si="57"/>
        <v>0</v>
      </c>
      <c r="V85" s="22">
        <f t="shared" si="57"/>
        <v>0</v>
      </c>
      <c r="W85" s="22">
        <f t="shared" si="57"/>
        <v>0</v>
      </c>
      <c r="X85" s="22">
        <f t="shared" si="57"/>
        <v>0</v>
      </c>
      <c r="Y85" s="22">
        <f t="shared" si="57"/>
        <v>0</v>
      </c>
      <c r="Z85">
        <f t="shared" si="41"/>
        <v>75</v>
      </c>
      <c r="AB85">
        <v>18</v>
      </c>
      <c r="AC85" s="24" t="str">
        <f>IFERROR(VLOOKUP(IFERROR(VLOOKUP($AB85,BD$68:$CC$96,BD$66,0),""),$A$68:$Y$96,B$66,0),"")</f>
        <v/>
      </c>
      <c r="AD85" s="24" t="str">
        <f>IFERROR(VLOOKUP(IFERROR(VLOOKUP($AB85,BE$68:$CC$96,BE$66,0),""),$A$68:$Y$96,C$66,0),"")</f>
        <v/>
      </c>
      <c r="AE85" s="24" t="str">
        <f>IFERROR(VLOOKUP(IFERROR(VLOOKUP($AB85,BF$68:$CC$96,BF$66,0),""),$A$68:$Y$96,D$66,0),"")</f>
        <v/>
      </c>
      <c r="AF85" s="24" t="str">
        <f>IFERROR(VLOOKUP(IFERROR(VLOOKUP($AB85,BG$68:$CC$96,BG$66,0),""),$A$68:$Y$96,E$66,0),"")</f>
        <v/>
      </c>
      <c r="AG85" s="24" t="str">
        <f>IFERROR(VLOOKUP(IFERROR(VLOOKUP($AB85,BH$68:$CC$96,BH$66,0),""),$A$68:$Y$96,F$66,0),"")</f>
        <v/>
      </c>
      <c r="AH85" s="24" t="str">
        <f>IFERROR(VLOOKUP(IFERROR(VLOOKUP($AB85,BI$68:$CC$96,BI$66,0),""),$A$68:$Y$96,G$66,0),"")</f>
        <v/>
      </c>
      <c r="AI85" s="24" t="str">
        <f>IFERROR(VLOOKUP(IFERROR(VLOOKUP($AB85,BJ$68:$CC$96,BJ$66,0),""),$A$68:$Y$96,H$66,0),"")</f>
        <v/>
      </c>
      <c r="AJ85" s="24">
        <f>IFERROR(VLOOKUP(IFERROR(VLOOKUP($AB85,BK$68:$CC$96,BK$66,0),""),$A$68:$Y$96,I$66,0),"")</f>
        <v>0</v>
      </c>
      <c r="AK85" s="24" t="str">
        <f>IFERROR(VLOOKUP(IFERROR(VLOOKUP($AB85,BL$68:$CC$96,BL$66,0),""),$A$68:$Y$96,J$66,0),"")</f>
        <v/>
      </c>
      <c r="AL85" s="24" t="str">
        <f>IFERROR(VLOOKUP(IFERROR(VLOOKUP($AB85,BM$68:$CC$96,BM$66,0),""),$A$68:$Y$96,K$66,0),"")</f>
        <v/>
      </c>
      <c r="AM85" s="24" t="str">
        <f>IFERROR(VLOOKUP(IFERROR(VLOOKUP($AB85,BN$68:$CC$96,BN$66,0),""),$A$68:$Y$96,L$66,0),"")</f>
        <v/>
      </c>
      <c r="AN85" s="24">
        <f>IFERROR(VLOOKUP(IFERROR(VLOOKUP($AB85,BO$68:$CC$96,BO$66,0),""),$A$68:$Y$96,M$66,0),"")</f>
        <v>0.24997524997524997</v>
      </c>
      <c r="AO85" s="24" t="str">
        <f>IFERROR(VLOOKUP(IFERROR(VLOOKUP($AB85,BP$68:$CC$96,BP$66,0),""),$A$68:$Y$96,N$66,0),"")</f>
        <v/>
      </c>
      <c r="AP85" s="24" t="str">
        <f>IFERROR(VLOOKUP(IFERROR(VLOOKUP($AB85,BQ$68:$CC$96,BQ$66,0),""),$A$68:$Y$96,O$66,0),"")</f>
        <v/>
      </c>
      <c r="AQ85" s="24" t="str">
        <f>IFERROR(VLOOKUP(IFERROR(VLOOKUP($AB85,BR$68:$CC$96,BR$66,0),""),$A$68:$Y$96,P$66,0),"")</f>
        <v/>
      </c>
      <c r="AR85" s="24" t="str">
        <f>IFERROR(VLOOKUP(IFERROR(VLOOKUP($AB85,BS$68:$CC$96,BS$66,0),""),$A$68:$Y$96,Q$66,0),"")</f>
        <v/>
      </c>
      <c r="AS85" s="24">
        <f>IFERROR(VLOOKUP(IFERROR(VLOOKUP($AB85,BT$68:$CC$96,BT$66,0),""),$A$68:$Y$96,R$66,0),"")</f>
        <v>0</v>
      </c>
      <c r="AT85" s="24" t="str">
        <f>IFERROR(VLOOKUP(IFERROR(VLOOKUP($AB85,BU$68:$CC$96,BU$66,0),""),$A$68:$Y$96,S$66,0),"")</f>
        <v/>
      </c>
      <c r="AU85" s="24" t="str">
        <f>IFERROR(VLOOKUP(IFERROR(VLOOKUP($AB85,BV$68:$CC$96,BV$66,0),""),$A$68:$Y$96,T$66,0),"")</f>
        <v/>
      </c>
      <c r="AV85" s="24">
        <f>IFERROR(VLOOKUP(IFERROR(VLOOKUP($AB85,BW$68:$CC$96,BW$66,0),""),$A$68:$Y$96,U$66,0),"")</f>
        <v>0</v>
      </c>
      <c r="AW85" s="24" t="str">
        <f>IFERROR(VLOOKUP(IFERROR(VLOOKUP($AB85,BX$68:$CC$96,BX$66,0),""),$A$68:$Y$96,V$66,0),"")</f>
        <v/>
      </c>
      <c r="AX85" s="24" t="str">
        <f>IFERROR(VLOOKUP(IFERROR(VLOOKUP($AB85,BY$68:$CC$96,BY$66,0),""),$A$68:$Y$96,W$66,0),"")</f>
        <v/>
      </c>
      <c r="AY85" s="24">
        <f>IFERROR(VLOOKUP(IFERROR(VLOOKUP($AB85,BZ$68:$CC$96,BZ$66,0),""),$A$68:$Y$96,X$66,0),"")</f>
        <v>0</v>
      </c>
      <c r="AZ85" s="24" t="str">
        <f>IFERROR(VLOOKUP(IFERROR(VLOOKUP($AB85,CA$68:$CC$96,CA$66,0),""),$A$68:$Y$96,Y$66,0),"")</f>
        <v/>
      </c>
      <c r="BC85" s="5">
        <v>18</v>
      </c>
      <c r="BD85" s="6">
        <v>12</v>
      </c>
      <c r="BE85" s="6">
        <v>1</v>
      </c>
      <c r="BF85" s="6">
        <v>1</v>
      </c>
      <c r="BG85" s="6">
        <v>26</v>
      </c>
      <c r="BH85" s="6">
        <v>19</v>
      </c>
      <c r="BI85" s="6">
        <v>1</v>
      </c>
      <c r="BJ85" s="6">
        <v>14</v>
      </c>
      <c r="BK85" s="6">
        <v>18</v>
      </c>
      <c r="BL85" s="6">
        <v>1</v>
      </c>
      <c r="BM85" s="6">
        <v>1</v>
      </c>
      <c r="BN85" s="6">
        <v>25</v>
      </c>
      <c r="BO85" s="6">
        <v>18</v>
      </c>
      <c r="BP85" s="6">
        <v>1</v>
      </c>
      <c r="BQ85" s="6">
        <v>24</v>
      </c>
      <c r="BR85" s="6">
        <v>26</v>
      </c>
      <c r="BS85" s="6">
        <v>4</v>
      </c>
      <c r="BT85" s="6">
        <v>1</v>
      </c>
      <c r="BU85" s="6">
        <v>1</v>
      </c>
      <c r="BV85" s="6">
        <v>1</v>
      </c>
      <c r="BW85" s="6">
        <v>1</v>
      </c>
      <c r="BX85" s="6">
        <v>1</v>
      </c>
      <c r="BY85" s="6">
        <v>1</v>
      </c>
      <c r="BZ85" s="6">
        <v>1</v>
      </c>
      <c r="CA85" s="6">
        <v>10</v>
      </c>
      <c r="CB85" s="11">
        <v>10075</v>
      </c>
      <c r="CC85">
        <f t="shared" si="39"/>
        <v>18</v>
      </c>
    </row>
    <row r="86" spans="1:81" ht="15" thickBot="1" x14ac:dyDescent="0.35">
      <c r="A86" s="23">
        <v>19</v>
      </c>
      <c r="B86" s="22">
        <f t="shared" ref="B86:Y86" si="58">B20*$AD20</f>
        <v>0</v>
      </c>
      <c r="C86" s="22">
        <f t="shared" si="58"/>
        <v>0</v>
      </c>
      <c r="D86" s="22">
        <f t="shared" si="58"/>
        <v>0</v>
      </c>
      <c r="E86" s="22">
        <f t="shared" si="58"/>
        <v>49.459057071960295</v>
      </c>
      <c r="F86" s="22">
        <f t="shared" si="58"/>
        <v>0</v>
      </c>
      <c r="G86" s="22">
        <f t="shared" si="58"/>
        <v>0</v>
      </c>
      <c r="H86" s="22">
        <f t="shared" si="58"/>
        <v>0</v>
      </c>
      <c r="I86" s="22">
        <f t="shared" si="58"/>
        <v>0</v>
      </c>
      <c r="J86" s="22">
        <f t="shared" si="58"/>
        <v>0</v>
      </c>
      <c r="K86" s="22">
        <f t="shared" si="58"/>
        <v>0</v>
      </c>
      <c r="L86" s="22">
        <f t="shared" si="58"/>
        <v>25.35483870967742</v>
      </c>
      <c r="M86" s="22">
        <f t="shared" si="58"/>
        <v>0.18610421836228289</v>
      </c>
      <c r="N86" s="22">
        <f t="shared" si="58"/>
        <v>0</v>
      </c>
      <c r="O86" s="22">
        <f t="shared" si="58"/>
        <v>0</v>
      </c>
      <c r="P86" s="22">
        <f t="shared" si="58"/>
        <v>0</v>
      </c>
      <c r="Q86" s="22">
        <f t="shared" si="58"/>
        <v>0</v>
      </c>
      <c r="R86" s="22">
        <f t="shared" si="58"/>
        <v>0</v>
      </c>
      <c r="S86" s="22">
        <f t="shared" si="58"/>
        <v>0</v>
      </c>
      <c r="T86" s="22">
        <f t="shared" si="58"/>
        <v>0</v>
      </c>
      <c r="U86" s="22">
        <f t="shared" si="58"/>
        <v>0</v>
      </c>
      <c r="V86" s="22">
        <f t="shared" si="58"/>
        <v>0</v>
      </c>
      <c r="W86" s="22">
        <f t="shared" si="58"/>
        <v>0</v>
      </c>
      <c r="X86" s="22">
        <f t="shared" si="58"/>
        <v>0</v>
      </c>
      <c r="Y86" s="22">
        <f t="shared" si="58"/>
        <v>0</v>
      </c>
      <c r="Z86">
        <f t="shared" si="41"/>
        <v>75</v>
      </c>
      <c r="AB86">
        <v>19</v>
      </c>
      <c r="AC86" s="24" t="str">
        <f>IFERROR(VLOOKUP(IFERROR(VLOOKUP($AB86,BD$68:$CC$96,BD$66,0),""),$A$68:$Y$96,B$66,0),"")</f>
        <v/>
      </c>
      <c r="AD86" s="24" t="str">
        <f>IFERROR(VLOOKUP(IFERROR(VLOOKUP($AB86,BE$68:$CC$96,BE$66,0),""),$A$68:$Y$96,C$66,0),"")</f>
        <v/>
      </c>
      <c r="AE86" s="24" t="str">
        <f>IFERROR(VLOOKUP(IFERROR(VLOOKUP($AB86,BF$68:$CC$96,BF$66,0),""),$A$68:$Y$96,D$66,0),"")</f>
        <v/>
      </c>
      <c r="AF86" s="24">
        <f>IFERROR(VLOOKUP(IFERROR(VLOOKUP($AB86,BG$68:$CC$96,BG$66,0),""),$A$68:$Y$96,E$66,0),"")</f>
        <v>0.47284218842583453</v>
      </c>
      <c r="AG86" s="24">
        <f>IFERROR(VLOOKUP(IFERROR(VLOOKUP($AB86,BH$68:$CC$96,BH$66,0),""),$A$68:$Y$96,F$66,0),"")</f>
        <v>0</v>
      </c>
      <c r="AH86" s="24" t="str">
        <f>IFERROR(VLOOKUP(IFERROR(VLOOKUP($AB86,BI$68:$CC$96,BI$66,0),""),$A$68:$Y$96,G$66,0),"")</f>
        <v/>
      </c>
      <c r="AI86" s="24" t="str">
        <f>IFERROR(VLOOKUP(IFERROR(VLOOKUP($AB86,BJ$68:$CC$96,BJ$66,0),""),$A$68:$Y$96,H$66,0),"")</f>
        <v/>
      </c>
      <c r="AJ86" s="24" t="str">
        <f>IFERROR(VLOOKUP(IFERROR(VLOOKUP($AB86,BK$68:$CC$96,BK$66,0),""),$A$68:$Y$96,I$66,0),"")</f>
        <v/>
      </c>
      <c r="AK86" s="24" t="str">
        <f>IFERROR(VLOOKUP(IFERROR(VLOOKUP($AB86,BL$68:$CC$96,BL$66,0),""),$A$68:$Y$96,J$66,0),"")</f>
        <v/>
      </c>
      <c r="AL86" s="24" t="str">
        <f>IFERROR(VLOOKUP(IFERROR(VLOOKUP($AB86,BM$68:$CC$96,BM$66,0),""),$A$68:$Y$96,K$66,0),"")</f>
        <v/>
      </c>
      <c r="AM86" s="24">
        <f>IFERROR(VLOOKUP(IFERROR(VLOOKUP($AB86,BN$68:$CC$96,BN$66,0),""),$A$68:$Y$96,L$66,0),"")</f>
        <v>0</v>
      </c>
      <c r="AN86" s="24" t="str">
        <f>IFERROR(VLOOKUP(IFERROR(VLOOKUP($AB86,BO$68:$CC$96,BO$66,0),""),$A$68:$Y$96,M$66,0),"")</f>
        <v/>
      </c>
      <c r="AO86" s="24">
        <f>IFERROR(VLOOKUP(IFERROR(VLOOKUP($AB86,BP$68:$CC$96,BP$66,0),""),$A$68:$Y$96,N$66,0),"")</f>
        <v>0</v>
      </c>
      <c r="AP86" s="24" t="str">
        <f>IFERROR(VLOOKUP(IFERROR(VLOOKUP($AB86,BQ$68:$CC$96,BQ$66,0),""),$A$68:$Y$96,O$66,0),"")</f>
        <v/>
      </c>
      <c r="AQ86" s="24" t="str">
        <f>IFERROR(VLOOKUP(IFERROR(VLOOKUP($AB86,BR$68:$CC$96,BR$66,0),""),$A$68:$Y$96,P$66,0),"")</f>
        <v/>
      </c>
      <c r="AR86" s="24">
        <f>IFERROR(VLOOKUP(IFERROR(VLOOKUP($AB86,BS$68:$CC$96,BS$66,0),""),$A$68:$Y$96,Q$66,0),"")</f>
        <v>12.513647642679901</v>
      </c>
      <c r="AS86" s="24" t="str">
        <f>IFERROR(VLOOKUP(IFERROR(VLOOKUP($AB86,BT$68:$CC$96,BT$66,0),""),$A$68:$Y$96,R$66,0),"")</f>
        <v/>
      </c>
      <c r="AT86" s="24" t="str">
        <f>IFERROR(VLOOKUP(IFERROR(VLOOKUP($AB86,BU$68:$CC$96,BU$66,0),""),$A$68:$Y$96,S$66,0),"")</f>
        <v/>
      </c>
      <c r="AU86" s="24" t="str">
        <f>IFERROR(VLOOKUP(IFERROR(VLOOKUP($AB86,BV$68:$CC$96,BV$66,0),""),$A$68:$Y$96,T$66,0),"")</f>
        <v/>
      </c>
      <c r="AV86" s="24" t="str">
        <f>IFERROR(VLOOKUP(IFERROR(VLOOKUP($AB86,BW$68:$CC$96,BW$66,0),""),$A$68:$Y$96,U$66,0),"")</f>
        <v/>
      </c>
      <c r="AW86" s="24" t="str">
        <f>IFERROR(VLOOKUP(IFERROR(VLOOKUP($AB86,BX$68:$CC$96,BX$66,0),""),$A$68:$Y$96,V$66,0),"")</f>
        <v/>
      </c>
      <c r="AX86" s="24" t="str">
        <f>IFERROR(VLOOKUP(IFERROR(VLOOKUP($AB86,BY$68:$CC$96,BY$66,0),""),$A$68:$Y$96,W$66,0),"")</f>
        <v/>
      </c>
      <c r="AY86" s="24" t="str">
        <f>IFERROR(VLOOKUP(IFERROR(VLOOKUP($AB86,BZ$68:$CC$96,BZ$66,0),""),$A$68:$Y$96,X$66,0),"")</f>
        <v/>
      </c>
      <c r="AZ86" s="24" t="str">
        <f>IFERROR(VLOOKUP(IFERROR(VLOOKUP($AB86,CA$68:$CC$96,CA$66,0),""),$A$68:$Y$96,Y$66,0),"")</f>
        <v/>
      </c>
      <c r="BC86" s="5">
        <v>19</v>
      </c>
      <c r="BD86" s="6">
        <v>12</v>
      </c>
      <c r="BE86" s="6">
        <v>7</v>
      </c>
      <c r="BF86" s="6">
        <v>5</v>
      </c>
      <c r="BG86" s="6">
        <v>8</v>
      </c>
      <c r="BH86" s="6">
        <v>13</v>
      </c>
      <c r="BI86" s="6">
        <v>1</v>
      </c>
      <c r="BJ86" s="6">
        <v>11</v>
      </c>
      <c r="BK86" s="6">
        <v>13</v>
      </c>
      <c r="BL86" s="6">
        <v>1</v>
      </c>
      <c r="BM86" s="6">
        <v>1</v>
      </c>
      <c r="BN86" s="6">
        <v>2</v>
      </c>
      <c r="BO86" s="6">
        <v>11</v>
      </c>
      <c r="BP86" s="6">
        <v>1</v>
      </c>
      <c r="BQ86" s="6">
        <v>1</v>
      </c>
      <c r="BR86" s="6">
        <v>15</v>
      </c>
      <c r="BS86" s="6">
        <v>22</v>
      </c>
      <c r="BT86" s="6">
        <v>16</v>
      </c>
      <c r="BU86" s="6">
        <v>1</v>
      </c>
      <c r="BV86" s="6">
        <v>17</v>
      </c>
      <c r="BW86" s="6">
        <v>13</v>
      </c>
      <c r="BX86" s="6">
        <v>1</v>
      </c>
      <c r="BY86" s="6">
        <v>1</v>
      </c>
      <c r="BZ86" s="6">
        <v>28</v>
      </c>
      <c r="CA86" s="6">
        <v>17</v>
      </c>
      <c r="CB86" s="11">
        <v>10075</v>
      </c>
      <c r="CC86">
        <f t="shared" si="39"/>
        <v>19</v>
      </c>
    </row>
    <row r="87" spans="1:81" ht="15" thickBot="1" x14ac:dyDescent="0.35">
      <c r="A87" s="23">
        <v>20</v>
      </c>
      <c r="B87" s="22">
        <f t="shared" ref="B87:Y87" si="59">B21*$AD21</f>
        <v>0</v>
      </c>
      <c r="C87" s="22">
        <f t="shared" si="59"/>
        <v>0.12437810945273632</v>
      </c>
      <c r="D87" s="22">
        <f t="shared" si="59"/>
        <v>0</v>
      </c>
      <c r="E87" s="22">
        <f t="shared" si="59"/>
        <v>0</v>
      </c>
      <c r="F87" s="22">
        <f t="shared" si="59"/>
        <v>0</v>
      </c>
      <c r="G87" s="22">
        <f t="shared" si="59"/>
        <v>0</v>
      </c>
      <c r="H87" s="22">
        <f t="shared" si="59"/>
        <v>0</v>
      </c>
      <c r="I87" s="22">
        <f t="shared" si="59"/>
        <v>0</v>
      </c>
      <c r="J87" s="22">
        <f t="shared" si="59"/>
        <v>0</v>
      </c>
      <c r="K87" s="22">
        <f t="shared" si="59"/>
        <v>0</v>
      </c>
      <c r="L87" s="22">
        <f t="shared" si="59"/>
        <v>0</v>
      </c>
      <c r="M87" s="22">
        <f t="shared" si="59"/>
        <v>0</v>
      </c>
      <c r="N87" s="22">
        <f t="shared" si="59"/>
        <v>0</v>
      </c>
      <c r="O87" s="22">
        <f t="shared" si="59"/>
        <v>0</v>
      </c>
      <c r="P87" s="22">
        <f t="shared" si="59"/>
        <v>0</v>
      </c>
      <c r="Q87" s="22">
        <f t="shared" si="59"/>
        <v>49.875621890547265</v>
      </c>
      <c r="R87" s="22">
        <f t="shared" si="59"/>
        <v>0</v>
      </c>
      <c r="S87" s="22">
        <f t="shared" si="59"/>
        <v>0</v>
      </c>
      <c r="T87" s="22">
        <f t="shared" si="59"/>
        <v>0</v>
      </c>
      <c r="U87" s="22">
        <f t="shared" si="59"/>
        <v>0</v>
      </c>
      <c r="V87" s="22">
        <f t="shared" si="59"/>
        <v>0</v>
      </c>
      <c r="W87" s="22">
        <f t="shared" si="59"/>
        <v>0</v>
      </c>
      <c r="X87" s="22">
        <f t="shared" si="59"/>
        <v>0</v>
      </c>
      <c r="Y87" s="22">
        <f t="shared" si="59"/>
        <v>0</v>
      </c>
      <c r="Z87">
        <f t="shared" si="41"/>
        <v>50</v>
      </c>
      <c r="AB87">
        <v>20</v>
      </c>
      <c r="AC87" s="24" t="str">
        <f>IFERROR(VLOOKUP(IFERROR(VLOOKUP($AB87,BD$68:$CC$96,BD$66,0),""),$A$68:$Y$96,B$66,0),"")</f>
        <v/>
      </c>
      <c r="AD87" s="24" t="str">
        <f>IFERROR(VLOOKUP(IFERROR(VLOOKUP($AB87,BE$68:$CC$96,BE$66,0),""),$A$68:$Y$96,C$66,0),"")</f>
        <v/>
      </c>
      <c r="AE87" s="24">
        <f>IFERROR(VLOOKUP(IFERROR(VLOOKUP($AB87,BF$68:$CC$96,BF$66,0),""),$A$68:$Y$96,D$66,0),"")</f>
        <v>0</v>
      </c>
      <c r="AF87" s="24">
        <f>IFERROR(VLOOKUP(IFERROR(VLOOKUP($AB87,BG$68:$CC$96,BG$66,0),""),$A$68:$Y$96,E$66,0),"")</f>
        <v>0.19281663516068054</v>
      </c>
      <c r="AG87" s="24" t="str">
        <f>IFERROR(VLOOKUP(IFERROR(VLOOKUP($AB87,BH$68:$CC$96,BH$66,0),""),$A$68:$Y$96,F$66,0),"")</f>
        <v/>
      </c>
      <c r="AH87" s="24" t="str">
        <f>IFERROR(VLOOKUP(IFERROR(VLOOKUP($AB87,BI$68:$CC$96,BI$66,0),""),$A$68:$Y$96,G$66,0),"")</f>
        <v/>
      </c>
      <c r="AI87" s="24" t="str">
        <f>IFERROR(VLOOKUP(IFERROR(VLOOKUP($AB87,BJ$68:$CC$96,BJ$66,0),""),$A$68:$Y$96,H$66,0),"")</f>
        <v/>
      </c>
      <c r="AJ87" s="24" t="str">
        <f>IFERROR(VLOOKUP(IFERROR(VLOOKUP($AB87,BK$68:$CC$96,BK$66,0),""),$A$68:$Y$96,I$66,0),"")</f>
        <v/>
      </c>
      <c r="AK87" s="24" t="str">
        <f>IFERROR(VLOOKUP(IFERROR(VLOOKUP($AB87,BL$68:$CC$96,BL$66,0),""),$A$68:$Y$96,J$66,0),"")</f>
        <v/>
      </c>
      <c r="AL87" s="24" t="str">
        <f>IFERROR(VLOOKUP(IFERROR(VLOOKUP($AB87,BM$68:$CC$96,BM$66,0),""),$A$68:$Y$96,K$66,0),"")</f>
        <v/>
      </c>
      <c r="AM87" s="24" t="str">
        <f>IFERROR(VLOOKUP(IFERROR(VLOOKUP($AB87,BN$68:$CC$96,BN$66,0),""),$A$68:$Y$96,L$66,0),"")</f>
        <v/>
      </c>
      <c r="AN87" s="24" t="str">
        <f>IFERROR(VLOOKUP(IFERROR(VLOOKUP($AB87,BO$68:$CC$96,BO$66,0),""),$A$68:$Y$96,M$66,0),"")</f>
        <v/>
      </c>
      <c r="AO87" s="24" t="str">
        <f>IFERROR(VLOOKUP(IFERROR(VLOOKUP($AB87,BP$68:$CC$96,BP$66,0),""),$A$68:$Y$96,N$66,0),"")</f>
        <v/>
      </c>
      <c r="AP87" s="24" t="str">
        <f>IFERROR(VLOOKUP(IFERROR(VLOOKUP($AB87,BQ$68:$CC$96,BQ$66,0),""),$A$68:$Y$96,O$66,0),"")</f>
        <v/>
      </c>
      <c r="AQ87" s="24" t="str">
        <f>IFERROR(VLOOKUP(IFERROR(VLOOKUP($AB87,BR$68:$CC$96,BR$66,0),""),$A$68:$Y$96,P$66,0),"")</f>
        <v/>
      </c>
      <c r="AR87" s="24">
        <f>IFERROR(VLOOKUP(IFERROR(VLOOKUP($AB87,BS$68:$CC$96,BS$66,0),""),$A$68:$Y$96,Q$66,0),"")</f>
        <v>16.808335808335809</v>
      </c>
      <c r="AS87" s="24" t="str">
        <f>IFERROR(VLOOKUP(IFERROR(VLOOKUP($AB87,BT$68:$CC$96,BT$66,0),""),$A$68:$Y$96,R$66,0),"")</f>
        <v/>
      </c>
      <c r="AT87" s="24" t="str">
        <f>IFERROR(VLOOKUP(IFERROR(VLOOKUP($AB87,BU$68:$CC$96,BU$66,0),""),$A$68:$Y$96,S$66,0),"")</f>
        <v/>
      </c>
      <c r="AU87" s="24">
        <f>IFERROR(VLOOKUP(IFERROR(VLOOKUP($AB87,BV$68:$CC$96,BV$66,0),""),$A$68:$Y$96,T$66,0),"")</f>
        <v>0</v>
      </c>
      <c r="AV87" s="24" t="str">
        <f>IFERROR(VLOOKUP(IFERROR(VLOOKUP($AB87,BW$68:$CC$96,BW$66,0),""),$A$68:$Y$96,U$66,0),"")</f>
        <v/>
      </c>
      <c r="AW87" s="24" t="str">
        <f>IFERROR(VLOOKUP(IFERROR(VLOOKUP($AB87,BX$68:$CC$96,BX$66,0),""),$A$68:$Y$96,V$66,0),"")</f>
        <v/>
      </c>
      <c r="AX87" s="24" t="str">
        <f>IFERROR(VLOOKUP(IFERROR(VLOOKUP($AB87,BY$68:$CC$96,BY$66,0),""),$A$68:$Y$96,W$66,0),"")</f>
        <v/>
      </c>
      <c r="AY87" s="24">
        <f>IFERROR(VLOOKUP(IFERROR(VLOOKUP($AB87,BZ$68:$CC$96,BZ$66,0),""),$A$68:$Y$96,X$66,0),"")</f>
        <v>0</v>
      </c>
      <c r="AZ87" s="24">
        <f>IFERROR(VLOOKUP(IFERROR(VLOOKUP($AB87,CA$68:$CC$96,CA$66,0),""),$A$68:$Y$96,Y$66,0),"")</f>
        <v>0</v>
      </c>
      <c r="BC87" s="5">
        <v>20</v>
      </c>
      <c r="BD87" s="6">
        <v>12</v>
      </c>
      <c r="BE87" s="6">
        <v>1</v>
      </c>
      <c r="BF87" s="6">
        <v>1</v>
      </c>
      <c r="BG87" s="6">
        <v>27</v>
      </c>
      <c r="BH87" s="6">
        <v>19</v>
      </c>
      <c r="BI87" s="6">
        <v>1</v>
      </c>
      <c r="BJ87" s="6">
        <v>14</v>
      </c>
      <c r="BK87" s="6">
        <v>18</v>
      </c>
      <c r="BL87" s="6">
        <v>1</v>
      </c>
      <c r="BM87" s="6">
        <v>1</v>
      </c>
      <c r="BN87" s="6">
        <v>25</v>
      </c>
      <c r="BO87" s="6">
        <v>23</v>
      </c>
      <c r="BP87" s="6">
        <v>1</v>
      </c>
      <c r="BQ87" s="6">
        <v>24</v>
      </c>
      <c r="BR87" s="6">
        <v>26</v>
      </c>
      <c r="BS87" s="6">
        <v>1</v>
      </c>
      <c r="BT87" s="6">
        <v>1</v>
      </c>
      <c r="BU87" s="6">
        <v>1</v>
      </c>
      <c r="BV87" s="6">
        <v>1</v>
      </c>
      <c r="BW87" s="6">
        <v>1</v>
      </c>
      <c r="BX87" s="6">
        <v>1</v>
      </c>
      <c r="BY87" s="6">
        <v>1</v>
      </c>
      <c r="BZ87" s="6">
        <v>1</v>
      </c>
      <c r="CA87" s="6">
        <v>1</v>
      </c>
      <c r="CB87" s="11">
        <v>10050</v>
      </c>
      <c r="CC87">
        <f t="shared" si="39"/>
        <v>20</v>
      </c>
    </row>
    <row r="88" spans="1:81" ht="15" thickBot="1" x14ac:dyDescent="0.35">
      <c r="A88" s="23">
        <v>21</v>
      </c>
      <c r="B88" s="22">
        <f t="shared" ref="B88:Y88" si="60">B22*$AD22</f>
        <v>0</v>
      </c>
      <c r="C88" s="22">
        <f t="shared" si="60"/>
        <v>0</v>
      </c>
      <c r="D88" s="22">
        <f t="shared" si="60"/>
        <v>0</v>
      </c>
      <c r="E88" s="22">
        <f t="shared" si="60"/>
        <v>0.19281663516068054</v>
      </c>
      <c r="F88" s="22">
        <f t="shared" si="60"/>
        <v>0</v>
      </c>
      <c r="G88" s="22">
        <f t="shared" si="60"/>
        <v>0</v>
      </c>
      <c r="H88" s="22">
        <f t="shared" si="60"/>
        <v>0</v>
      </c>
      <c r="I88" s="22">
        <f t="shared" si="60"/>
        <v>0</v>
      </c>
      <c r="J88" s="22">
        <f t="shared" si="60"/>
        <v>0</v>
      </c>
      <c r="K88" s="22">
        <f t="shared" si="60"/>
        <v>0</v>
      </c>
      <c r="L88" s="22">
        <f t="shared" si="60"/>
        <v>0</v>
      </c>
      <c r="M88" s="22">
        <f t="shared" si="60"/>
        <v>0</v>
      </c>
      <c r="N88" s="22">
        <f t="shared" si="60"/>
        <v>0</v>
      </c>
      <c r="O88" s="22">
        <f t="shared" si="60"/>
        <v>0</v>
      </c>
      <c r="P88" s="22">
        <f t="shared" si="60"/>
        <v>6.5963585712864398E-2</v>
      </c>
      <c r="Q88" s="22">
        <f t="shared" si="60"/>
        <v>50.74121977912646</v>
      </c>
      <c r="R88" s="22">
        <f t="shared" si="60"/>
        <v>0</v>
      </c>
      <c r="S88" s="22">
        <f t="shared" si="60"/>
        <v>0</v>
      </c>
      <c r="T88" s="22">
        <f t="shared" si="60"/>
        <v>0</v>
      </c>
      <c r="U88" s="22">
        <f t="shared" si="60"/>
        <v>0</v>
      </c>
      <c r="V88" s="22">
        <f t="shared" si="60"/>
        <v>0</v>
      </c>
      <c r="W88" s="22">
        <f t="shared" si="60"/>
        <v>0</v>
      </c>
      <c r="X88" s="22">
        <f t="shared" si="60"/>
        <v>0</v>
      </c>
      <c r="Y88" s="22">
        <f t="shared" si="60"/>
        <v>0</v>
      </c>
      <c r="Z88">
        <f t="shared" si="41"/>
        <v>51.000000000000007</v>
      </c>
      <c r="AB88">
        <v>21</v>
      </c>
      <c r="AC88" s="24" t="str">
        <f>IFERROR(VLOOKUP(IFERROR(VLOOKUP($AB88,BD$68:$CC$96,BD$66,0),""),$A$68:$Y$96,B$66,0),"")</f>
        <v/>
      </c>
      <c r="AD88" s="24" t="str">
        <f>IFERROR(VLOOKUP(IFERROR(VLOOKUP($AB88,BE$68:$CC$96,BE$66,0),""),$A$68:$Y$96,C$66,0),"")</f>
        <v/>
      </c>
      <c r="AE88" s="24" t="str">
        <f>IFERROR(VLOOKUP(IFERROR(VLOOKUP($AB88,BF$68:$CC$96,BF$66,0),""),$A$68:$Y$96,D$66,0),"")</f>
        <v/>
      </c>
      <c r="AF88" s="24">
        <f>IFERROR(VLOOKUP(IFERROR(VLOOKUP($AB88,BG$68:$CC$96,BG$66,0),""),$A$68:$Y$96,E$66,0),"")</f>
        <v>3.8135593220338984</v>
      </c>
      <c r="AG88" s="24" t="str">
        <f>IFERROR(VLOOKUP(IFERROR(VLOOKUP($AB88,BH$68:$CC$96,BH$66,0),""),$A$68:$Y$96,F$66,0),"")</f>
        <v/>
      </c>
      <c r="AH88" s="24" t="str">
        <f>IFERROR(VLOOKUP(IFERROR(VLOOKUP($AB88,BI$68:$CC$96,BI$66,0),""),$A$68:$Y$96,G$66,0),"")</f>
        <v/>
      </c>
      <c r="AI88" s="24" t="str">
        <f>IFERROR(VLOOKUP(IFERROR(VLOOKUP($AB88,BJ$68:$CC$96,BJ$66,0),""),$A$68:$Y$96,H$66,0),"")</f>
        <v/>
      </c>
      <c r="AJ88" s="24" t="str">
        <f>IFERROR(VLOOKUP(IFERROR(VLOOKUP($AB88,BK$68:$CC$96,BK$66,0),""),$A$68:$Y$96,I$66,0),"")</f>
        <v/>
      </c>
      <c r="AK88" s="24" t="str">
        <f>IFERROR(VLOOKUP(IFERROR(VLOOKUP($AB88,BL$68:$CC$96,BL$66,0),""),$A$68:$Y$96,J$66,0),"")</f>
        <v/>
      </c>
      <c r="AL88" s="24" t="str">
        <f>IFERROR(VLOOKUP(IFERROR(VLOOKUP($AB88,BM$68:$CC$96,BM$66,0),""),$A$68:$Y$96,K$66,0),"")</f>
        <v/>
      </c>
      <c r="AM88" s="24">
        <f>IFERROR(VLOOKUP(IFERROR(VLOOKUP($AB88,BN$68:$CC$96,BN$66,0),""),$A$68:$Y$96,L$66,0),"")</f>
        <v>0</v>
      </c>
      <c r="AN88" s="24">
        <f>IFERROR(VLOOKUP(IFERROR(VLOOKUP($AB88,BO$68:$CC$96,BO$66,0),""),$A$68:$Y$96,M$66,0),"")</f>
        <v>0</v>
      </c>
      <c r="AO88" s="24" t="str">
        <f>IFERROR(VLOOKUP(IFERROR(VLOOKUP($AB88,BP$68:$CC$96,BP$66,0),""),$A$68:$Y$96,N$66,0),"")</f>
        <v/>
      </c>
      <c r="AP88" s="24" t="str">
        <f>IFERROR(VLOOKUP(IFERROR(VLOOKUP($AB88,BQ$68:$CC$96,BQ$66,0),""),$A$68:$Y$96,O$66,0),"")</f>
        <v/>
      </c>
      <c r="AQ88" s="24" t="str">
        <f>IFERROR(VLOOKUP(IFERROR(VLOOKUP($AB88,BR$68:$CC$96,BR$66,0),""),$A$68:$Y$96,P$66,0),"")</f>
        <v/>
      </c>
      <c r="AR88" s="24">
        <f>IFERROR(VLOOKUP(IFERROR(VLOOKUP($AB88,BS$68:$CC$96,BS$66,0),""),$A$68:$Y$96,Q$66,0),"")</f>
        <v>280.40009998333608</v>
      </c>
      <c r="AS88" s="24" t="str">
        <f>IFERROR(VLOOKUP(IFERROR(VLOOKUP($AB88,BT$68:$CC$96,BT$66,0),""),$A$68:$Y$96,R$66,0),"")</f>
        <v/>
      </c>
      <c r="AT88" s="24" t="str">
        <f>IFERROR(VLOOKUP(IFERROR(VLOOKUP($AB88,BU$68:$CC$96,BU$66,0),""),$A$68:$Y$96,S$66,0),"")</f>
        <v/>
      </c>
      <c r="AU88" s="24" t="str">
        <f>IFERROR(VLOOKUP(IFERROR(VLOOKUP($AB88,BV$68:$CC$96,BV$66,0),""),$A$68:$Y$96,T$66,0),"")</f>
        <v/>
      </c>
      <c r="AV88" s="24" t="str">
        <f>IFERROR(VLOOKUP(IFERROR(VLOOKUP($AB88,BW$68:$CC$96,BW$66,0),""),$A$68:$Y$96,U$66,0),"")</f>
        <v/>
      </c>
      <c r="AW88" s="24" t="str">
        <f>IFERROR(VLOOKUP(IFERROR(VLOOKUP($AB88,BX$68:$CC$96,BX$66,0),""),$A$68:$Y$96,V$66,0),"")</f>
        <v/>
      </c>
      <c r="AX88" s="24" t="str">
        <f>IFERROR(VLOOKUP(IFERROR(VLOOKUP($AB88,BY$68:$CC$96,BY$66,0),""),$A$68:$Y$96,W$66,0),"")</f>
        <v/>
      </c>
      <c r="AY88" s="24">
        <f>IFERROR(VLOOKUP(IFERROR(VLOOKUP($AB88,BZ$68:$CC$96,BZ$66,0),""),$A$68:$Y$96,X$66,0),"")</f>
        <v>0</v>
      </c>
      <c r="AZ88" s="24">
        <f>IFERROR(VLOOKUP(IFERROR(VLOOKUP($AB88,CA$68:$CC$96,CA$66,0),""),$A$68:$Y$96,Y$66,0),"")</f>
        <v>0</v>
      </c>
      <c r="BC88" s="5">
        <v>21</v>
      </c>
      <c r="BD88" s="6">
        <v>1</v>
      </c>
      <c r="BE88" s="6">
        <v>7</v>
      </c>
      <c r="BF88" s="6">
        <v>22</v>
      </c>
      <c r="BG88" s="6">
        <v>20</v>
      </c>
      <c r="BH88" s="6">
        <v>15</v>
      </c>
      <c r="BI88" s="6">
        <v>1</v>
      </c>
      <c r="BJ88" s="6">
        <v>14</v>
      </c>
      <c r="BK88" s="6">
        <v>18</v>
      </c>
      <c r="BL88" s="6">
        <v>1</v>
      </c>
      <c r="BM88" s="6">
        <v>1</v>
      </c>
      <c r="BN88" s="6">
        <v>21</v>
      </c>
      <c r="BO88" s="6">
        <v>21</v>
      </c>
      <c r="BP88" s="6">
        <v>19</v>
      </c>
      <c r="BQ88" s="6">
        <v>1</v>
      </c>
      <c r="BR88" s="6">
        <v>8</v>
      </c>
      <c r="BS88" s="6">
        <v>10</v>
      </c>
      <c r="BT88" s="6">
        <v>12</v>
      </c>
      <c r="BU88" s="6">
        <v>1</v>
      </c>
      <c r="BV88" s="6">
        <v>1</v>
      </c>
      <c r="BW88" s="6">
        <v>1</v>
      </c>
      <c r="BX88" s="6">
        <v>1</v>
      </c>
      <c r="BY88" s="6">
        <v>1</v>
      </c>
      <c r="BZ88" s="6">
        <v>9</v>
      </c>
      <c r="CA88" s="6">
        <v>8</v>
      </c>
      <c r="CB88" s="11">
        <v>10050</v>
      </c>
      <c r="CC88">
        <f t="shared" si="39"/>
        <v>21</v>
      </c>
    </row>
    <row r="89" spans="1:81" ht="15" thickBot="1" x14ac:dyDescent="0.35">
      <c r="A89" s="23">
        <v>22</v>
      </c>
      <c r="B89" s="22">
        <f t="shared" ref="B89:Y89" si="61">B23*$AD23</f>
        <v>0</v>
      </c>
      <c r="C89" s="22">
        <f t="shared" si="61"/>
        <v>0</v>
      </c>
      <c r="D89" s="22">
        <f t="shared" si="61"/>
        <v>0</v>
      </c>
      <c r="E89" s="22">
        <f t="shared" si="61"/>
        <v>9.854378615599442E-2</v>
      </c>
      <c r="F89" s="22">
        <f t="shared" si="61"/>
        <v>0</v>
      </c>
      <c r="G89" s="22">
        <f t="shared" si="61"/>
        <v>0</v>
      </c>
      <c r="H89" s="22">
        <f t="shared" si="61"/>
        <v>0</v>
      </c>
      <c r="I89" s="22">
        <f t="shared" si="61"/>
        <v>0</v>
      </c>
      <c r="J89" s="22">
        <f t="shared" si="61"/>
        <v>0</v>
      </c>
      <c r="K89" s="22">
        <f t="shared" si="61"/>
        <v>0</v>
      </c>
      <c r="L89" s="22">
        <f t="shared" si="61"/>
        <v>0</v>
      </c>
      <c r="M89" s="22">
        <f t="shared" si="61"/>
        <v>6.483143826052265E-2</v>
      </c>
      <c r="N89" s="22">
        <f t="shared" si="61"/>
        <v>0</v>
      </c>
      <c r="O89" s="22">
        <f t="shared" si="61"/>
        <v>0</v>
      </c>
      <c r="P89" s="22">
        <f t="shared" si="61"/>
        <v>0</v>
      </c>
      <c r="Q89" s="22">
        <f t="shared" si="61"/>
        <v>25.836624775583484</v>
      </c>
      <c r="R89" s="22">
        <f t="shared" si="61"/>
        <v>0</v>
      </c>
      <c r="S89" s="22">
        <f t="shared" si="61"/>
        <v>0</v>
      </c>
      <c r="T89" s="22">
        <f t="shared" si="61"/>
        <v>0</v>
      </c>
      <c r="U89" s="22">
        <f t="shared" si="61"/>
        <v>0</v>
      </c>
      <c r="V89" s="22">
        <f t="shared" si="61"/>
        <v>0</v>
      </c>
      <c r="W89" s="22">
        <f t="shared" si="61"/>
        <v>0</v>
      </c>
      <c r="X89" s="22">
        <f t="shared" si="61"/>
        <v>0</v>
      </c>
      <c r="Y89" s="22">
        <f t="shared" si="61"/>
        <v>0</v>
      </c>
      <c r="Z89">
        <f t="shared" si="41"/>
        <v>26</v>
      </c>
      <c r="AB89">
        <v>22</v>
      </c>
      <c r="AC89" s="24" t="str">
        <f>IFERROR(VLOOKUP(IFERROR(VLOOKUP($AB89,BD$68:$CC$96,BD$66,0),""),$A$68:$Y$96,B$66,0),"")</f>
        <v/>
      </c>
      <c r="AD89" s="24" t="str">
        <f>IFERROR(VLOOKUP(IFERROR(VLOOKUP($AB89,BE$68:$CC$96,BE$66,0),""),$A$68:$Y$96,C$66,0),"")</f>
        <v/>
      </c>
      <c r="AE89" s="24">
        <f>IFERROR(VLOOKUP(IFERROR(VLOOKUP($AB89,BF$68:$CC$96,BF$66,0),""),$A$68:$Y$96,D$66,0),"")</f>
        <v>0</v>
      </c>
      <c r="AF89" s="24">
        <f>IFERROR(VLOOKUP(IFERROR(VLOOKUP($AB89,BG$68:$CC$96,BG$66,0),""),$A$68:$Y$96,E$66,0),"")</f>
        <v>6.2344139650872814E-2</v>
      </c>
      <c r="AG89" s="24" t="str">
        <f>IFERROR(VLOOKUP(IFERROR(VLOOKUP($AB89,BH$68:$CC$96,BH$66,0),""),$A$68:$Y$96,F$66,0),"")</f>
        <v/>
      </c>
      <c r="AH89" s="24" t="str">
        <f>IFERROR(VLOOKUP(IFERROR(VLOOKUP($AB89,BI$68:$CC$96,BI$66,0),""),$A$68:$Y$96,G$66,0),"")</f>
        <v/>
      </c>
      <c r="AI89" s="24" t="str">
        <f>IFERROR(VLOOKUP(IFERROR(VLOOKUP($AB89,BJ$68:$CC$96,BJ$66,0),""),$A$68:$Y$96,H$66,0),"")</f>
        <v/>
      </c>
      <c r="AJ89" s="24" t="str">
        <f>IFERROR(VLOOKUP(IFERROR(VLOOKUP($AB89,BK$68:$CC$96,BK$66,0),""),$A$68:$Y$96,I$66,0),"")</f>
        <v/>
      </c>
      <c r="AK89" s="24" t="str">
        <f>IFERROR(VLOOKUP(IFERROR(VLOOKUP($AB89,BL$68:$CC$96,BL$66,0),""),$A$68:$Y$96,J$66,0),"")</f>
        <v/>
      </c>
      <c r="AL89" s="24" t="str">
        <f>IFERROR(VLOOKUP(IFERROR(VLOOKUP($AB89,BM$68:$CC$96,BM$66,0),""),$A$68:$Y$96,K$66,0),"")</f>
        <v/>
      </c>
      <c r="AM89" s="24">
        <f>IFERROR(VLOOKUP(IFERROR(VLOOKUP($AB89,BN$68:$CC$96,BN$66,0),""),$A$68:$Y$96,L$66,0),"")</f>
        <v>0</v>
      </c>
      <c r="AN89" s="24" t="str">
        <f>IFERROR(VLOOKUP(IFERROR(VLOOKUP($AB89,BO$68:$CC$96,BO$66,0),""),$A$68:$Y$96,M$66,0),"")</f>
        <v/>
      </c>
      <c r="AO89" s="24" t="str">
        <f>IFERROR(VLOOKUP(IFERROR(VLOOKUP($AB89,BP$68:$CC$96,BP$66,0),""),$A$68:$Y$96,N$66,0),"")</f>
        <v/>
      </c>
      <c r="AP89" s="24" t="str">
        <f>IFERROR(VLOOKUP(IFERROR(VLOOKUP($AB89,BQ$68:$CC$96,BQ$66,0),""),$A$68:$Y$96,O$66,0),"")</f>
        <v/>
      </c>
      <c r="AQ89" s="24" t="str">
        <f>IFERROR(VLOOKUP(IFERROR(VLOOKUP($AB89,BR$68:$CC$96,BR$66,0),""),$A$68:$Y$96,P$66,0),"")</f>
        <v/>
      </c>
      <c r="AR89" s="24">
        <f>IFERROR(VLOOKUP(IFERROR(VLOOKUP($AB89,BS$68:$CC$96,BS$66,0),""),$A$68:$Y$96,Q$66,0),"")</f>
        <v>0</v>
      </c>
      <c r="AS89" s="24">
        <f>IFERROR(VLOOKUP(IFERROR(VLOOKUP($AB89,BT$68:$CC$96,BT$66,0),""),$A$68:$Y$96,R$66,0),"")</f>
        <v>0</v>
      </c>
      <c r="AT89" s="24" t="str">
        <f>IFERROR(VLOOKUP(IFERROR(VLOOKUP($AB89,BU$68:$CC$96,BU$66,0),""),$A$68:$Y$96,S$66,0),"")</f>
        <v/>
      </c>
      <c r="AU89" s="24">
        <f>IFERROR(VLOOKUP(IFERROR(VLOOKUP($AB89,BV$68:$CC$96,BV$66,0),""),$A$68:$Y$96,T$66,0),"")</f>
        <v>0</v>
      </c>
      <c r="AV89" s="24" t="str">
        <f>IFERROR(VLOOKUP(IFERROR(VLOOKUP($AB89,BW$68:$CC$96,BW$66,0),""),$A$68:$Y$96,U$66,0),"")</f>
        <v/>
      </c>
      <c r="AW89" s="24" t="str">
        <f>IFERROR(VLOOKUP(IFERROR(VLOOKUP($AB89,BX$68:$CC$96,BX$66,0),""),$A$68:$Y$96,V$66,0),"")</f>
        <v/>
      </c>
      <c r="AX89" s="24" t="str">
        <f>IFERROR(VLOOKUP(IFERROR(VLOOKUP($AB89,BY$68:$CC$96,BY$66,0),""),$A$68:$Y$96,W$66,0),"")</f>
        <v/>
      </c>
      <c r="AY89" s="24" t="str">
        <f>IFERROR(VLOOKUP(IFERROR(VLOOKUP($AB89,BZ$68:$CC$96,BZ$66,0),""),$A$68:$Y$96,X$66,0),"")</f>
        <v/>
      </c>
      <c r="AZ89" s="24" t="str">
        <f>IFERROR(VLOOKUP(IFERROR(VLOOKUP($AB89,CA$68:$CC$96,CA$66,0),""),$A$68:$Y$96,Y$66,0),"")</f>
        <v/>
      </c>
      <c r="BC89" s="5">
        <v>22</v>
      </c>
      <c r="BD89" s="6">
        <v>12</v>
      </c>
      <c r="BE89" s="6">
        <v>7</v>
      </c>
      <c r="BF89" s="6">
        <v>5</v>
      </c>
      <c r="BG89" s="6">
        <v>16</v>
      </c>
      <c r="BH89" s="6">
        <v>19</v>
      </c>
      <c r="BI89" s="6">
        <v>1</v>
      </c>
      <c r="BJ89" s="6">
        <v>14</v>
      </c>
      <c r="BK89" s="6">
        <v>13</v>
      </c>
      <c r="BL89" s="6">
        <v>1</v>
      </c>
      <c r="BM89" s="6">
        <v>1</v>
      </c>
      <c r="BN89" s="6">
        <v>13</v>
      </c>
      <c r="BO89" s="6">
        <v>11</v>
      </c>
      <c r="BP89" s="6">
        <v>1</v>
      </c>
      <c r="BQ89" s="6">
        <v>1</v>
      </c>
      <c r="BR89" s="6">
        <v>15</v>
      </c>
      <c r="BS89" s="6">
        <v>12</v>
      </c>
      <c r="BT89" s="6">
        <v>1</v>
      </c>
      <c r="BU89" s="6">
        <v>1</v>
      </c>
      <c r="BV89" s="6">
        <v>1</v>
      </c>
      <c r="BW89" s="6">
        <v>13</v>
      </c>
      <c r="BX89" s="6">
        <v>1</v>
      </c>
      <c r="BY89" s="6">
        <v>1</v>
      </c>
      <c r="BZ89" s="6">
        <v>14</v>
      </c>
      <c r="CA89" s="6">
        <v>17</v>
      </c>
      <c r="CB89" s="11">
        <v>10025</v>
      </c>
      <c r="CC89">
        <f t="shared" si="39"/>
        <v>22</v>
      </c>
    </row>
    <row r="90" spans="1:81" ht="15" thickBot="1" x14ac:dyDescent="0.35">
      <c r="A90" s="23">
        <v>23</v>
      </c>
      <c r="B90" s="22">
        <f t="shared" ref="B90:Y90" si="62">B24*$AD24</f>
        <v>0</v>
      </c>
      <c r="C90" s="22">
        <f t="shared" si="62"/>
        <v>0</v>
      </c>
      <c r="D90" s="22">
        <f t="shared" si="62"/>
        <v>0</v>
      </c>
      <c r="E90" s="22">
        <f t="shared" si="62"/>
        <v>6.2344139650872814E-2</v>
      </c>
      <c r="F90" s="22">
        <f t="shared" si="62"/>
        <v>0</v>
      </c>
      <c r="G90" s="22">
        <f t="shared" si="62"/>
        <v>0</v>
      </c>
      <c r="H90" s="22">
        <f t="shared" si="62"/>
        <v>0</v>
      </c>
      <c r="I90" s="22">
        <f t="shared" si="62"/>
        <v>0</v>
      </c>
      <c r="J90" s="22">
        <f t="shared" si="62"/>
        <v>0</v>
      </c>
      <c r="K90" s="22">
        <f t="shared" si="62"/>
        <v>0</v>
      </c>
      <c r="L90" s="22">
        <f t="shared" si="62"/>
        <v>0</v>
      </c>
      <c r="M90" s="22">
        <f t="shared" si="62"/>
        <v>0</v>
      </c>
      <c r="N90" s="22">
        <f t="shared" si="62"/>
        <v>0</v>
      </c>
      <c r="O90" s="22">
        <f t="shared" si="62"/>
        <v>0</v>
      </c>
      <c r="P90" s="22">
        <f t="shared" si="62"/>
        <v>0</v>
      </c>
      <c r="Q90" s="22">
        <f t="shared" si="62"/>
        <v>24.937655860349128</v>
      </c>
      <c r="R90" s="22">
        <f t="shared" si="62"/>
        <v>0</v>
      </c>
      <c r="S90" s="22">
        <f t="shared" si="62"/>
        <v>0</v>
      </c>
      <c r="T90" s="22">
        <f t="shared" si="62"/>
        <v>0</v>
      </c>
      <c r="U90" s="22">
        <f t="shared" si="62"/>
        <v>0</v>
      </c>
      <c r="V90" s="22">
        <f t="shared" si="62"/>
        <v>0</v>
      </c>
      <c r="W90" s="22">
        <f t="shared" si="62"/>
        <v>0</v>
      </c>
      <c r="X90" s="22">
        <f t="shared" si="62"/>
        <v>0</v>
      </c>
      <c r="Y90" s="22">
        <f t="shared" si="62"/>
        <v>0</v>
      </c>
      <c r="Z90">
        <f t="shared" si="41"/>
        <v>25</v>
      </c>
      <c r="AB90">
        <v>23</v>
      </c>
      <c r="AC90" s="24" t="str">
        <f>IFERROR(VLOOKUP(IFERROR(VLOOKUP($AB90,BD$68:$CC$96,BD$66,0),""),$A$68:$Y$96,B$66,0),"")</f>
        <v/>
      </c>
      <c r="AD90" s="24" t="str">
        <f>IFERROR(VLOOKUP(IFERROR(VLOOKUP($AB90,BE$68:$CC$96,BE$66,0),""),$A$68:$Y$96,C$66,0),"")</f>
        <v/>
      </c>
      <c r="AE90" s="24">
        <f>IFERROR(VLOOKUP(IFERROR(VLOOKUP($AB90,BF$68:$CC$96,BF$66,0),""),$A$68:$Y$96,D$66,0),"")</f>
        <v>0</v>
      </c>
      <c r="AF90" s="24" t="str">
        <f>IFERROR(VLOOKUP(IFERROR(VLOOKUP($AB90,BG$68:$CC$96,BG$66,0),""),$A$68:$Y$96,E$66,0),"")</f>
        <v/>
      </c>
      <c r="AG90" s="24" t="str">
        <f>IFERROR(VLOOKUP(IFERROR(VLOOKUP($AB90,BH$68:$CC$96,BH$66,0),""),$A$68:$Y$96,F$66,0),"")</f>
        <v/>
      </c>
      <c r="AH90" s="24" t="str">
        <f>IFERROR(VLOOKUP(IFERROR(VLOOKUP($AB90,BI$68:$CC$96,BI$66,0),""),$A$68:$Y$96,G$66,0),"")</f>
        <v/>
      </c>
      <c r="AI90" s="24" t="str">
        <f>IFERROR(VLOOKUP(IFERROR(VLOOKUP($AB90,BJ$68:$CC$96,BJ$66,0),""),$A$68:$Y$96,H$66,0),"")</f>
        <v/>
      </c>
      <c r="AJ90" s="24" t="str">
        <f>IFERROR(VLOOKUP(IFERROR(VLOOKUP($AB90,BK$68:$CC$96,BK$66,0),""),$A$68:$Y$96,I$66,0),"")</f>
        <v/>
      </c>
      <c r="AK90" s="24" t="str">
        <f>IFERROR(VLOOKUP(IFERROR(VLOOKUP($AB90,BL$68:$CC$96,BL$66,0),""),$A$68:$Y$96,J$66,0),"")</f>
        <v/>
      </c>
      <c r="AL90" s="24" t="str">
        <f>IFERROR(VLOOKUP(IFERROR(VLOOKUP($AB90,BM$68:$CC$96,BM$66,0),""),$A$68:$Y$96,K$66,0),"")</f>
        <v/>
      </c>
      <c r="AM90" s="24">
        <f>IFERROR(VLOOKUP(IFERROR(VLOOKUP($AB90,BN$68:$CC$96,BN$66,0),""),$A$68:$Y$96,L$66,0),"")</f>
        <v>0</v>
      </c>
      <c r="AN90" s="24">
        <f>IFERROR(VLOOKUP(IFERROR(VLOOKUP($AB90,BO$68:$CC$96,BO$66,0),""),$A$68:$Y$96,M$66,0),"")</f>
        <v>0</v>
      </c>
      <c r="AO90" s="24" t="str">
        <f>IFERROR(VLOOKUP(IFERROR(VLOOKUP($AB90,BP$68:$CC$96,BP$66,0),""),$A$68:$Y$96,N$66,0),"")</f>
        <v/>
      </c>
      <c r="AP90" s="24" t="str">
        <f>IFERROR(VLOOKUP(IFERROR(VLOOKUP($AB90,BQ$68:$CC$96,BQ$66,0),""),$A$68:$Y$96,O$66,0),"")</f>
        <v/>
      </c>
      <c r="AQ90" s="24" t="str">
        <f>IFERROR(VLOOKUP(IFERROR(VLOOKUP($AB90,BR$68:$CC$96,BR$66,0),""),$A$68:$Y$96,P$66,0),"")</f>
        <v/>
      </c>
      <c r="AR90" s="24">
        <f>IFERROR(VLOOKUP(IFERROR(VLOOKUP($AB90,BS$68:$CC$96,BS$66,0),""),$A$68:$Y$96,Q$66,0),"")</f>
        <v>0</v>
      </c>
      <c r="AS90" s="24">
        <f>IFERROR(VLOOKUP(IFERROR(VLOOKUP($AB90,BT$68:$CC$96,BT$66,0),""),$A$68:$Y$96,R$66,0),"")</f>
        <v>0</v>
      </c>
      <c r="AT90" s="24" t="str">
        <f>IFERROR(VLOOKUP(IFERROR(VLOOKUP($AB90,BU$68:$CC$96,BU$66,0),""),$A$68:$Y$96,S$66,0),"")</f>
        <v/>
      </c>
      <c r="AU90" s="24" t="str">
        <f>IFERROR(VLOOKUP(IFERROR(VLOOKUP($AB90,BV$68:$CC$96,BV$66,0),""),$A$68:$Y$96,T$66,0),"")</f>
        <v/>
      </c>
      <c r="AV90" s="24">
        <f>IFERROR(VLOOKUP(IFERROR(VLOOKUP($AB90,BW$68:$CC$96,BW$66,0),""),$A$68:$Y$96,U$66,0),"")</f>
        <v>0</v>
      </c>
      <c r="AW90" s="24" t="str">
        <f>IFERROR(VLOOKUP(IFERROR(VLOOKUP($AB90,BX$68:$CC$96,BX$66,0),""),$A$68:$Y$96,V$66,0),"")</f>
        <v/>
      </c>
      <c r="AX90" s="24" t="str">
        <f>IFERROR(VLOOKUP(IFERROR(VLOOKUP($AB90,BY$68:$CC$96,BY$66,0),""),$A$68:$Y$96,W$66,0),"")</f>
        <v/>
      </c>
      <c r="AY90" s="24" t="str">
        <f>IFERROR(VLOOKUP(IFERROR(VLOOKUP($AB90,BZ$68:$CC$96,BZ$66,0),""),$A$68:$Y$96,X$66,0),"")</f>
        <v/>
      </c>
      <c r="AZ90" s="24">
        <f>IFERROR(VLOOKUP(IFERROR(VLOOKUP($AB90,CA$68:$CC$96,CA$66,0),""),$A$68:$Y$96,Y$66,0),"")</f>
        <v>0</v>
      </c>
      <c r="BC90" s="5">
        <v>23</v>
      </c>
      <c r="BD90" s="6">
        <v>12</v>
      </c>
      <c r="BE90" s="6">
        <v>7</v>
      </c>
      <c r="BF90" s="6">
        <v>5</v>
      </c>
      <c r="BG90" s="6">
        <v>22</v>
      </c>
      <c r="BH90" s="6">
        <v>15</v>
      </c>
      <c r="BI90" s="6">
        <v>1</v>
      </c>
      <c r="BJ90" s="6">
        <v>14</v>
      </c>
      <c r="BK90" s="6">
        <v>18</v>
      </c>
      <c r="BL90" s="6">
        <v>1</v>
      </c>
      <c r="BM90" s="6">
        <v>1</v>
      </c>
      <c r="BN90" s="6">
        <v>19</v>
      </c>
      <c r="BO90" s="6">
        <v>23</v>
      </c>
      <c r="BP90" s="6">
        <v>1</v>
      </c>
      <c r="BQ90" s="6">
        <v>1</v>
      </c>
      <c r="BR90" s="6">
        <v>15</v>
      </c>
      <c r="BS90" s="6">
        <v>7</v>
      </c>
      <c r="BT90" s="6">
        <v>12</v>
      </c>
      <c r="BU90" s="6">
        <v>1</v>
      </c>
      <c r="BV90" s="6">
        <v>1</v>
      </c>
      <c r="BW90" s="6">
        <v>1</v>
      </c>
      <c r="BX90" s="6">
        <v>1</v>
      </c>
      <c r="BY90" s="6">
        <v>1</v>
      </c>
      <c r="BZ90" s="6">
        <v>10</v>
      </c>
      <c r="CA90" s="6">
        <v>1</v>
      </c>
      <c r="CB90" s="11">
        <v>10025</v>
      </c>
      <c r="CC90">
        <f t="shared" si="39"/>
        <v>23</v>
      </c>
    </row>
    <row r="91" spans="1:81" ht="15" thickBot="1" x14ac:dyDescent="0.35">
      <c r="A91" s="23">
        <v>24</v>
      </c>
      <c r="B91" s="22">
        <f t="shared" ref="B91:Y91" si="63">B25*$AD25</f>
        <v>0</v>
      </c>
      <c r="C91" s="22">
        <f t="shared" si="63"/>
        <v>0</v>
      </c>
      <c r="D91" s="22">
        <f t="shared" si="63"/>
        <v>0</v>
      </c>
      <c r="E91" s="22">
        <f t="shared" si="63"/>
        <v>0</v>
      </c>
      <c r="F91" s="22">
        <f t="shared" si="63"/>
        <v>0</v>
      </c>
      <c r="G91" s="22">
        <f t="shared" si="63"/>
        <v>0</v>
      </c>
      <c r="H91" s="22">
        <f t="shared" si="63"/>
        <v>0</v>
      </c>
      <c r="I91" s="22">
        <f t="shared" si="63"/>
        <v>0</v>
      </c>
      <c r="J91" s="22">
        <f t="shared" si="63"/>
        <v>0</v>
      </c>
      <c r="K91" s="22">
        <f t="shared" si="63"/>
        <v>0</v>
      </c>
      <c r="L91" s="22">
        <f t="shared" si="63"/>
        <v>0</v>
      </c>
      <c r="M91" s="22">
        <f t="shared" si="63"/>
        <v>0</v>
      </c>
      <c r="N91" s="22">
        <f t="shared" si="63"/>
        <v>0</v>
      </c>
      <c r="O91" s="22">
        <f t="shared" si="63"/>
        <v>0</v>
      </c>
      <c r="P91" s="22">
        <f t="shared" si="63"/>
        <v>0</v>
      </c>
      <c r="Q91" s="22">
        <f t="shared" si="63"/>
        <v>25</v>
      </c>
      <c r="R91" s="22">
        <f t="shared" si="63"/>
        <v>0</v>
      </c>
      <c r="S91" s="22">
        <f t="shared" si="63"/>
        <v>0</v>
      </c>
      <c r="T91" s="22">
        <f t="shared" si="63"/>
        <v>0</v>
      </c>
      <c r="U91" s="22">
        <f t="shared" si="63"/>
        <v>0</v>
      </c>
      <c r="V91" s="22">
        <f t="shared" si="63"/>
        <v>0</v>
      </c>
      <c r="W91" s="22">
        <f t="shared" si="63"/>
        <v>0</v>
      </c>
      <c r="X91" s="22">
        <f t="shared" si="63"/>
        <v>0</v>
      </c>
      <c r="Y91" s="22">
        <f t="shared" si="63"/>
        <v>0</v>
      </c>
      <c r="Z91">
        <f t="shared" si="41"/>
        <v>25</v>
      </c>
      <c r="AB91">
        <v>24</v>
      </c>
      <c r="AC91" s="24" t="str">
        <f>IFERROR(VLOOKUP(IFERROR(VLOOKUP($AB91,BD$68:$CC$96,BD$66,0),""),$A$68:$Y$96,B$66,0),"")</f>
        <v/>
      </c>
      <c r="AD91" s="24" t="str">
        <f>IFERROR(VLOOKUP(IFERROR(VLOOKUP($AB91,BE$68:$CC$96,BE$66,0),""),$A$68:$Y$96,C$66,0),"")</f>
        <v/>
      </c>
      <c r="AE91" s="24">
        <f>IFERROR(VLOOKUP(IFERROR(VLOOKUP($AB91,BF$68:$CC$96,BF$66,0),""),$A$68:$Y$96,D$66,0),"")</f>
        <v>0</v>
      </c>
      <c r="AF91" s="24">
        <f>IFERROR(VLOOKUP(IFERROR(VLOOKUP($AB91,BG$68:$CC$96,BG$66,0),""),$A$68:$Y$96,E$66,0),"")</f>
        <v>0.24997524997524997</v>
      </c>
      <c r="AG91" s="24" t="str">
        <f>IFERROR(VLOOKUP(IFERROR(VLOOKUP($AB91,BH$68:$CC$96,BH$66,0),""),$A$68:$Y$96,F$66,0),"")</f>
        <v/>
      </c>
      <c r="AH91" s="24" t="str">
        <f>IFERROR(VLOOKUP(IFERROR(VLOOKUP($AB91,BI$68:$CC$96,BI$66,0),""),$A$68:$Y$96,G$66,0),"")</f>
        <v/>
      </c>
      <c r="AI91" s="24" t="str">
        <f>IFERROR(VLOOKUP(IFERROR(VLOOKUP($AB91,BJ$68:$CC$96,BJ$66,0),""),$A$68:$Y$96,H$66,0),"")</f>
        <v/>
      </c>
      <c r="AJ91" s="24" t="str">
        <f>IFERROR(VLOOKUP(IFERROR(VLOOKUP($AB91,BK$68:$CC$96,BK$66,0),""),$A$68:$Y$96,I$66,0),"")</f>
        <v/>
      </c>
      <c r="AK91" s="24" t="str">
        <f>IFERROR(VLOOKUP(IFERROR(VLOOKUP($AB91,BL$68:$CC$96,BL$66,0),""),$A$68:$Y$96,J$66,0),"")</f>
        <v/>
      </c>
      <c r="AL91" s="24" t="str">
        <f>IFERROR(VLOOKUP(IFERROR(VLOOKUP($AB91,BM$68:$CC$96,BM$66,0),""),$A$68:$Y$96,K$66,0),"")</f>
        <v/>
      </c>
      <c r="AM91" s="24" t="str">
        <f>IFERROR(VLOOKUP(IFERROR(VLOOKUP($AB91,BN$68:$CC$96,BN$66,0),""),$A$68:$Y$96,L$66,0),"")</f>
        <v/>
      </c>
      <c r="AN91" s="24" t="str">
        <f>IFERROR(VLOOKUP(IFERROR(VLOOKUP($AB91,BO$68:$CC$96,BO$66,0),""),$A$68:$Y$96,M$66,0),"")</f>
        <v/>
      </c>
      <c r="AO91" s="24" t="str">
        <f>IFERROR(VLOOKUP(IFERROR(VLOOKUP($AB91,BP$68:$CC$96,BP$66,0),""),$A$68:$Y$96,N$66,0),"")</f>
        <v/>
      </c>
      <c r="AP91" s="24">
        <f>IFERROR(VLOOKUP(IFERROR(VLOOKUP($AB91,BQ$68:$CC$96,BQ$66,0),""),$A$68:$Y$96,O$66,0),"")</f>
        <v>0</v>
      </c>
      <c r="AQ91" s="24" t="str">
        <f>IFERROR(VLOOKUP(IFERROR(VLOOKUP($AB91,BR$68:$CC$96,BR$66,0),""),$A$68:$Y$96,P$66,0),"")</f>
        <v/>
      </c>
      <c r="AR91" s="24" t="str">
        <f>IFERROR(VLOOKUP(IFERROR(VLOOKUP($AB91,BS$68:$CC$96,BS$66,0),""),$A$68:$Y$96,Q$66,0),"")</f>
        <v/>
      </c>
      <c r="AS91" s="24">
        <f>IFERROR(VLOOKUP(IFERROR(VLOOKUP($AB91,BT$68:$CC$96,BT$66,0),""),$A$68:$Y$96,R$66,0),"")</f>
        <v>0</v>
      </c>
      <c r="AT91" s="24" t="str">
        <f>IFERROR(VLOOKUP(IFERROR(VLOOKUP($AB91,BU$68:$CC$96,BU$66,0),""),$A$68:$Y$96,S$66,0),"")</f>
        <v/>
      </c>
      <c r="AU91" s="24" t="str">
        <f>IFERROR(VLOOKUP(IFERROR(VLOOKUP($AB91,BV$68:$CC$96,BV$66,0),""),$A$68:$Y$96,T$66,0),"")</f>
        <v/>
      </c>
      <c r="AV91" s="24" t="str">
        <f>IFERROR(VLOOKUP(IFERROR(VLOOKUP($AB91,BW$68:$CC$96,BW$66,0),""),$A$68:$Y$96,U$66,0),"")</f>
        <v/>
      </c>
      <c r="AW91" s="24" t="str">
        <f>IFERROR(VLOOKUP(IFERROR(VLOOKUP($AB91,BX$68:$CC$96,BX$66,0),""),$A$68:$Y$96,V$66,0),"")</f>
        <v/>
      </c>
      <c r="AX91" s="24" t="str">
        <f>IFERROR(VLOOKUP(IFERROR(VLOOKUP($AB91,BY$68:$CC$96,BY$66,0),""),$A$68:$Y$96,W$66,0),"")</f>
        <v/>
      </c>
      <c r="AY91" s="24" t="str">
        <f>IFERROR(VLOOKUP(IFERROR(VLOOKUP($AB91,BZ$68:$CC$96,BZ$66,0),""),$A$68:$Y$96,X$66,0),"")</f>
        <v/>
      </c>
      <c r="AZ91" s="24" t="str">
        <f>IFERROR(VLOOKUP(IFERROR(VLOOKUP($AB91,CA$68:$CC$96,CA$66,0),""),$A$68:$Y$96,Y$66,0),"")</f>
        <v/>
      </c>
      <c r="BC91" s="5">
        <v>24</v>
      </c>
      <c r="BD91" s="6">
        <v>1</v>
      </c>
      <c r="BE91" s="6">
        <v>7</v>
      </c>
      <c r="BF91" s="6">
        <v>1</v>
      </c>
      <c r="BG91" s="6">
        <v>27</v>
      </c>
      <c r="BH91" s="6">
        <v>19</v>
      </c>
      <c r="BI91" s="6">
        <v>1</v>
      </c>
      <c r="BJ91" s="6">
        <v>14</v>
      </c>
      <c r="BK91" s="6">
        <v>18</v>
      </c>
      <c r="BL91" s="6">
        <v>1</v>
      </c>
      <c r="BM91" s="6">
        <v>1</v>
      </c>
      <c r="BN91" s="6">
        <v>25</v>
      </c>
      <c r="BO91" s="6">
        <v>23</v>
      </c>
      <c r="BP91" s="6">
        <v>19</v>
      </c>
      <c r="BQ91" s="6">
        <v>1</v>
      </c>
      <c r="BR91" s="6">
        <v>26</v>
      </c>
      <c r="BS91" s="6">
        <v>1</v>
      </c>
      <c r="BT91" s="6">
        <v>1</v>
      </c>
      <c r="BU91" s="6">
        <v>1</v>
      </c>
      <c r="BV91" s="6">
        <v>1</v>
      </c>
      <c r="BW91" s="6">
        <v>1</v>
      </c>
      <c r="BX91" s="6">
        <v>1</v>
      </c>
      <c r="BY91" s="6">
        <v>1</v>
      </c>
      <c r="BZ91" s="6">
        <v>1</v>
      </c>
      <c r="CA91" s="6">
        <v>1</v>
      </c>
      <c r="CB91" s="11">
        <v>10025</v>
      </c>
      <c r="CC91">
        <f t="shared" si="39"/>
        <v>24</v>
      </c>
    </row>
    <row r="92" spans="1:81" ht="15" thickBot="1" x14ac:dyDescent="0.35">
      <c r="A92" s="23">
        <v>25</v>
      </c>
      <c r="B92" s="22">
        <f t="shared" ref="B92:Y92" si="64">B26*$AD26</f>
        <v>0</v>
      </c>
      <c r="C92" s="22">
        <f t="shared" si="64"/>
        <v>0</v>
      </c>
      <c r="D92" s="22">
        <f t="shared" si="64"/>
        <v>0</v>
      </c>
      <c r="E92" s="22">
        <f t="shared" si="64"/>
        <v>12.675842808697388</v>
      </c>
      <c r="F92" s="22">
        <f t="shared" si="64"/>
        <v>0</v>
      </c>
      <c r="G92" s="22">
        <f t="shared" si="64"/>
        <v>0</v>
      </c>
      <c r="H92" s="22">
        <f t="shared" si="64"/>
        <v>0</v>
      </c>
      <c r="I92" s="22">
        <f t="shared" si="64"/>
        <v>9.854378615599442E-2</v>
      </c>
      <c r="J92" s="22">
        <f t="shared" si="64"/>
        <v>0</v>
      </c>
      <c r="K92" s="22">
        <f t="shared" si="64"/>
        <v>0</v>
      </c>
      <c r="L92" s="22">
        <f t="shared" si="64"/>
        <v>0</v>
      </c>
      <c r="M92" s="22">
        <f t="shared" si="64"/>
        <v>8.6225812886495117</v>
      </c>
      <c r="N92" s="22">
        <f t="shared" si="64"/>
        <v>0</v>
      </c>
      <c r="O92" s="22">
        <f t="shared" si="64"/>
        <v>0</v>
      </c>
      <c r="P92" s="22">
        <f t="shared" si="64"/>
        <v>0</v>
      </c>
      <c r="Q92" s="22">
        <f t="shared" si="64"/>
        <v>4.6030321164971078</v>
      </c>
      <c r="R92" s="22">
        <f t="shared" si="64"/>
        <v>0</v>
      </c>
      <c r="S92" s="22">
        <f t="shared" si="64"/>
        <v>0</v>
      </c>
      <c r="T92" s="22">
        <f t="shared" si="64"/>
        <v>0</v>
      </c>
      <c r="U92" s="22">
        <f t="shared" si="64"/>
        <v>0</v>
      </c>
      <c r="V92" s="22">
        <f t="shared" si="64"/>
        <v>0</v>
      </c>
      <c r="W92" s="22">
        <f t="shared" si="64"/>
        <v>0</v>
      </c>
      <c r="X92" s="22">
        <f t="shared" si="64"/>
        <v>0</v>
      </c>
      <c r="Y92" s="22">
        <f t="shared" si="64"/>
        <v>0</v>
      </c>
      <c r="Z92">
        <f t="shared" si="41"/>
        <v>26.000000000000004</v>
      </c>
      <c r="AB92">
        <v>25</v>
      </c>
      <c r="AC92" s="24" t="str">
        <f>IFERROR(VLOOKUP(IFERROR(VLOOKUP($AB92,BD$68:$CC$96,BD$66,0),""),$A$68:$Y$96,B$66,0),"")</f>
        <v/>
      </c>
      <c r="AD92" s="24" t="str">
        <f>IFERROR(VLOOKUP(IFERROR(VLOOKUP($AB92,BE$68:$CC$96,BE$66,0),""),$A$68:$Y$96,C$66,0),"")</f>
        <v/>
      </c>
      <c r="AE92" s="24">
        <f>IFERROR(VLOOKUP(IFERROR(VLOOKUP($AB92,BF$68:$CC$96,BF$66,0),""),$A$68:$Y$96,D$66,0),"")</f>
        <v>0</v>
      </c>
      <c r="AF92" s="24" t="str">
        <f>IFERROR(VLOOKUP(IFERROR(VLOOKUP($AB92,BG$68:$CC$96,BG$66,0),""),$A$68:$Y$96,E$66,0),"")</f>
        <v/>
      </c>
      <c r="AG92" s="24" t="str">
        <f>IFERROR(VLOOKUP(IFERROR(VLOOKUP($AB92,BH$68:$CC$96,BH$66,0),""),$A$68:$Y$96,F$66,0),"")</f>
        <v/>
      </c>
      <c r="AH92" s="24" t="str">
        <f>IFERROR(VLOOKUP(IFERROR(VLOOKUP($AB92,BI$68:$CC$96,BI$66,0),""),$A$68:$Y$96,G$66,0),"")</f>
        <v/>
      </c>
      <c r="AI92" s="24" t="str">
        <f>IFERROR(VLOOKUP(IFERROR(VLOOKUP($AB92,BJ$68:$CC$96,BJ$66,0),""),$A$68:$Y$96,H$66,0),"")</f>
        <v/>
      </c>
      <c r="AJ92" s="24" t="str">
        <f>IFERROR(VLOOKUP(IFERROR(VLOOKUP($AB92,BK$68:$CC$96,BK$66,0),""),$A$68:$Y$96,I$66,0),"")</f>
        <v/>
      </c>
      <c r="AK92" s="24" t="str">
        <f>IFERROR(VLOOKUP(IFERROR(VLOOKUP($AB92,BL$68:$CC$96,BL$66,0),""),$A$68:$Y$96,J$66,0),"")</f>
        <v/>
      </c>
      <c r="AL92" s="24" t="str">
        <f>IFERROR(VLOOKUP(IFERROR(VLOOKUP($AB92,BM$68:$CC$96,BM$66,0),""),$A$68:$Y$96,K$66,0),"")</f>
        <v/>
      </c>
      <c r="AM92" s="24">
        <f>IFERROR(VLOOKUP(IFERROR(VLOOKUP($AB92,BN$68:$CC$96,BN$66,0),""),$A$68:$Y$96,L$66,0),"")</f>
        <v>0</v>
      </c>
      <c r="AN92" s="24" t="str">
        <f>IFERROR(VLOOKUP(IFERROR(VLOOKUP($AB92,BO$68:$CC$96,BO$66,0),""),$A$68:$Y$96,M$66,0),"")</f>
        <v/>
      </c>
      <c r="AO92" s="24" t="str">
        <f>IFERROR(VLOOKUP(IFERROR(VLOOKUP($AB92,BP$68:$CC$96,BP$66,0),""),$A$68:$Y$96,N$66,0),"")</f>
        <v/>
      </c>
      <c r="AP92" s="24" t="str">
        <f>IFERROR(VLOOKUP(IFERROR(VLOOKUP($AB92,BQ$68:$CC$96,BQ$66,0),""),$A$68:$Y$96,O$66,0),"")</f>
        <v/>
      </c>
      <c r="AQ92" s="24" t="str">
        <f>IFERROR(VLOOKUP(IFERROR(VLOOKUP($AB92,BR$68:$CC$96,BR$66,0),""),$A$68:$Y$96,P$66,0),"")</f>
        <v/>
      </c>
      <c r="AR92" s="24">
        <f>IFERROR(VLOOKUP(IFERROR(VLOOKUP($AB92,BS$68:$CC$96,BS$66,0),""),$A$68:$Y$96,Q$66,0),"")</f>
        <v>0</v>
      </c>
      <c r="AS92" s="24">
        <f>IFERROR(VLOOKUP(IFERROR(VLOOKUP($AB92,BT$68:$CC$96,BT$66,0),""),$A$68:$Y$96,R$66,0),"")</f>
        <v>0</v>
      </c>
      <c r="AT92" s="24" t="str">
        <f>IFERROR(VLOOKUP(IFERROR(VLOOKUP($AB92,BU$68:$CC$96,BU$66,0),""),$A$68:$Y$96,S$66,0),"")</f>
        <v/>
      </c>
      <c r="AU92" s="24" t="str">
        <f>IFERROR(VLOOKUP(IFERROR(VLOOKUP($AB92,BV$68:$CC$96,BV$66,0),""),$A$68:$Y$96,T$66,0),"")</f>
        <v/>
      </c>
      <c r="AV92" s="24" t="str">
        <f>IFERROR(VLOOKUP(IFERROR(VLOOKUP($AB92,BW$68:$CC$96,BW$66,0),""),$A$68:$Y$96,U$66,0),"")</f>
        <v/>
      </c>
      <c r="AW92" s="24" t="str">
        <f>IFERROR(VLOOKUP(IFERROR(VLOOKUP($AB92,BX$68:$CC$96,BX$66,0),""),$A$68:$Y$96,V$66,0),"")</f>
        <v/>
      </c>
      <c r="AX92" s="24" t="str">
        <f>IFERROR(VLOOKUP(IFERROR(VLOOKUP($AB92,BY$68:$CC$96,BY$66,0),""),$A$68:$Y$96,W$66,0),"")</f>
        <v/>
      </c>
      <c r="AY92" s="24">
        <f>IFERROR(VLOOKUP(IFERROR(VLOOKUP($AB92,BZ$68:$CC$96,BZ$66,0),""),$A$68:$Y$96,X$66,0),"")</f>
        <v>0</v>
      </c>
      <c r="AZ92" s="24">
        <f>IFERROR(VLOOKUP(IFERROR(VLOOKUP($AB92,CA$68:$CC$96,CA$66,0),""),$A$68:$Y$96,Y$66,0),"")</f>
        <v>0</v>
      </c>
      <c r="BC92" s="5">
        <v>25</v>
      </c>
      <c r="BD92" s="6">
        <v>1</v>
      </c>
      <c r="BE92" s="6">
        <v>7</v>
      </c>
      <c r="BF92" s="6">
        <v>5</v>
      </c>
      <c r="BG92" s="6">
        <v>12</v>
      </c>
      <c r="BH92" s="6">
        <v>9</v>
      </c>
      <c r="BI92" s="6">
        <v>1</v>
      </c>
      <c r="BJ92" s="6">
        <v>11</v>
      </c>
      <c r="BK92" s="6">
        <v>8</v>
      </c>
      <c r="BL92" s="6">
        <v>1</v>
      </c>
      <c r="BM92" s="6">
        <v>1</v>
      </c>
      <c r="BN92" s="6">
        <v>6</v>
      </c>
      <c r="BO92" s="6">
        <v>6</v>
      </c>
      <c r="BP92" s="6">
        <v>19</v>
      </c>
      <c r="BQ92" s="6">
        <v>1</v>
      </c>
      <c r="BR92" s="6">
        <v>15</v>
      </c>
      <c r="BS92" s="6">
        <v>17</v>
      </c>
      <c r="BT92" s="6">
        <v>18</v>
      </c>
      <c r="BU92" s="6">
        <v>1</v>
      </c>
      <c r="BV92" s="6">
        <v>17</v>
      </c>
      <c r="BW92" s="6">
        <v>18</v>
      </c>
      <c r="BX92" s="6">
        <v>1</v>
      </c>
      <c r="BY92" s="6">
        <v>1</v>
      </c>
      <c r="BZ92" s="6">
        <v>21</v>
      </c>
      <c r="CA92" s="6">
        <v>23</v>
      </c>
      <c r="CB92" s="11">
        <v>10025</v>
      </c>
      <c r="CC92">
        <f t="shared" si="39"/>
        <v>25</v>
      </c>
    </row>
    <row r="93" spans="1:81" ht="15" thickBot="1" x14ac:dyDescent="0.35">
      <c r="A93" s="23">
        <v>26</v>
      </c>
      <c r="B93" s="22">
        <f t="shared" ref="B93:Y93" si="65">B27*$AD27</f>
        <v>0</v>
      </c>
      <c r="C93" s="22">
        <f t="shared" si="65"/>
        <v>0</v>
      </c>
      <c r="D93" s="22">
        <f t="shared" si="65"/>
        <v>0</v>
      </c>
      <c r="E93" s="22">
        <f t="shared" si="65"/>
        <v>12.675842808697388</v>
      </c>
      <c r="F93" s="22">
        <f t="shared" si="65"/>
        <v>0</v>
      </c>
      <c r="G93" s="22">
        <f t="shared" si="65"/>
        <v>0</v>
      </c>
      <c r="H93" s="22">
        <f t="shared" si="65"/>
        <v>0</v>
      </c>
      <c r="I93" s="22">
        <f t="shared" si="65"/>
        <v>9.854378615599442E-2</v>
      </c>
      <c r="J93" s="22">
        <f t="shared" si="65"/>
        <v>0</v>
      </c>
      <c r="K93" s="22">
        <f t="shared" si="65"/>
        <v>0</v>
      </c>
      <c r="L93" s="22">
        <f t="shared" si="65"/>
        <v>0</v>
      </c>
      <c r="M93" s="22">
        <f t="shared" si="65"/>
        <v>8.6225812886495117</v>
      </c>
      <c r="N93" s="22">
        <f t="shared" si="65"/>
        <v>0</v>
      </c>
      <c r="O93" s="22">
        <f t="shared" si="65"/>
        <v>0</v>
      </c>
      <c r="P93" s="22">
        <f t="shared" si="65"/>
        <v>0</v>
      </c>
      <c r="Q93" s="22">
        <f t="shared" si="65"/>
        <v>4.6030321164971078</v>
      </c>
      <c r="R93" s="22">
        <f t="shared" si="65"/>
        <v>0</v>
      </c>
      <c r="S93" s="22">
        <f t="shared" si="65"/>
        <v>0</v>
      </c>
      <c r="T93" s="22">
        <f t="shared" si="65"/>
        <v>0</v>
      </c>
      <c r="U93" s="22">
        <f t="shared" si="65"/>
        <v>0</v>
      </c>
      <c r="V93" s="22">
        <f t="shared" si="65"/>
        <v>0</v>
      </c>
      <c r="W93" s="22">
        <f t="shared" si="65"/>
        <v>0</v>
      </c>
      <c r="X93" s="22">
        <f t="shared" si="65"/>
        <v>0</v>
      </c>
      <c r="Y93" s="22">
        <f t="shared" si="65"/>
        <v>0</v>
      </c>
      <c r="Z93">
        <f t="shared" si="41"/>
        <v>26.000000000000004</v>
      </c>
      <c r="AB93">
        <v>26</v>
      </c>
      <c r="AC93" s="24" t="str">
        <f>IFERROR(VLOOKUP(IFERROR(VLOOKUP($AB93,BD$68:$CC$96,BD$66,0),""),$A$68:$Y$96,B$66,0),"")</f>
        <v/>
      </c>
      <c r="AD93" s="24" t="str">
        <f>IFERROR(VLOOKUP(IFERROR(VLOOKUP($AB93,BE$68:$CC$96,BE$66,0),""),$A$68:$Y$96,C$66,0),"")</f>
        <v/>
      </c>
      <c r="AE93" s="24">
        <f>IFERROR(VLOOKUP(IFERROR(VLOOKUP($AB93,BF$68:$CC$96,BF$66,0),""),$A$68:$Y$96,D$66,0),"")</f>
        <v>0</v>
      </c>
      <c r="AF93" s="24">
        <f>IFERROR(VLOOKUP(IFERROR(VLOOKUP($AB93,BG$68:$CC$96,BG$66,0),""),$A$68:$Y$96,E$66,0),"")</f>
        <v>0</v>
      </c>
      <c r="AG93" s="24" t="str">
        <f>IFERROR(VLOOKUP(IFERROR(VLOOKUP($AB93,BH$68:$CC$96,BH$66,0),""),$A$68:$Y$96,F$66,0),"")</f>
        <v/>
      </c>
      <c r="AH93" s="24" t="str">
        <f>IFERROR(VLOOKUP(IFERROR(VLOOKUP($AB93,BI$68:$CC$96,BI$66,0),""),$A$68:$Y$96,G$66,0),"")</f>
        <v/>
      </c>
      <c r="AI93" s="24" t="str">
        <f>IFERROR(VLOOKUP(IFERROR(VLOOKUP($AB93,BJ$68:$CC$96,BJ$66,0),""),$A$68:$Y$96,H$66,0),"")</f>
        <v/>
      </c>
      <c r="AJ93" s="24" t="str">
        <f>IFERROR(VLOOKUP(IFERROR(VLOOKUP($AB93,BK$68:$CC$96,BK$66,0),""),$A$68:$Y$96,I$66,0),"")</f>
        <v/>
      </c>
      <c r="AK93" s="24" t="str">
        <f>IFERROR(VLOOKUP(IFERROR(VLOOKUP($AB93,BL$68:$CC$96,BL$66,0),""),$A$68:$Y$96,J$66,0),"")</f>
        <v/>
      </c>
      <c r="AL93" s="24" t="str">
        <f>IFERROR(VLOOKUP(IFERROR(VLOOKUP($AB93,BM$68:$CC$96,BM$66,0),""),$A$68:$Y$96,K$66,0),"")</f>
        <v/>
      </c>
      <c r="AM93" s="24" t="str">
        <f>IFERROR(VLOOKUP(IFERROR(VLOOKUP($AB93,BN$68:$CC$96,BN$66,0),""),$A$68:$Y$96,L$66,0),"")</f>
        <v/>
      </c>
      <c r="AN93" s="24" t="str">
        <f>IFERROR(VLOOKUP(IFERROR(VLOOKUP($AB93,BO$68:$CC$96,BO$66,0),""),$A$68:$Y$96,M$66,0),"")</f>
        <v/>
      </c>
      <c r="AO93" s="24" t="str">
        <f>IFERROR(VLOOKUP(IFERROR(VLOOKUP($AB93,BP$68:$CC$96,BP$66,0),""),$A$68:$Y$96,N$66,0),"")</f>
        <v/>
      </c>
      <c r="AP93" s="24" t="str">
        <f>IFERROR(VLOOKUP(IFERROR(VLOOKUP($AB93,BQ$68:$CC$96,BQ$66,0),""),$A$68:$Y$96,O$66,0),"")</f>
        <v/>
      </c>
      <c r="AQ93" s="24">
        <f>IFERROR(VLOOKUP(IFERROR(VLOOKUP($AB93,BR$68:$CC$96,BR$66,0),""),$A$68:$Y$96,P$66,0),"")</f>
        <v>0</v>
      </c>
      <c r="AR93" s="24" t="str">
        <f>IFERROR(VLOOKUP(IFERROR(VLOOKUP($AB93,BS$68:$CC$96,BS$66,0),""),$A$68:$Y$96,Q$66,0),"")</f>
        <v/>
      </c>
      <c r="AS93" s="24">
        <f>IFERROR(VLOOKUP(IFERROR(VLOOKUP($AB93,BT$68:$CC$96,BT$66,0),""),$A$68:$Y$96,R$66,0),"")</f>
        <v>0</v>
      </c>
      <c r="AT93" s="24" t="str">
        <f>IFERROR(VLOOKUP(IFERROR(VLOOKUP($AB93,BU$68:$CC$96,BU$66,0),""),$A$68:$Y$96,S$66,0),"")</f>
        <v/>
      </c>
      <c r="AU93" s="24">
        <f>IFERROR(VLOOKUP(IFERROR(VLOOKUP($AB93,BV$68:$CC$96,BV$66,0),""),$A$68:$Y$96,T$66,0),"")</f>
        <v>0</v>
      </c>
      <c r="AV93" s="24">
        <f>IFERROR(VLOOKUP(IFERROR(VLOOKUP($AB93,BW$68:$CC$96,BW$66,0),""),$A$68:$Y$96,U$66,0),"")</f>
        <v>0</v>
      </c>
      <c r="AW93" s="24" t="str">
        <f>IFERROR(VLOOKUP(IFERROR(VLOOKUP($AB93,BX$68:$CC$96,BX$66,0),""),$A$68:$Y$96,V$66,0),"")</f>
        <v/>
      </c>
      <c r="AX93" s="24" t="str">
        <f>IFERROR(VLOOKUP(IFERROR(VLOOKUP($AB93,BY$68:$CC$96,BY$66,0),""),$A$68:$Y$96,W$66,0),"")</f>
        <v/>
      </c>
      <c r="AY93" s="24">
        <f>IFERROR(VLOOKUP(IFERROR(VLOOKUP($AB93,BZ$68:$CC$96,BZ$66,0),""),$A$68:$Y$96,X$66,0),"")</f>
        <v>0</v>
      </c>
      <c r="AZ93" s="24">
        <f>IFERROR(VLOOKUP(IFERROR(VLOOKUP($AB93,CA$68:$CC$96,CA$66,0),""),$A$68:$Y$96,Y$66,0),"")</f>
        <v>0</v>
      </c>
      <c r="BC93" s="5">
        <v>26</v>
      </c>
      <c r="BD93" s="6">
        <v>1</v>
      </c>
      <c r="BE93" s="6">
        <v>7</v>
      </c>
      <c r="BF93" s="6">
        <v>5</v>
      </c>
      <c r="BG93" s="6">
        <v>12</v>
      </c>
      <c r="BH93" s="6">
        <v>9</v>
      </c>
      <c r="BI93" s="6">
        <v>1</v>
      </c>
      <c r="BJ93" s="6">
        <v>11</v>
      </c>
      <c r="BK93" s="6">
        <v>8</v>
      </c>
      <c r="BL93" s="6">
        <v>1</v>
      </c>
      <c r="BM93" s="6">
        <v>1</v>
      </c>
      <c r="BN93" s="6">
        <v>6</v>
      </c>
      <c r="BO93" s="6">
        <v>6</v>
      </c>
      <c r="BP93" s="6">
        <v>19</v>
      </c>
      <c r="BQ93" s="6">
        <v>1</v>
      </c>
      <c r="BR93" s="6">
        <v>15</v>
      </c>
      <c r="BS93" s="6">
        <v>17</v>
      </c>
      <c r="BT93" s="6">
        <v>18</v>
      </c>
      <c r="BU93" s="6">
        <v>1</v>
      </c>
      <c r="BV93" s="6">
        <v>17</v>
      </c>
      <c r="BW93" s="6">
        <v>18</v>
      </c>
      <c r="BX93" s="6">
        <v>1</v>
      </c>
      <c r="BY93" s="6">
        <v>1</v>
      </c>
      <c r="BZ93" s="6">
        <v>21</v>
      </c>
      <c r="CA93" s="6">
        <v>23</v>
      </c>
      <c r="CB93" s="11">
        <v>10025</v>
      </c>
      <c r="CC93">
        <f t="shared" si="39"/>
        <v>26</v>
      </c>
    </row>
    <row r="94" spans="1:81" ht="15" thickBot="1" x14ac:dyDescent="0.35">
      <c r="A94" s="23">
        <v>27</v>
      </c>
      <c r="B94" s="22">
        <f t="shared" ref="B94:Y94" si="66">B28*$AD28</f>
        <v>0</v>
      </c>
      <c r="C94" s="22">
        <f t="shared" si="66"/>
        <v>0</v>
      </c>
      <c r="D94" s="22">
        <f t="shared" si="66"/>
        <v>0</v>
      </c>
      <c r="E94" s="22">
        <f t="shared" si="66"/>
        <v>0</v>
      </c>
      <c r="F94" s="22">
        <f t="shared" si="66"/>
        <v>0</v>
      </c>
      <c r="G94" s="22">
        <f t="shared" si="66"/>
        <v>0</v>
      </c>
      <c r="H94" s="22">
        <f t="shared" si="66"/>
        <v>0</v>
      </c>
      <c r="I94" s="22">
        <f t="shared" si="66"/>
        <v>0</v>
      </c>
      <c r="J94" s="22">
        <f t="shared" si="66"/>
        <v>0</v>
      </c>
      <c r="K94" s="22">
        <f t="shared" si="66"/>
        <v>0</v>
      </c>
      <c r="L94" s="22">
        <f t="shared" si="66"/>
        <v>0</v>
      </c>
      <c r="M94" s="22">
        <f t="shared" si="66"/>
        <v>0</v>
      </c>
      <c r="N94" s="22">
        <f t="shared" si="66"/>
        <v>0</v>
      </c>
      <c r="O94" s="22">
        <f t="shared" si="66"/>
        <v>0</v>
      </c>
      <c r="P94" s="22">
        <f t="shared" si="66"/>
        <v>0</v>
      </c>
      <c r="Q94" s="22">
        <f t="shared" si="66"/>
        <v>25</v>
      </c>
      <c r="R94" s="22">
        <f t="shared" si="66"/>
        <v>0</v>
      </c>
      <c r="S94" s="22">
        <f t="shared" si="66"/>
        <v>0</v>
      </c>
      <c r="T94" s="22">
        <f t="shared" si="66"/>
        <v>0</v>
      </c>
      <c r="U94" s="22">
        <f t="shared" si="66"/>
        <v>0</v>
      </c>
      <c r="V94" s="22">
        <f t="shared" si="66"/>
        <v>0</v>
      </c>
      <c r="W94" s="22">
        <f t="shared" si="66"/>
        <v>0</v>
      </c>
      <c r="X94" s="22">
        <f t="shared" si="66"/>
        <v>0</v>
      </c>
      <c r="Y94" s="22">
        <f t="shared" si="66"/>
        <v>0</v>
      </c>
      <c r="Z94">
        <f t="shared" si="41"/>
        <v>25</v>
      </c>
      <c r="AB94">
        <v>27</v>
      </c>
      <c r="AC94" s="24" t="str">
        <f>IFERROR(VLOOKUP(IFERROR(VLOOKUP($AB94,BD$68:$CC$96,BD$66,0),""),$A$68:$Y$96,B$66,0),"")</f>
        <v/>
      </c>
      <c r="AD94" s="24" t="str">
        <f>IFERROR(VLOOKUP(IFERROR(VLOOKUP($AB94,BE$68:$CC$96,BE$66,0),""),$A$68:$Y$96,C$66,0),"")</f>
        <v/>
      </c>
      <c r="AE94" s="24">
        <f>IFERROR(VLOOKUP(IFERROR(VLOOKUP($AB94,BF$68:$CC$96,BF$66,0),""),$A$68:$Y$96,D$66,0),"")</f>
        <v>0</v>
      </c>
      <c r="AF94" s="24">
        <f>IFERROR(VLOOKUP(IFERROR(VLOOKUP($AB94,BG$68:$CC$96,BG$66,0),""),$A$68:$Y$96,E$66,0),"")</f>
        <v>0</v>
      </c>
      <c r="AG94" s="24" t="str">
        <f>IFERROR(VLOOKUP(IFERROR(VLOOKUP($AB94,BH$68:$CC$96,BH$66,0),""),$A$68:$Y$96,F$66,0),"")</f>
        <v/>
      </c>
      <c r="AH94" s="24" t="str">
        <f>IFERROR(VLOOKUP(IFERROR(VLOOKUP($AB94,BI$68:$CC$96,BI$66,0),""),$A$68:$Y$96,G$66,0),"")</f>
        <v/>
      </c>
      <c r="AI94" s="24" t="str">
        <f>IFERROR(VLOOKUP(IFERROR(VLOOKUP($AB94,BJ$68:$CC$96,BJ$66,0),""),$A$68:$Y$96,H$66,0),"")</f>
        <v/>
      </c>
      <c r="AJ94" s="24" t="str">
        <f>IFERROR(VLOOKUP(IFERROR(VLOOKUP($AB94,BK$68:$CC$96,BK$66,0),""),$A$68:$Y$96,I$66,0),"")</f>
        <v/>
      </c>
      <c r="AK94" s="24" t="str">
        <f>IFERROR(VLOOKUP(IFERROR(VLOOKUP($AB94,BL$68:$CC$96,BL$66,0),""),$A$68:$Y$96,J$66,0),"")</f>
        <v/>
      </c>
      <c r="AL94" s="24" t="str">
        <f>IFERROR(VLOOKUP(IFERROR(VLOOKUP($AB94,BM$68:$CC$96,BM$66,0),""),$A$68:$Y$96,K$66,0),"")</f>
        <v/>
      </c>
      <c r="AM94" s="24" t="str">
        <f>IFERROR(VLOOKUP(IFERROR(VLOOKUP($AB94,BN$68:$CC$96,BN$66,0),""),$A$68:$Y$96,L$66,0),"")</f>
        <v/>
      </c>
      <c r="AN94" s="24" t="str">
        <f>IFERROR(VLOOKUP(IFERROR(VLOOKUP($AB94,BO$68:$CC$96,BO$66,0),""),$A$68:$Y$96,M$66,0),"")</f>
        <v/>
      </c>
      <c r="AO94" s="24" t="str">
        <f>IFERROR(VLOOKUP(IFERROR(VLOOKUP($AB94,BP$68:$CC$96,BP$66,0),""),$A$68:$Y$96,N$66,0),"")</f>
        <v/>
      </c>
      <c r="AP94" s="24" t="str">
        <f>IFERROR(VLOOKUP(IFERROR(VLOOKUP($AB94,BQ$68:$CC$96,BQ$66,0),""),$A$68:$Y$96,O$66,0),"")</f>
        <v/>
      </c>
      <c r="AQ94" s="24" t="str">
        <f>IFERROR(VLOOKUP(IFERROR(VLOOKUP($AB94,BR$68:$CC$96,BR$66,0),""),$A$68:$Y$96,P$66,0),"")</f>
        <v/>
      </c>
      <c r="AR94" s="24">
        <f>IFERROR(VLOOKUP(IFERROR(VLOOKUP($AB94,BS$68:$CC$96,BS$66,0),""),$A$68:$Y$96,Q$66,0),"")</f>
        <v>0</v>
      </c>
      <c r="AS94" s="24" t="str">
        <f>IFERROR(VLOOKUP(IFERROR(VLOOKUP($AB94,BT$68:$CC$96,BT$66,0),""),$A$68:$Y$96,R$66,0),"")</f>
        <v/>
      </c>
      <c r="AT94" s="24" t="str">
        <f>IFERROR(VLOOKUP(IFERROR(VLOOKUP($AB94,BU$68:$CC$96,BU$66,0),""),$A$68:$Y$96,S$66,0),"")</f>
        <v/>
      </c>
      <c r="AU94" s="24" t="str">
        <f>IFERROR(VLOOKUP(IFERROR(VLOOKUP($AB94,BV$68:$CC$96,BV$66,0),""),$A$68:$Y$96,T$66,0),"")</f>
        <v/>
      </c>
      <c r="AV94" s="24" t="str">
        <f>IFERROR(VLOOKUP(IFERROR(VLOOKUP($AB94,BW$68:$CC$96,BW$66,0),""),$A$68:$Y$96,U$66,0),"")</f>
        <v/>
      </c>
      <c r="AW94" s="24" t="str">
        <f>IFERROR(VLOOKUP(IFERROR(VLOOKUP($AB94,BX$68:$CC$96,BX$66,0),""),$A$68:$Y$96,V$66,0),"")</f>
        <v/>
      </c>
      <c r="AX94" s="24" t="str">
        <f>IFERROR(VLOOKUP(IFERROR(VLOOKUP($AB94,BY$68:$CC$96,BY$66,0),""),$A$68:$Y$96,W$66,0),"")</f>
        <v/>
      </c>
      <c r="AY94" s="24">
        <f>IFERROR(VLOOKUP(IFERROR(VLOOKUP($AB94,BZ$68:$CC$96,BZ$66,0),""),$A$68:$Y$96,X$66,0),"")</f>
        <v>0</v>
      </c>
      <c r="AZ94" s="24">
        <f>IFERROR(VLOOKUP(IFERROR(VLOOKUP($AB94,CA$68:$CC$96,CA$66,0),""),$A$68:$Y$96,Y$66,0),"")</f>
        <v>0</v>
      </c>
      <c r="BC94" s="5">
        <v>27</v>
      </c>
      <c r="BD94" s="6">
        <v>1</v>
      </c>
      <c r="BE94" s="6">
        <v>7</v>
      </c>
      <c r="BF94" s="6">
        <v>1</v>
      </c>
      <c r="BG94" s="6">
        <v>27</v>
      </c>
      <c r="BH94" s="6">
        <v>19</v>
      </c>
      <c r="BI94" s="6">
        <v>1</v>
      </c>
      <c r="BJ94" s="6">
        <v>14</v>
      </c>
      <c r="BK94" s="6">
        <v>18</v>
      </c>
      <c r="BL94" s="6">
        <v>1</v>
      </c>
      <c r="BM94" s="6">
        <v>1</v>
      </c>
      <c r="BN94" s="6">
        <v>25</v>
      </c>
      <c r="BO94" s="6">
        <v>23</v>
      </c>
      <c r="BP94" s="6">
        <v>19</v>
      </c>
      <c r="BQ94" s="6">
        <v>1</v>
      </c>
      <c r="BR94" s="6">
        <v>26</v>
      </c>
      <c r="BS94" s="6">
        <v>1</v>
      </c>
      <c r="BT94" s="6">
        <v>1</v>
      </c>
      <c r="BU94" s="6">
        <v>1</v>
      </c>
      <c r="BV94" s="6">
        <v>1</v>
      </c>
      <c r="BW94" s="6">
        <v>1</v>
      </c>
      <c r="BX94" s="6">
        <v>1</v>
      </c>
      <c r="BY94" s="6">
        <v>1</v>
      </c>
      <c r="BZ94" s="6">
        <v>1</v>
      </c>
      <c r="CA94" s="6">
        <v>1</v>
      </c>
      <c r="CB94" s="11">
        <v>10025</v>
      </c>
      <c r="CC94">
        <f t="shared" si="39"/>
        <v>27</v>
      </c>
    </row>
    <row r="95" spans="1:81" ht="15" thickBot="1" x14ac:dyDescent="0.35">
      <c r="A95" s="23">
        <v>28</v>
      </c>
      <c r="B95" s="22">
        <f t="shared" ref="B95:Y95" si="67">B29*$AD29</f>
        <v>0</v>
      </c>
      <c r="C95" s="22">
        <f t="shared" si="67"/>
        <v>0</v>
      </c>
      <c r="D95" s="22">
        <f t="shared" si="67"/>
        <v>0</v>
      </c>
      <c r="E95" s="22">
        <f t="shared" si="67"/>
        <v>6.2344139650872814E-2</v>
      </c>
      <c r="F95" s="22">
        <f t="shared" si="67"/>
        <v>0</v>
      </c>
      <c r="G95" s="22">
        <f t="shared" si="67"/>
        <v>0</v>
      </c>
      <c r="H95" s="22">
        <f t="shared" si="67"/>
        <v>0</v>
      </c>
      <c r="I95" s="22">
        <f t="shared" si="67"/>
        <v>0</v>
      </c>
      <c r="J95" s="22">
        <f t="shared" si="67"/>
        <v>0</v>
      </c>
      <c r="K95" s="22">
        <f t="shared" si="67"/>
        <v>0</v>
      </c>
      <c r="L95" s="22">
        <f t="shared" si="67"/>
        <v>0</v>
      </c>
      <c r="M95" s="22">
        <f t="shared" si="67"/>
        <v>0</v>
      </c>
      <c r="N95" s="22">
        <f t="shared" si="67"/>
        <v>0</v>
      </c>
      <c r="O95" s="22">
        <f t="shared" si="67"/>
        <v>0</v>
      </c>
      <c r="P95" s="22">
        <f t="shared" si="67"/>
        <v>0</v>
      </c>
      <c r="Q95" s="22">
        <f t="shared" si="67"/>
        <v>24.937655860349128</v>
      </c>
      <c r="R95" s="22">
        <f t="shared" si="67"/>
        <v>0</v>
      </c>
      <c r="S95" s="22">
        <f t="shared" si="67"/>
        <v>0</v>
      </c>
      <c r="T95" s="22">
        <f t="shared" si="67"/>
        <v>0</v>
      </c>
      <c r="U95" s="22">
        <f t="shared" si="67"/>
        <v>0</v>
      </c>
      <c r="V95" s="22">
        <f t="shared" si="67"/>
        <v>0</v>
      </c>
      <c r="W95" s="22">
        <f t="shared" si="67"/>
        <v>0</v>
      </c>
      <c r="X95" s="22">
        <f t="shared" si="67"/>
        <v>0</v>
      </c>
      <c r="Y95" s="22">
        <f t="shared" si="67"/>
        <v>0</v>
      </c>
      <c r="Z95">
        <f t="shared" si="41"/>
        <v>25</v>
      </c>
      <c r="AB95">
        <v>28</v>
      </c>
      <c r="AC95" s="24" t="str">
        <f>IFERROR(VLOOKUP(IFERROR(VLOOKUP($AB95,BD$68:$CC$96,BD$66,0),""),$A$68:$Y$96,B$66,0),"")</f>
        <v/>
      </c>
      <c r="AD95" s="24" t="str">
        <f>IFERROR(VLOOKUP(IFERROR(VLOOKUP($AB95,BE$68:$CC$96,BE$66,0),""),$A$68:$Y$96,C$66,0),"")</f>
        <v/>
      </c>
      <c r="AE95" s="24">
        <f>IFERROR(VLOOKUP(IFERROR(VLOOKUP($AB95,BF$68:$CC$96,BF$66,0),""),$A$68:$Y$96,D$66,0),"")</f>
        <v>0</v>
      </c>
      <c r="AF95" s="24" t="str">
        <f>IFERROR(VLOOKUP(IFERROR(VLOOKUP($AB95,BG$68:$CC$96,BG$66,0),""),$A$68:$Y$96,E$66,0),"")</f>
        <v/>
      </c>
      <c r="AG95" s="24" t="str">
        <f>IFERROR(VLOOKUP(IFERROR(VLOOKUP($AB95,BH$68:$CC$96,BH$66,0),""),$A$68:$Y$96,F$66,0),"")</f>
        <v/>
      </c>
      <c r="AH95" s="24" t="str">
        <f>IFERROR(VLOOKUP(IFERROR(VLOOKUP($AB95,BI$68:$CC$96,BI$66,0),""),$A$68:$Y$96,G$66,0),"")</f>
        <v/>
      </c>
      <c r="AI95" s="24" t="str">
        <f>IFERROR(VLOOKUP(IFERROR(VLOOKUP($AB95,BJ$68:$CC$96,BJ$66,0),""),$A$68:$Y$96,H$66,0),"")</f>
        <v/>
      </c>
      <c r="AJ95" s="24" t="str">
        <f>IFERROR(VLOOKUP(IFERROR(VLOOKUP($AB95,BK$68:$CC$96,BK$66,0),""),$A$68:$Y$96,I$66,0),"")</f>
        <v/>
      </c>
      <c r="AK95" s="24" t="str">
        <f>IFERROR(VLOOKUP(IFERROR(VLOOKUP($AB95,BL$68:$CC$96,BL$66,0),""),$A$68:$Y$96,J$66,0),"")</f>
        <v/>
      </c>
      <c r="AL95" s="24" t="str">
        <f>IFERROR(VLOOKUP(IFERROR(VLOOKUP($AB95,BM$68:$CC$96,BM$66,0),""),$A$68:$Y$96,K$66,0),"")</f>
        <v/>
      </c>
      <c r="AM95" s="24" t="str">
        <f>IFERROR(VLOOKUP(IFERROR(VLOOKUP($AB95,BN$68:$CC$96,BN$66,0),""),$A$68:$Y$96,L$66,0),"")</f>
        <v/>
      </c>
      <c r="AN95" s="24" t="str">
        <f>IFERROR(VLOOKUP(IFERROR(VLOOKUP($AB95,BO$68:$CC$96,BO$66,0),""),$A$68:$Y$96,M$66,0),"")</f>
        <v/>
      </c>
      <c r="AO95" s="24" t="str">
        <f>IFERROR(VLOOKUP(IFERROR(VLOOKUP($AB95,BP$68:$CC$96,BP$66,0),""),$A$68:$Y$96,N$66,0),"")</f>
        <v/>
      </c>
      <c r="AP95" s="24" t="str">
        <f>IFERROR(VLOOKUP(IFERROR(VLOOKUP($AB95,BQ$68:$CC$96,BQ$66,0),""),$A$68:$Y$96,O$66,0),"")</f>
        <v/>
      </c>
      <c r="AQ95" s="24" t="str">
        <f>IFERROR(VLOOKUP(IFERROR(VLOOKUP($AB95,BR$68:$CC$96,BR$66,0),""),$A$68:$Y$96,P$66,0),"")</f>
        <v/>
      </c>
      <c r="AR95" s="24">
        <f>IFERROR(VLOOKUP(IFERROR(VLOOKUP($AB95,BS$68:$CC$96,BS$66,0),""),$A$68:$Y$96,Q$66,0),"")</f>
        <v>0</v>
      </c>
      <c r="AS95" s="24">
        <f>IFERROR(VLOOKUP(IFERROR(VLOOKUP($AB95,BT$68:$CC$96,BT$66,0),""),$A$68:$Y$96,R$66,0),"")</f>
        <v>0</v>
      </c>
      <c r="AT95" s="24" t="str">
        <f>IFERROR(VLOOKUP(IFERROR(VLOOKUP($AB95,BU$68:$CC$96,BU$66,0),""),$A$68:$Y$96,S$66,0),"")</f>
        <v/>
      </c>
      <c r="AU95" s="24">
        <f>IFERROR(VLOOKUP(IFERROR(VLOOKUP($AB95,BV$68:$CC$96,BV$66,0),""),$A$68:$Y$96,T$66,0),"")</f>
        <v>0</v>
      </c>
      <c r="AV95" s="24" t="str">
        <f>IFERROR(VLOOKUP(IFERROR(VLOOKUP($AB95,BW$68:$CC$96,BW$66,0),""),$A$68:$Y$96,U$66,0),"")</f>
        <v/>
      </c>
      <c r="AW95" s="24" t="str">
        <f>IFERROR(VLOOKUP(IFERROR(VLOOKUP($AB95,BX$68:$CC$96,BX$66,0),""),$A$68:$Y$96,V$66,0),"")</f>
        <v/>
      </c>
      <c r="AX95" s="24" t="str">
        <f>IFERROR(VLOOKUP(IFERROR(VLOOKUP($AB95,BY$68:$CC$96,BY$66,0),""),$A$68:$Y$96,W$66,0),"")</f>
        <v/>
      </c>
      <c r="AY95" s="24">
        <f>IFERROR(VLOOKUP(IFERROR(VLOOKUP($AB95,BZ$68:$CC$96,BZ$66,0),""),$A$68:$Y$96,X$66,0),"")</f>
        <v>0</v>
      </c>
      <c r="AZ95" s="24">
        <f>IFERROR(VLOOKUP(IFERROR(VLOOKUP($AB95,CA$68:$CC$96,CA$66,0),""),$A$68:$Y$96,Y$66,0),"")</f>
        <v>0</v>
      </c>
      <c r="BC95" s="5">
        <v>28</v>
      </c>
      <c r="BD95" s="6">
        <v>12</v>
      </c>
      <c r="BE95" s="6">
        <v>7</v>
      </c>
      <c r="BF95" s="6">
        <v>5</v>
      </c>
      <c r="BG95" s="6">
        <v>22</v>
      </c>
      <c r="BH95" s="6">
        <v>15</v>
      </c>
      <c r="BI95" s="6">
        <v>1</v>
      </c>
      <c r="BJ95" s="6">
        <v>14</v>
      </c>
      <c r="BK95" s="6">
        <v>18</v>
      </c>
      <c r="BL95" s="6">
        <v>1</v>
      </c>
      <c r="BM95" s="6">
        <v>1</v>
      </c>
      <c r="BN95" s="6">
        <v>19</v>
      </c>
      <c r="BO95" s="6">
        <v>23</v>
      </c>
      <c r="BP95" s="6">
        <v>1</v>
      </c>
      <c r="BQ95" s="6">
        <v>1</v>
      </c>
      <c r="BR95" s="6">
        <v>15</v>
      </c>
      <c r="BS95" s="6">
        <v>7</v>
      </c>
      <c r="BT95" s="6">
        <v>12</v>
      </c>
      <c r="BU95" s="6">
        <v>1</v>
      </c>
      <c r="BV95" s="6">
        <v>1</v>
      </c>
      <c r="BW95" s="6">
        <v>1</v>
      </c>
      <c r="BX95" s="6">
        <v>1</v>
      </c>
      <c r="BY95" s="6">
        <v>1</v>
      </c>
      <c r="BZ95" s="6">
        <v>10</v>
      </c>
      <c r="CA95" s="6">
        <v>1</v>
      </c>
      <c r="CB95" s="11">
        <v>10025</v>
      </c>
      <c r="CC95">
        <f t="shared" si="39"/>
        <v>28</v>
      </c>
    </row>
    <row r="96" spans="1:81" ht="15" thickBot="1" x14ac:dyDescent="0.35">
      <c r="A96" s="23">
        <v>29</v>
      </c>
      <c r="B96" s="22">
        <f t="shared" ref="B96:Y96" si="68">B30*$AD30</f>
        <v>0</v>
      </c>
      <c r="C96" s="22">
        <f t="shared" si="68"/>
        <v>0</v>
      </c>
      <c r="D96" s="22">
        <f t="shared" si="68"/>
        <v>0</v>
      </c>
      <c r="E96" s="22">
        <f t="shared" si="68"/>
        <v>9.854378615599442E-2</v>
      </c>
      <c r="F96" s="22">
        <f t="shared" si="68"/>
        <v>0</v>
      </c>
      <c r="G96" s="22">
        <f t="shared" si="68"/>
        <v>0</v>
      </c>
      <c r="H96" s="22">
        <f t="shared" si="68"/>
        <v>0</v>
      </c>
      <c r="I96" s="22">
        <f t="shared" si="68"/>
        <v>0</v>
      </c>
      <c r="J96" s="22">
        <f t="shared" si="68"/>
        <v>0</v>
      </c>
      <c r="K96" s="22">
        <f t="shared" si="68"/>
        <v>0</v>
      </c>
      <c r="L96" s="22">
        <f t="shared" si="68"/>
        <v>0</v>
      </c>
      <c r="M96" s="22">
        <f t="shared" si="68"/>
        <v>6.483143826052265E-2</v>
      </c>
      <c r="N96" s="22">
        <f t="shared" si="68"/>
        <v>0</v>
      </c>
      <c r="O96" s="22">
        <f t="shared" si="68"/>
        <v>0</v>
      </c>
      <c r="P96" s="22">
        <f t="shared" si="68"/>
        <v>0</v>
      </c>
      <c r="Q96" s="22">
        <f t="shared" si="68"/>
        <v>25.836624775583484</v>
      </c>
      <c r="R96" s="22">
        <f t="shared" si="68"/>
        <v>0</v>
      </c>
      <c r="S96" s="22">
        <f t="shared" si="68"/>
        <v>0</v>
      </c>
      <c r="T96" s="22">
        <f t="shared" si="68"/>
        <v>0</v>
      </c>
      <c r="U96" s="22">
        <f t="shared" si="68"/>
        <v>0</v>
      </c>
      <c r="V96" s="22">
        <f t="shared" si="68"/>
        <v>0</v>
      </c>
      <c r="W96" s="22">
        <f t="shared" si="68"/>
        <v>0</v>
      </c>
      <c r="X96" s="22">
        <f t="shared" si="68"/>
        <v>0</v>
      </c>
      <c r="Y96" s="22">
        <f t="shared" si="68"/>
        <v>0</v>
      </c>
      <c r="Z96">
        <f t="shared" si="41"/>
        <v>26</v>
      </c>
      <c r="AB96">
        <v>29</v>
      </c>
      <c r="AC96" s="24" t="str">
        <f>IFERROR(VLOOKUP(IFERROR(VLOOKUP($AB96,BD$68:$CC$96,BD$66,0),""),$A$68:$Y$96,B$66,0),"")</f>
        <v/>
      </c>
      <c r="AD96" s="24" t="str">
        <f>IFERROR(VLOOKUP(IFERROR(VLOOKUP($AB96,BE$68:$CC$96,BE$66,0),""),$A$68:$Y$96,C$66,0),"")</f>
        <v/>
      </c>
      <c r="AE96" s="24">
        <f>IFERROR(VLOOKUP(IFERROR(VLOOKUP($AB96,BF$68:$CC$96,BF$66,0),""),$A$68:$Y$96,D$66,0),"")</f>
        <v>0</v>
      </c>
      <c r="AF96" s="24" t="str">
        <f>IFERROR(VLOOKUP(IFERROR(VLOOKUP($AB96,BG$68:$CC$96,BG$66,0),""),$A$68:$Y$96,E$66,0),"")</f>
        <v/>
      </c>
      <c r="AG96" s="24" t="str">
        <f>IFERROR(VLOOKUP(IFERROR(VLOOKUP($AB96,BH$68:$CC$96,BH$66,0),""),$A$68:$Y$96,F$66,0),"")</f>
        <v/>
      </c>
      <c r="AH96" s="24" t="str">
        <f>IFERROR(VLOOKUP(IFERROR(VLOOKUP($AB96,BI$68:$CC$96,BI$66,0),""),$A$68:$Y$96,G$66,0),"")</f>
        <v/>
      </c>
      <c r="AI96" s="24" t="str">
        <f>IFERROR(VLOOKUP(IFERROR(VLOOKUP($AB96,BJ$68:$CC$96,BJ$66,0),""),$A$68:$Y$96,H$66,0),"")</f>
        <v/>
      </c>
      <c r="AJ96" s="24" t="str">
        <f>IFERROR(VLOOKUP(IFERROR(VLOOKUP($AB96,BK$68:$CC$96,BK$66,0),""),$A$68:$Y$96,I$66,0),"")</f>
        <v/>
      </c>
      <c r="AK96" s="24" t="str">
        <f>IFERROR(VLOOKUP(IFERROR(VLOOKUP($AB96,BL$68:$CC$96,BL$66,0),""),$A$68:$Y$96,J$66,0),"")</f>
        <v/>
      </c>
      <c r="AL96" s="24" t="str">
        <f>IFERROR(VLOOKUP(IFERROR(VLOOKUP($AB96,BM$68:$CC$96,BM$66,0),""),$A$68:$Y$96,K$66,0),"")</f>
        <v/>
      </c>
      <c r="AM96" s="24" t="str">
        <f>IFERROR(VLOOKUP(IFERROR(VLOOKUP($AB96,BN$68:$CC$96,BN$66,0),""),$A$68:$Y$96,L$66,0),"")</f>
        <v/>
      </c>
      <c r="AN96" s="24" t="str">
        <f>IFERROR(VLOOKUP(IFERROR(VLOOKUP($AB96,BO$68:$CC$96,BO$66,0),""),$A$68:$Y$96,M$66,0),"")</f>
        <v/>
      </c>
      <c r="AO96" s="24" t="str">
        <f>IFERROR(VLOOKUP(IFERROR(VLOOKUP($AB96,BP$68:$CC$96,BP$66,0),""),$A$68:$Y$96,N$66,0),"")</f>
        <v/>
      </c>
      <c r="AP96" s="24" t="str">
        <f>IFERROR(VLOOKUP(IFERROR(VLOOKUP($AB96,BQ$68:$CC$96,BQ$66,0),""),$A$68:$Y$96,O$66,0),"")</f>
        <v/>
      </c>
      <c r="AQ96" s="24" t="str">
        <f>IFERROR(VLOOKUP(IFERROR(VLOOKUP($AB96,BR$68:$CC$96,BR$66,0),""),$A$68:$Y$96,P$66,0),"")</f>
        <v/>
      </c>
      <c r="AR96" s="24">
        <f>IFERROR(VLOOKUP(IFERROR(VLOOKUP($AB96,BS$68:$CC$96,BS$66,0),""),$A$68:$Y$96,Q$66,0),"")</f>
        <v>0</v>
      </c>
      <c r="AS96" s="24" t="str">
        <f>IFERROR(VLOOKUP(IFERROR(VLOOKUP($AB96,BT$68:$CC$96,BT$66,0),""),$A$68:$Y$96,R$66,0),"")</f>
        <v/>
      </c>
      <c r="AT96" s="24" t="str">
        <f>IFERROR(VLOOKUP(IFERROR(VLOOKUP($AB96,BU$68:$CC$96,BU$66,0),""),$A$68:$Y$96,S$66,0),"")</f>
        <v/>
      </c>
      <c r="AU96" s="24">
        <f>IFERROR(VLOOKUP(IFERROR(VLOOKUP($AB96,BV$68:$CC$96,BV$66,0),""),$A$68:$Y$96,T$66,0),"")</f>
        <v>0</v>
      </c>
      <c r="AV96" s="24">
        <f>IFERROR(VLOOKUP(IFERROR(VLOOKUP($AB96,BW$68:$CC$96,BW$66,0),""),$A$68:$Y$96,U$66,0),"")</f>
        <v>0</v>
      </c>
      <c r="AW96" s="24" t="str">
        <f>IFERROR(VLOOKUP(IFERROR(VLOOKUP($AB96,BX$68:$CC$96,BX$66,0),""),$A$68:$Y$96,V$66,0),"")</f>
        <v/>
      </c>
      <c r="AX96" s="24" t="str">
        <f>IFERROR(VLOOKUP(IFERROR(VLOOKUP($AB96,BY$68:$CC$96,BY$66,0),""),$A$68:$Y$96,W$66,0),"")</f>
        <v/>
      </c>
      <c r="AY96" s="24">
        <f>IFERROR(VLOOKUP(IFERROR(VLOOKUP($AB96,BZ$68:$CC$96,BZ$66,0),""),$A$68:$Y$96,X$66,0),"")</f>
        <v>0</v>
      </c>
      <c r="AZ96" s="24">
        <f>IFERROR(VLOOKUP(IFERROR(VLOOKUP($AB96,CA$68:$CC$96,CA$66,0),""),$A$68:$Y$96,Y$66,0),"")</f>
        <v>0</v>
      </c>
      <c r="BC96" s="5">
        <v>29</v>
      </c>
      <c r="BD96" s="6">
        <v>12</v>
      </c>
      <c r="BE96" s="6">
        <v>7</v>
      </c>
      <c r="BF96" s="6">
        <v>5</v>
      </c>
      <c r="BG96" s="6">
        <v>16</v>
      </c>
      <c r="BH96" s="6">
        <v>19</v>
      </c>
      <c r="BI96" s="6">
        <v>1</v>
      </c>
      <c r="BJ96" s="6">
        <v>14</v>
      </c>
      <c r="BK96" s="6">
        <v>13</v>
      </c>
      <c r="BL96" s="6">
        <v>1</v>
      </c>
      <c r="BM96" s="6">
        <v>1</v>
      </c>
      <c r="BN96" s="6">
        <v>13</v>
      </c>
      <c r="BO96" s="6">
        <v>11</v>
      </c>
      <c r="BP96" s="6">
        <v>1</v>
      </c>
      <c r="BQ96" s="6">
        <v>1</v>
      </c>
      <c r="BR96" s="6">
        <v>15</v>
      </c>
      <c r="BS96" s="6">
        <v>12</v>
      </c>
      <c r="BT96" s="6">
        <v>1</v>
      </c>
      <c r="BU96" s="6">
        <v>1</v>
      </c>
      <c r="BV96" s="6">
        <v>1</v>
      </c>
      <c r="BW96" s="6">
        <v>13</v>
      </c>
      <c r="BX96" s="6">
        <v>1</v>
      </c>
      <c r="BY96" s="6">
        <v>1</v>
      </c>
      <c r="BZ96" s="6">
        <v>14</v>
      </c>
      <c r="CA96" s="6">
        <v>17</v>
      </c>
      <c r="CB96" s="11">
        <v>10025</v>
      </c>
      <c r="CC96">
        <f t="shared" si="39"/>
        <v>29</v>
      </c>
    </row>
    <row r="99" spans="1:27" x14ac:dyDescent="0.3">
      <c r="A99" t="str">
        <f>A67</f>
        <v>COCO:STD</v>
      </c>
      <c r="B99" t="str">
        <f t="shared" ref="B99:Z99" si="69">B67</f>
        <v>X(A1)</v>
      </c>
      <c r="C99" t="str">
        <f t="shared" si="69"/>
        <v>X(A2)</v>
      </c>
      <c r="D99" t="str">
        <f t="shared" si="69"/>
        <v>X(A3)</v>
      </c>
      <c r="E99" t="str">
        <f t="shared" si="69"/>
        <v>X(A4)</v>
      </c>
      <c r="F99" t="str">
        <f t="shared" si="69"/>
        <v>X(A5)</v>
      </c>
      <c r="G99" t="str">
        <f t="shared" si="69"/>
        <v>X(A6)</v>
      </c>
      <c r="H99" t="str">
        <f t="shared" si="69"/>
        <v>X(A7)</v>
      </c>
      <c r="I99" t="str">
        <f t="shared" si="69"/>
        <v>X(A8)</v>
      </c>
      <c r="J99" t="str">
        <f t="shared" si="69"/>
        <v>X(A9)</v>
      </c>
      <c r="K99" t="str">
        <f t="shared" si="69"/>
        <v>X(A10)</v>
      </c>
      <c r="L99" t="str">
        <f t="shared" si="69"/>
        <v>X(A11)</v>
      </c>
      <c r="M99" t="str">
        <f t="shared" si="69"/>
        <v>X(A12)</v>
      </c>
      <c r="N99" t="str">
        <f t="shared" si="69"/>
        <v>X(A13)</v>
      </c>
      <c r="O99" t="str">
        <f t="shared" si="69"/>
        <v>X(A14)</v>
      </c>
      <c r="P99" t="str">
        <f t="shared" si="69"/>
        <v>X(A15)</v>
      </c>
      <c r="Q99" t="str">
        <f t="shared" si="69"/>
        <v>X(A16)</v>
      </c>
      <c r="R99" t="str">
        <f t="shared" si="69"/>
        <v>X(A17)</v>
      </c>
      <c r="S99" t="str">
        <f t="shared" si="69"/>
        <v>X(A18)</v>
      </c>
      <c r="T99" t="str">
        <f t="shared" si="69"/>
        <v>X(A19)</v>
      </c>
      <c r="U99" t="str">
        <f t="shared" si="69"/>
        <v>X(A20)</v>
      </c>
      <c r="V99" t="str">
        <f t="shared" si="69"/>
        <v>X(A21)</v>
      </c>
      <c r="W99" t="str">
        <f t="shared" si="69"/>
        <v>X(A22)</v>
      </c>
      <c r="X99" t="str">
        <f t="shared" si="69"/>
        <v>X(A23)</v>
      </c>
      <c r="Y99" t="str">
        <f t="shared" si="69"/>
        <v>X(A24)</v>
      </c>
      <c r="Z99" t="str">
        <f t="shared" si="69"/>
        <v>konvertalt</v>
      </c>
      <c r="AA99" t="s">
        <v>242</v>
      </c>
    </row>
    <row r="100" spans="1:27" x14ac:dyDescent="0.3">
      <c r="A100">
        <f t="shared" ref="A100:Z100" si="70">A68</f>
        <v>1</v>
      </c>
      <c r="B100" s="16">
        <f>B68/$Z68</f>
        <v>0</v>
      </c>
      <c r="C100" s="16">
        <f t="shared" ref="C100:Y100" si="71">C68/$Z68</f>
        <v>0</v>
      </c>
      <c r="D100" s="16">
        <f t="shared" si="71"/>
        <v>0</v>
      </c>
      <c r="E100" s="16">
        <f t="shared" si="71"/>
        <v>0.33218339083045856</v>
      </c>
      <c r="F100" s="16">
        <f t="shared" si="71"/>
        <v>0.10779461026948653</v>
      </c>
      <c r="G100" s="16">
        <f t="shared" si="71"/>
        <v>0</v>
      </c>
      <c r="H100" s="16">
        <f t="shared" si="71"/>
        <v>0.38248087595620223</v>
      </c>
      <c r="I100" s="16">
        <f t="shared" si="71"/>
        <v>0</v>
      </c>
      <c r="J100" s="16">
        <f t="shared" si="71"/>
        <v>0</v>
      </c>
      <c r="K100" s="16">
        <f t="shared" si="71"/>
        <v>0</v>
      </c>
      <c r="L100" s="16">
        <f t="shared" si="71"/>
        <v>0</v>
      </c>
      <c r="M100" s="16">
        <f t="shared" si="71"/>
        <v>0.17689115544222789</v>
      </c>
      <c r="N100" s="16">
        <f t="shared" si="71"/>
        <v>0</v>
      </c>
      <c r="O100" s="16">
        <f t="shared" si="71"/>
        <v>0</v>
      </c>
      <c r="P100" s="16">
        <f t="shared" si="71"/>
        <v>6.4996750162491879E-4</v>
      </c>
      <c r="Q100" s="16">
        <f t="shared" si="71"/>
        <v>0</v>
      </c>
      <c r="R100" s="16">
        <f t="shared" si="71"/>
        <v>0</v>
      </c>
      <c r="S100" s="16">
        <f t="shared" si="71"/>
        <v>0</v>
      </c>
      <c r="T100" s="16">
        <f t="shared" si="71"/>
        <v>0</v>
      </c>
      <c r="U100" s="16">
        <f t="shared" si="71"/>
        <v>0</v>
      </c>
      <c r="V100" s="16">
        <f t="shared" si="71"/>
        <v>0</v>
      </c>
      <c r="W100" s="16">
        <f t="shared" si="71"/>
        <v>0</v>
      </c>
      <c r="X100" s="16">
        <f t="shared" si="71"/>
        <v>0</v>
      </c>
      <c r="Y100" s="16">
        <f t="shared" si="71"/>
        <v>0</v>
      </c>
      <c r="Z100">
        <f t="shared" si="70"/>
        <v>10000.999999999998</v>
      </c>
      <c r="AA100" s="21">
        <f>SUM(B100:Y100)</f>
        <v>1.0000000000000002</v>
      </c>
    </row>
    <row r="101" spans="1:27" x14ac:dyDescent="0.3">
      <c r="A101">
        <f t="shared" ref="A101:Z101" si="72">A69</f>
        <v>2</v>
      </c>
      <c r="B101" s="16">
        <f t="shared" ref="B101:Y101" si="73">B69/$Z69</f>
        <v>0</v>
      </c>
      <c r="C101" s="16">
        <f t="shared" si="73"/>
        <v>1.3888117326815177E-3</v>
      </c>
      <c r="D101" s="16">
        <f t="shared" si="73"/>
        <v>0</v>
      </c>
      <c r="E101" s="16">
        <f t="shared" si="73"/>
        <v>0.67946225209710565</v>
      </c>
      <c r="F101" s="16">
        <f t="shared" si="73"/>
        <v>0.11977112382645408</v>
      </c>
      <c r="G101" s="16">
        <f t="shared" si="73"/>
        <v>0</v>
      </c>
      <c r="H101" s="16">
        <f t="shared" si="73"/>
        <v>0</v>
      </c>
      <c r="I101" s="16">
        <f t="shared" si="73"/>
        <v>2.1109938336759068E-3</v>
      </c>
      <c r="J101" s="16">
        <f t="shared" si="73"/>
        <v>0</v>
      </c>
      <c r="K101" s="16">
        <f t="shared" si="73"/>
        <v>0</v>
      </c>
      <c r="L101" s="16">
        <f t="shared" si="73"/>
        <v>0</v>
      </c>
      <c r="M101" s="16">
        <f t="shared" si="73"/>
        <v>0.19654463640908837</v>
      </c>
      <c r="N101" s="16">
        <f t="shared" si="73"/>
        <v>0</v>
      </c>
      <c r="O101" s="16">
        <f t="shared" si="73"/>
        <v>0</v>
      </c>
      <c r="P101" s="16">
        <f t="shared" si="73"/>
        <v>7.2218210099438921E-4</v>
      </c>
      <c r="Q101" s="16">
        <f t="shared" si="73"/>
        <v>0</v>
      </c>
      <c r="R101" s="16">
        <f t="shared" si="73"/>
        <v>0</v>
      </c>
      <c r="S101" s="16">
        <f t="shared" si="73"/>
        <v>0</v>
      </c>
      <c r="T101" s="16">
        <f t="shared" si="73"/>
        <v>0</v>
      </c>
      <c r="U101" s="16">
        <f t="shared" si="73"/>
        <v>0</v>
      </c>
      <c r="V101" s="16">
        <f t="shared" si="73"/>
        <v>0</v>
      </c>
      <c r="W101" s="16">
        <f t="shared" si="73"/>
        <v>0</v>
      </c>
      <c r="X101" s="16">
        <f t="shared" si="73"/>
        <v>0</v>
      </c>
      <c r="Y101" s="16">
        <f t="shared" si="73"/>
        <v>0</v>
      </c>
      <c r="Z101">
        <f t="shared" si="72"/>
        <v>8001</v>
      </c>
      <c r="AA101" s="21">
        <f t="shared" ref="AA101:AA128" si="74">SUM(B101:Y101)</f>
        <v>0.99999999999999989</v>
      </c>
    </row>
    <row r="102" spans="1:27" x14ac:dyDescent="0.3">
      <c r="A102">
        <f t="shared" ref="A102:Z102" si="75">A70</f>
        <v>3</v>
      </c>
      <c r="B102" s="16">
        <f t="shared" ref="B102:Y102" si="76">B70/$Z70</f>
        <v>0</v>
      </c>
      <c r="C102" s="16">
        <f t="shared" si="76"/>
        <v>0</v>
      </c>
      <c r="D102" s="16">
        <f t="shared" si="76"/>
        <v>0</v>
      </c>
      <c r="E102" s="16">
        <f t="shared" si="76"/>
        <v>0.47453753303335477</v>
      </c>
      <c r="F102" s="16">
        <f t="shared" si="76"/>
        <v>0.15398900078565816</v>
      </c>
      <c r="G102" s="16">
        <f t="shared" si="76"/>
        <v>0</v>
      </c>
      <c r="H102" s="16">
        <f t="shared" si="76"/>
        <v>6.2852653381901295E-3</v>
      </c>
      <c r="I102" s="16">
        <f t="shared" si="76"/>
        <v>2.7140918505821018E-3</v>
      </c>
      <c r="J102" s="16">
        <f t="shared" si="76"/>
        <v>0</v>
      </c>
      <c r="K102" s="16">
        <f t="shared" si="76"/>
        <v>0</v>
      </c>
      <c r="L102" s="16">
        <f t="shared" si="76"/>
        <v>0</v>
      </c>
      <c r="M102" s="16">
        <f t="shared" si="76"/>
        <v>0.23748303692593387</v>
      </c>
      <c r="N102" s="16">
        <f t="shared" si="76"/>
        <v>0</v>
      </c>
      <c r="O102" s="16">
        <f t="shared" si="76"/>
        <v>0</v>
      </c>
      <c r="P102" s="16">
        <f t="shared" si="76"/>
        <v>0.12499107206628098</v>
      </c>
      <c r="Q102" s="16">
        <f t="shared" si="76"/>
        <v>0</v>
      </c>
      <c r="R102" s="16">
        <f t="shared" si="76"/>
        <v>0</v>
      </c>
      <c r="S102" s="16">
        <f t="shared" si="76"/>
        <v>0</v>
      </c>
      <c r="T102" s="16">
        <f t="shared" si="76"/>
        <v>0</v>
      </c>
      <c r="U102" s="16">
        <f t="shared" si="76"/>
        <v>0</v>
      </c>
      <c r="V102" s="16">
        <f t="shared" si="76"/>
        <v>0</v>
      </c>
      <c r="W102" s="16">
        <f t="shared" si="76"/>
        <v>0</v>
      </c>
      <c r="X102" s="16">
        <f t="shared" si="76"/>
        <v>0</v>
      </c>
      <c r="Y102" s="16">
        <f t="shared" si="76"/>
        <v>0</v>
      </c>
      <c r="Z102">
        <f t="shared" si="75"/>
        <v>4000.9999999999995</v>
      </c>
      <c r="AA102" s="21">
        <f t="shared" si="74"/>
        <v>1</v>
      </c>
    </row>
    <row r="103" spans="1:27" x14ac:dyDescent="0.3">
      <c r="A103">
        <f t="shared" ref="A103:Z103" si="77">A71</f>
        <v>4</v>
      </c>
      <c r="B103" s="16">
        <f t="shared" ref="B103:Y103" si="78">B71/$Z71</f>
        <v>0</v>
      </c>
      <c r="C103" s="16">
        <f t="shared" si="78"/>
        <v>0</v>
      </c>
      <c r="D103" s="16">
        <f t="shared" si="78"/>
        <v>0</v>
      </c>
      <c r="E103" s="16">
        <f t="shared" si="78"/>
        <v>0.55357440426595572</v>
      </c>
      <c r="F103" s="16">
        <f t="shared" si="78"/>
        <v>0</v>
      </c>
      <c r="G103" s="16">
        <f t="shared" si="78"/>
        <v>0</v>
      </c>
      <c r="H103" s="16">
        <f t="shared" si="78"/>
        <v>7.3321113147808694E-3</v>
      </c>
      <c r="I103" s="16">
        <f t="shared" si="78"/>
        <v>3.1661389768371938E-3</v>
      </c>
      <c r="J103" s="16">
        <f t="shared" si="78"/>
        <v>0</v>
      </c>
      <c r="K103" s="16">
        <f t="shared" si="78"/>
        <v>0</v>
      </c>
      <c r="L103" s="16">
        <f t="shared" si="78"/>
        <v>0</v>
      </c>
      <c r="M103" s="16">
        <f t="shared" si="78"/>
        <v>0.29478420263289451</v>
      </c>
      <c r="N103" s="16">
        <f t="shared" si="78"/>
        <v>0</v>
      </c>
      <c r="O103" s="16">
        <f t="shared" si="78"/>
        <v>0</v>
      </c>
      <c r="P103" s="16">
        <f t="shared" si="78"/>
        <v>1.0831528078653558E-3</v>
      </c>
      <c r="Q103" s="16">
        <f t="shared" si="78"/>
        <v>0.14005999000166638</v>
      </c>
      <c r="R103" s="16">
        <f t="shared" si="78"/>
        <v>0</v>
      </c>
      <c r="S103" s="16">
        <f t="shared" si="78"/>
        <v>0</v>
      </c>
      <c r="T103" s="16">
        <f t="shared" si="78"/>
        <v>0</v>
      </c>
      <c r="U103" s="16">
        <f t="shared" si="78"/>
        <v>0</v>
      </c>
      <c r="V103" s="16">
        <f t="shared" si="78"/>
        <v>0</v>
      </c>
      <c r="W103" s="16">
        <f t="shared" si="78"/>
        <v>0</v>
      </c>
      <c r="X103" s="16">
        <f t="shared" si="78"/>
        <v>0</v>
      </c>
      <c r="Y103" s="16">
        <f t="shared" si="78"/>
        <v>0</v>
      </c>
      <c r="Z103">
        <f t="shared" si="77"/>
        <v>2002</v>
      </c>
      <c r="AA103" s="21">
        <f t="shared" si="74"/>
        <v>0.99999999999999989</v>
      </c>
    </row>
    <row r="104" spans="1:27" x14ac:dyDescent="0.3">
      <c r="A104">
        <f t="shared" ref="A104:Z104" si="79">A72</f>
        <v>5</v>
      </c>
      <c r="B104" s="16">
        <f t="shared" ref="B104:Y104" si="80">B72/$Z72</f>
        <v>0</v>
      </c>
      <c r="C104" s="16">
        <f t="shared" si="80"/>
        <v>2.1186440677966102E-3</v>
      </c>
      <c r="D104" s="16">
        <f t="shared" si="80"/>
        <v>0</v>
      </c>
      <c r="E104" s="16">
        <f t="shared" si="80"/>
        <v>2.1186440677966102E-3</v>
      </c>
      <c r="F104" s="16">
        <f t="shared" si="80"/>
        <v>0</v>
      </c>
      <c r="G104" s="16">
        <f t="shared" si="80"/>
        <v>0</v>
      </c>
      <c r="H104" s="16">
        <f t="shared" si="80"/>
        <v>0</v>
      </c>
      <c r="I104" s="16">
        <f t="shared" si="80"/>
        <v>0</v>
      </c>
      <c r="J104" s="16">
        <f t="shared" si="80"/>
        <v>0</v>
      </c>
      <c r="K104" s="16">
        <f t="shared" si="80"/>
        <v>0</v>
      </c>
      <c r="L104" s="16">
        <f t="shared" si="80"/>
        <v>0</v>
      </c>
      <c r="M104" s="16">
        <f t="shared" si="80"/>
        <v>0</v>
      </c>
      <c r="N104" s="16">
        <f t="shared" si="80"/>
        <v>0</v>
      </c>
      <c r="O104" s="16">
        <f t="shared" si="80"/>
        <v>0</v>
      </c>
      <c r="P104" s="16">
        <f t="shared" si="80"/>
        <v>0.14830508474576271</v>
      </c>
      <c r="Q104" s="16">
        <f t="shared" si="80"/>
        <v>0.84745762711864414</v>
      </c>
      <c r="R104" s="16">
        <f t="shared" si="80"/>
        <v>0</v>
      </c>
      <c r="S104" s="16">
        <f t="shared" si="80"/>
        <v>0</v>
      </c>
      <c r="T104" s="16">
        <f t="shared" si="80"/>
        <v>0</v>
      </c>
      <c r="U104" s="16">
        <f t="shared" si="80"/>
        <v>0</v>
      </c>
      <c r="V104" s="16">
        <f t="shared" si="80"/>
        <v>0</v>
      </c>
      <c r="W104" s="16">
        <f t="shared" si="80"/>
        <v>0</v>
      </c>
      <c r="X104" s="16">
        <f t="shared" si="80"/>
        <v>0</v>
      </c>
      <c r="Y104" s="16">
        <f t="shared" si="80"/>
        <v>0</v>
      </c>
      <c r="Z104">
        <f t="shared" si="79"/>
        <v>1800</v>
      </c>
      <c r="AA104" s="21">
        <f t="shared" si="74"/>
        <v>1</v>
      </c>
    </row>
    <row r="105" spans="1:27" x14ac:dyDescent="0.3">
      <c r="A105">
        <f t="shared" ref="A105:Z105" si="81">A73</f>
        <v>6</v>
      </c>
      <c r="B105" s="16">
        <f t="shared" ref="B105:Y105" si="82">B73/$Z73</f>
        <v>0</v>
      </c>
      <c r="C105" s="16">
        <f t="shared" si="82"/>
        <v>0</v>
      </c>
      <c r="D105" s="16">
        <f t="shared" si="82"/>
        <v>0</v>
      </c>
      <c r="E105" s="16">
        <f t="shared" si="82"/>
        <v>0.6208765535931221</v>
      </c>
      <c r="F105" s="16">
        <f t="shared" si="82"/>
        <v>0.20147649752359595</v>
      </c>
      <c r="G105" s="16">
        <f t="shared" si="82"/>
        <v>0</v>
      </c>
      <c r="H105" s="16">
        <f t="shared" si="82"/>
        <v>8.2235305111671812E-3</v>
      </c>
      <c r="I105" s="16">
        <f t="shared" si="82"/>
        <v>3.5510699934585555E-3</v>
      </c>
      <c r="J105" s="16">
        <f t="shared" si="82"/>
        <v>0</v>
      </c>
      <c r="K105" s="16">
        <f t="shared" si="82"/>
        <v>0</v>
      </c>
      <c r="L105" s="16">
        <f t="shared" si="82"/>
        <v>0</v>
      </c>
      <c r="M105" s="16">
        <f t="shared" si="82"/>
        <v>2.3362302588543129E-3</v>
      </c>
      <c r="N105" s="16">
        <f t="shared" si="82"/>
        <v>0</v>
      </c>
      <c r="O105" s="16">
        <f t="shared" si="82"/>
        <v>0</v>
      </c>
      <c r="P105" s="16">
        <f t="shared" si="82"/>
        <v>0.1635361181198019</v>
      </c>
      <c r="Q105" s="16">
        <f t="shared" si="82"/>
        <v>0</v>
      </c>
      <c r="R105" s="16">
        <f t="shared" si="82"/>
        <v>0</v>
      </c>
      <c r="S105" s="16">
        <f t="shared" si="82"/>
        <v>0</v>
      </c>
      <c r="T105" s="16">
        <f t="shared" si="82"/>
        <v>0</v>
      </c>
      <c r="U105" s="16">
        <f t="shared" si="82"/>
        <v>0</v>
      </c>
      <c r="V105" s="16">
        <f t="shared" si="82"/>
        <v>0</v>
      </c>
      <c r="W105" s="16">
        <f t="shared" si="82"/>
        <v>0</v>
      </c>
      <c r="X105" s="16">
        <f t="shared" si="82"/>
        <v>0</v>
      </c>
      <c r="Y105" s="16">
        <f t="shared" si="82"/>
        <v>0</v>
      </c>
      <c r="Z105">
        <f t="shared" si="81"/>
        <v>701</v>
      </c>
      <c r="AA105" s="21">
        <f t="shared" si="74"/>
        <v>1</v>
      </c>
    </row>
    <row r="106" spans="1:27" x14ac:dyDescent="0.3">
      <c r="A106">
        <f t="shared" ref="A106:Z106" si="83">A74</f>
        <v>7</v>
      </c>
      <c r="B106" s="16">
        <f t="shared" ref="B106:Y106" si="84">B74/$Z74</f>
        <v>0</v>
      </c>
      <c r="C106" s="16">
        <f t="shared" si="84"/>
        <v>0</v>
      </c>
      <c r="D106" s="16">
        <f t="shared" si="84"/>
        <v>0</v>
      </c>
      <c r="E106" s="16">
        <f t="shared" si="84"/>
        <v>0.6357286384078078</v>
      </c>
      <c r="F106" s="16">
        <f t="shared" si="84"/>
        <v>0</v>
      </c>
      <c r="G106" s="16">
        <f t="shared" si="84"/>
        <v>0</v>
      </c>
      <c r="H106" s="16">
        <f t="shared" si="84"/>
        <v>8.4202468663285811E-3</v>
      </c>
      <c r="I106" s="16">
        <f t="shared" si="84"/>
        <v>1.7318916850062194E-2</v>
      </c>
      <c r="J106" s="16">
        <f t="shared" si="84"/>
        <v>0</v>
      </c>
      <c r="K106" s="16">
        <f t="shared" si="84"/>
        <v>0</v>
      </c>
      <c r="L106" s="16">
        <f t="shared" si="84"/>
        <v>0</v>
      </c>
      <c r="M106" s="16">
        <f t="shared" si="84"/>
        <v>0.33853219787580141</v>
      </c>
      <c r="N106" s="16">
        <f t="shared" si="84"/>
        <v>0</v>
      </c>
      <c r="O106" s="16">
        <f t="shared" si="84"/>
        <v>0</v>
      </c>
      <c r="P106" s="16">
        <f t="shared" si="84"/>
        <v>0</v>
      </c>
      <c r="Q106" s="16">
        <f t="shared" si="84"/>
        <v>0</v>
      </c>
      <c r="R106" s="16">
        <f t="shared" si="84"/>
        <v>0</v>
      </c>
      <c r="S106" s="16">
        <f t="shared" si="84"/>
        <v>0</v>
      </c>
      <c r="T106" s="16">
        <f t="shared" si="84"/>
        <v>0</v>
      </c>
      <c r="U106" s="16">
        <f t="shared" si="84"/>
        <v>0</v>
      </c>
      <c r="V106" s="16">
        <f t="shared" si="84"/>
        <v>0</v>
      </c>
      <c r="W106" s="16">
        <f t="shared" si="84"/>
        <v>0</v>
      </c>
      <c r="X106" s="16">
        <f t="shared" si="84"/>
        <v>0</v>
      </c>
      <c r="Y106" s="16">
        <f t="shared" si="84"/>
        <v>0</v>
      </c>
      <c r="Z106">
        <f t="shared" si="83"/>
        <v>450.99999999999994</v>
      </c>
      <c r="AA106" s="21">
        <f t="shared" si="74"/>
        <v>1</v>
      </c>
    </row>
    <row r="107" spans="1:27" x14ac:dyDescent="0.3">
      <c r="A107">
        <f t="shared" ref="A107:Z107" si="85">A75</f>
        <v>8</v>
      </c>
      <c r="B107" s="16">
        <f t="shared" ref="B107:Y107" si="86">B75/$Z75</f>
        <v>0</v>
      </c>
      <c r="C107" s="16">
        <f t="shared" si="86"/>
        <v>0</v>
      </c>
      <c r="D107" s="16">
        <f t="shared" si="86"/>
        <v>0</v>
      </c>
      <c r="E107" s="16">
        <f t="shared" si="86"/>
        <v>0.47451703718085619</v>
      </c>
      <c r="F107" s="16">
        <f t="shared" si="86"/>
        <v>0</v>
      </c>
      <c r="G107" s="16">
        <f t="shared" si="86"/>
        <v>0</v>
      </c>
      <c r="H107" s="16">
        <f t="shared" si="86"/>
        <v>0</v>
      </c>
      <c r="I107" s="16">
        <f t="shared" si="86"/>
        <v>0</v>
      </c>
      <c r="J107" s="16">
        <f t="shared" si="86"/>
        <v>0</v>
      </c>
      <c r="K107" s="16">
        <f t="shared" si="86"/>
        <v>0</v>
      </c>
      <c r="L107" s="16">
        <f t="shared" si="86"/>
        <v>0</v>
      </c>
      <c r="M107" s="16">
        <f t="shared" si="86"/>
        <v>2.4269488399184542E-3</v>
      </c>
      <c r="N107" s="16">
        <f t="shared" si="86"/>
        <v>0</v>
      </c>
      <c r="O107" s="16">
        <f t="shared" si="86"/>
        <v>0</v>
      </c>
      <c r="P107" s="16">
        <f t="shared" si="86"/>
        <v>0</v>
      </c>
      <c r="Q107" s="16">
        <f t="shared" si="86"/>
        <v>0.5230560139792253</v>
      </c>
      <c r="R107" s="16">
        <f t="shared" si="86"/>
        <v>0</v>
      </c>
      <c r="S107" s="16">
        <f t="shared" si="86"/>
        <v>0</v>
      </c>
      <c r="T107" s="16">
        <f t="shared" si="86"/>
        <v>0</v>
      </c>
      <c r="U107" s="16">
        <f t="shared" si="86"/>
        <v>0</v>
      </c>
      <c r="V107" s="16">
        <f t="shared" si="86"/>
        <v>0</v>
      </c>
      <c r="W107" s="16">
        <f t="shared" si="86"/>
        <v>0</v>
      </c>
      <c r="X107" s="16">
        <f t="shared" si="86"/>
        <v>0</v>
      </c>
      <c r="Y107" s="16">
        <f t="shared" si="86"/>
        <v>0</v>
      </c>
      <c r="Z107">
        <f t="shared" si="85"/>
        <v>301</v>
      </c>
      <c r="AA107" s="21">
        <f t="shared" si="74"/>
        <v>1</v>
      </c>
    </row>
    <row r="108" spans="1:27" x14ac:dyDescent="0.3">
      <c r="A108">
        <f t="shared" ref="A108:Z108" si="87">A76</f>
        <v>9</v>
      </c>
      <c r="B108" s="16">
        <f t="shared" ref="B108:Y108" si="88">B76/$Z76</f>
        <v>0</v>
      </c>
      <c r="C108" s="16">
        <f t="shared" si="88"/>
        <v>2.4509803921568627E-3</v>
      </c>
      <c r="D108" s="16">
        <f t="shared" si="88"/>
        <v>0</v>
      </c>
      <c r="E108" s="16">
        <f t="shared" si="88"/>
        <v>0.47921568627450983</v>
      </c>
      <c r="F108" s="16">
        <f t="shared" si="88"/>
        <v>0</v>
      </c>
      <c r="G108" s="16">
        <f t="shared" si="88"/>
        <v>0</v>
      </c>
      <c r="H108" s="16">
        <f t="shared" si="88"/>
        <v>0</v>
      </c>
      <c r="I108" s="16">
        <f t="shared" si="88"/>
        <v>1.7745098039215687E-2</v>
      </c>
      <c r="J108" s="16">
        <f t="shared" si="88"/>
        <v>0</v>
      </c>
      <c r="K108" s="16">
        <f t="shared" si="88"/>
        <v>0</v>
      </c>
      <c r="L108" s="16">
        <f t="shared" si="88"/>
        <v>0.32411764705882357</v>
      </c>
      <c r="M108" s="16">
        <f t="shared" si="88"/>
        <v>2.4509803921568627E-3</v>
      </c>
      <c r="N108" s="16">
        <f t="shared" si="88"/>
        <v>0</v>
      </c>
      <c r="O108" s="16">
        <f t="shared" si="88"/>
        <v>0</v>
      </c>
      <c r="P108" s="16">
        <f t="shared" si="88"/>
        <v>0</v>
      </c>
      <c r="Q108" s="16">
        <f t="shared" si="88"/>
        <v>0.17401960784313725</v>
      </c>
      <c r="R108" s="16">
        <f t="shared" si="88"/>
        <v>0</v>
      </c>
      <c r="S108" s="16">
        <f t="shared" si="88"/>
        <v>0</v>
      </c>
      <c r="T108" s="16">
        <f t="shared" si="88"/>
        <v>0</v>
      </c>
      <c r="U108" s="16">
        <f t="shared" si="88"/>
        <v>0</v>
      </c>
      <c r="V108" s="16">
        <f t="shared" si="88"/>
        <v>0</v>
      </c>
      <c r="W108" s="16">
        <f t="shared" si="88"/>
        <v>0</v>
      </c>
      <c r="X108" s="16">
        <f t="shared" si="88"/>
        <v>0</v>
      </c>
      <c r="Y108" s="16">
        <f t="shared" si="88"/>
        <v>0</v>
      </c>
      <c r="Z108">
        <f t="shared" si="87"/>
        <v>200</v>
      </c>
      <c r="AA108" s="21">
        <f t="shared" si="74"/>
        <v>1</v>
      </c>
    </row>
    <row r="109" spans="1:27" x14ac:dyDescent="0.3">
      <c r="A109">
        <f t="shared" ref="A109:Z109" si="89">A77</f>
        <v>10</v>
      </c>
      <c r="B109" s="16">
        <f t="shared" ref="B109:Y109" si="90">B77/$Z77</f>
        <v>0</v>
      </c>
      <c r="C109" s="16">
        <f t="shared" si="90"/>
        <v>2.4570024570024569E-3</v>
      </c>
      <c r="D109" s="16">
        <f t="shared" si="90"/>
        <v>0</v>
      </c>
      <c r="E109" s="16">
        <f t="shared" si="90"/>
        <v>0.65297297297297296</v>
      </c>
      <c r="F109" s="16">
        <f t="shared" si="90"/>
        <v>0</v>
      </c>
      <c r="G109" s="16">
        <f t="shared" si="90"/>
        <v>0</v>
      </c>
      <c r="H109" s="16">
        <f t="shared" si="90"/>
        <v>0</v>
      </c>
      <c r="I109" s="16">
        <f t="shared" si="90"/>
        <v>1.7788697788697787E-2</v>
      </c>
      <c r="J109" s="16">
        <f t="shared" si="90"/>
        <v>0</v>
      </c>
      <c r="K109" s="16">
        <f t="shared" si="90"/>
        <v>0</v>
      </c>
      <c r="L109" s="16">
        <f t="shared" si="90"/>
        <v>0</v>
      </c>
      <c r="M109" s="16">
        <f t="shared" si="90"/>
        <v>0.32678132678132676</v>
      </c>
      <c r="N109" s="16">
        <f t="shared" si="90"/>
        <v>0</v>
      </c>
      <c r="O109" s="16">
        <f t="shared" si="90"/>
        <v>0</v>
      </c>
      <c r="P109" s="16">
        <f t="shared" si="90"/>
        <v>0</v>
      </c>
      <c r="Q109" s="16">
        <f t="shared" si="90"/>
        <v>0</v>
      </c>
      <c r="R109" s="16">
        <f t="shared" si="90"/>
        <v>0</v>
      </c>
      <c r="S109" s="16">
        <f t="shared" si="90"/>
        <v>0</v>
      </c>
      <c r="T109" s="16">
        <f t="shared" si="90"/>
        <v>0</v>
      </c>
      <c r="U109" s="16">
        <f t="shared" si="90"/>
        <v>0</v>
      </c>
      <c r="V109" s="16">
        <f t="shared" si="90"/>
        <v>0</v>
      </c>
      <c r="W109" s="16">
        <f t="shared" si="90"/>
        <v>0</v>
      </c>
      <c r="X109" s="16">
        <f t="shared" si="90"/>
        <v>0</v>
      </c>
      <c r="Y109" s="16">
        <f t="shared" si="90"/>
        <v>0</v>
      </c>
      <c r="Z109">
        <f t="shared" si="89"/>
        <v>175</v>
      </c>
      <c r="AA109" s="21">
        <f t="shared" si="74"/>
        <v>0.99999999999999989</v>
      </c>
    </row>
    <row r="110" spans="1:27" x14ac:dyDescent="0.3">
      <c r="A110">
        <f t="shared" ref="A110:Z110" si="91">A78</f>
        <v>11</v>
      </c>
      <c r="B110" s="16">
        <f t="shared" ref="B110:Y110" si="92">B78/$Z78</f>
        <v>0</v>
      </c>
      <c r="C110" s="16">
        <f t="shared" si="92"/>
        <v>0</v>
      </c>
      <c r="D110" s="16">
        <f t="shared" si="92"/>
        <v>0</v>
      </c>
      <c r="E110" s="16">
        <f t="shared" si="92"/>
        <v>3.7523452157598499E-3</v>
      </c>
      <c r="F110" s="16">
        <f t="shared" si="92"/>
        <v>0</v>
      </c>
      <c r="G110" s="16">
        <f t="shared" si="92"/>
        <v>0</v>
      </c>
      <c r="H110" s="16">
        <f t="shared" si="92"/>
        <v>8.6896415522859684E-3</v>
      </c>
      <c r="I110" s="16">
        <f t="shared" si="92"/>
        <v>0</v>
      </c>
      <c r="J110" s="16">
        <f t="shared" si="92"/>
        <v>0</v>
      </c>
      <c r="K110" s="16">
        <f t="shared" si="92"/>
        <v>0</v>
      </c>
      <c r="L110" s="16">
        <f t="shared" si="92"/>
        <v>0</v>
      </c>
      <c r="M110" s="16">
        <f t="shared" si="92"/>
        <v>2.4686481682630592E-3</v>
      </c>
      <c r="N110" s="16">
        <f t="shared" si="92"/>
        <v>0</v>
      </c>
      <c r="O110" s="16">
        <f t="shared" si="92"/>
        <v>0</v>
      </c>
      <c r="P110" s="16">
        <f t="shared" si="92"/>
        <v>1.2836970474967909E-3</v>
      </c>
      <c r="Q110" s="16">
        <f t="shared" si="92"/>
        <v>0.98380566801619429</v>
      </c>
      <c r="R110" s="16">
        <f t="shared" si="92"/>
        <v>0</v>
      </c>
      <c r="S110" s="16">
        <f t="shared" si="92"/>
        <v>0</v>
      </c>
      <c r="T110" s="16">
        <f t="shared" si="92"/>
        <v>0</v>
      </c>
      <c r="U110" s="16">
        <f t="shared" si="92"/>
        <v>0</v>
      </c>
      <c r="V110" s="16">
        <f t="shared" si="92"/>
        <v>0</v>
      </c>
      <c r="W110" s="16">
        <f t="shared" si="92"/>
        <v>0</v>
      </c>
      <c r="X110" s="16">
        <f t="shared" si="92"/>
        <v>0</v>
      </c>
      <c r="Y110" s="16">
        <f t="shared" si="92"/>
        <v>0</v>
      </c>
      <c r="Z110">
        <f t="shared" si="91"/>
        <v>127</v>
      </c>
      <c r="AA110" s="21">
        <f t="shared" si="74"/>
        <v>1</v>
      </c>
    </row>
    <row r="111" spans="1:27" x14ac:dyDescent="0.3">
      <c r="A111">
        <f t="shared" ref="A111:Z111" si="93">A79</f>
        <v>12</v>
      </c>
      <c r="B111" s="16">
        <f t="shared" ref="B111:Y111" si="94">B79/$Z79</f>
        <v>0</v>
      </c>
      <c r="C111" s="16">
        <f t="shared" si="94"/>
        <v>0</v>
      </c>
      <c r="D111" s="16">
        <f t="shared" si="94"/>
        <v>0</v>
      </c>
      <c r="E111" s="16">
        <f t="shared" si="94"/>
        <v>3.7527157811574163E-3</v>
      </c>
      <c r="F111" s="16">
        <f t="shared" si="94"/>
        <v>0</v>
      </c>
      <c r="G111" s="16">
        <f t="shared" si="94"/>
        <v>0</v>
      </c>
      <c r="H111" s="16">
        <f t="shared" si="94"/>
        <v>8.6904997037329651E-3</v>
      </c>
      <c r="I111" s="16">
        <f t="shared" si="94"/>
        <v>0</v>
      </c>
      <c r="J111" s="16">
        <f t="shared" si="94"/>
        <v>0</v>
      </c>
      <c r="K111" s="16">
        <f t="shared" si="94"/>
        <v>0</v>
      </c>
      <c r="L111" s="16">
        <f t="shared" si="94"/>
        <v>0</v>
      </c>
      <c r="M111" s="16">
        <f t="shared" si="94"/>
        <v>0</v>
      </c>
      <c r="N111" s="16">
        <f t="shared" si="94"/>
        <v>0</v>
      </c>
      <c r="O111" s="16">
        <f t="shared" si="94"/>
        <v>0</v>
      </c>
      <c r="P111" s="16">
        <f t="shared" si="94"/>
        <v>0</v>
      </c>
      <c r="Q111" s="16">
        <f t="shared" si="94"/>
        <v>0.98755678451510953</v>
      </c>
      <c r="R111" s="16">
        <f t="shared" si="94"/>
        <v>0</v>
      </c>
      <c r="S111" s="16">
        <f t="shared" si="94"/>
        <v>0</v>
      </c>
      <c r="T111" s="16">
        <f t="shared" si="94"/>
        <v>0</v>
      </c>
      <c r="U111" s="16">
        <f t="shared" si="94"/>
        <v>0</v>
      </c>
      <c r="V111" s="16">
        <f t="shared" si="94"/>
        <v>0</v>
      </c>
      <c r="W111" s="16">
        <f t="shared" si="94"/>
        <v>0</v>
      </c>
      <c r="X111" s="16">
        <f t="shared" si="94"/>
        <v>0</v>
      </c>
      <c r="Y111" s="16">
        <f t="shared" si="94"/>
        <v>0</v>
      </c>
      <c r="Z111">
        <f t="shared" si="93"/>
        <v>126.00000000000001</v>
      </c>
      <c r="AA111" s="21">
        <f t="shared" si="74"/>
        <v>0.99999999999999989</v>
      </c>
    </row>
    <row r="112" spans="1:27" x14ac:dyDescent="0.3">
      <c r="A112">
        <f t="shared" ref="A112:Z112" si="95">A80</f>
        <v>13</v>
      </c>
      <c r="B112" s="16">
        <f t="shared" ref="B112:Y112" si="96">B80/$Z80</f>
        <v>0</v>
      </c>
      <c r="C112" s="16">
        <f t="shared" si="96"/>
        <v>0</v>
      </c>
      <c r="D112" s="16">
        <f t="shared" si="96"/>
        <v>0</v>
      </c>
      <c r="E112" s="16">
        <f t="shared" si="96"/>
        <v>2.4750024750024749E-3</v>
      </c>
      <c r="F112" s="16">
        <f t="shared" si="96"/>
        <v>0</v>
      </c>
      <c r="G112" s="16">
        <f t="shared" si="96"/>
        <v>0</v>
      </c>
      <c r="H112" s="16">
        <f t="shared" si="96"/>
        <v>0</v>
      </c>
      <c r="I112" s="16">
        <f t="shared" si="96"/>
        <v>3.762003762003762E-3</v>
      </c>
      <c r="J112" s="16">
        <f t="shared" si="96"/>
        <v>0</v>
      </c>
      <c r="K112" s="16">
        <f t="shared" si="96"/>
        <v>0</v>
      </c>
      <c r="L112" s="16">
        <f t="shared" si="96"/>
        <v>0</v>
      </c>
      <c r="M112" s="16">
        <f t="shared" si="96"/>
        <v>0</v>
      </c>
      <c r="N112" s="16">
        <f t="shared" si="96"/>
        <v>0</v>
      </c>
      <c r="O112" s="16">
        <f t="shared" si="96"/>
        <v>0</v>
      </c>
      <c r="P112" s="16">
        <f t="shared" si="96"/>
        <v>1.2870012870012872E-3</v>
      </c>
      <c r="Q112" s="16">
        <f t="shared" si="96"/>
        <v>0.9924759924759925</v>
      </c>
      <c r="R112" s="16">
        <f t="shared" si="96"/>
        <v>0</v>
      </c>
      <c r="S112" s="16">
        <f t="shared" si="96"/>
        <v>0</v>
      </c>
      <c r="T112" s="16">
        <f t="shared" si="96"/>
        <v>0</v>
      </c>
      <c r="U112" s="16">
        <f t="shared" si="96"/>
        <v>0</v>
      </c>
      <c r="V112" s="16">
        <f t="shared" si="96"/>
        <v>0</v>
      </c>
      <c r="W112" s="16">
        <f t="shared" si="96"/>
        <v>0</v>
      </c>
      <c r="X112" s="16">
        <f t="shared" si="96"/>
        <v>0</v>
      </c>
      <c r="Y112" s="16">
        <f t="shared" si="96"/>
        <v>0</v>
      </c>
      <c r="Z112">
        <f t="shared" si="95"/>
        <v>101</v>
      </c>
      <c r="AA112" s="21">
        <f t="shared" si="74"/>
        <v>1</v>
      </c>
    </row>
    <row r="113" spans="1:27" x14ac:dyDescent="0.3">
      <c r="A113">
        <f t="shared" ref="A113:Z113" si="97">A81</f>
        <v>14</v>
      </c>
      <c r="B113" s="16">
        <f t="shared" ref="B113:Y113" si="98">B81/$Z81</f>
        <v>0</v>
      </c>
      <c r="C113" s="16">
        <f t="shared" si="98"/>
        <v>0</v>
      </c>
      <c r="D113" s="16">
        <f t="shared" si="98"/>
        <v>0</v>
      </c>
      <c r="E113" s="16">
        <f t="shared" si="98"/>
        <v>0.48391248391248398</v>
      </c>
      <c r="F113" s="16">
        <f t="shared" si="98"/>
        <v>0</v>
      </c>
      <c r="G113" s="16">
        <f t="shared" si="98"/>
        <v>0</v>
      </c>
      <c r="H113" s="16">
        <f t="shared" si="98"/>
        <v>0</v>
      </c>
      <c r="I113" s="16">
        <f t="shared" si="98"/>
        <v>3.762003762003762E-3</v>
      </c>
      <c r="J113" s="16">
        <f t="shared" si="98"/>
        <v>0</v>
      </c>
      <c r="K113" s="16">
        <f t="shared" si="98"/>
        <v>0</v>
      </c>
      <c r="L113" s="16">
        <f t="shared" si="98"/>
        <v>0.34343134343134341</v>
      </c>
      <c r="M113" s="16">
        <f t="shared" si="98"/>
        <v>2.4750024750024749E-3</v>
      </c>
      <c r="N113" s="16">
        <f t="shared" si="98"/>
        <v>0</v>
      </c>
      <c r="O113" s="16">
        <f t="shared" si="98"/>
        <v>0</v>
      </c>
      <c r="P113" s="16">
        <f t="shared" si="98"/>
        <v>0</v>
      </c>
      <c r="Q113" s="16">
        <f t="shared" si="98"/>
        <v>0.16641916641916643</v>
      </c>
      <c r="R113" s="16">
        <f t="shared" si="98"/>
        <v>0</v>
      </c>
      <c r="S113" s="16">
        <f t="shared" si="98"/>
        <v>0</v>
      </c>
      <c r="T113" s="16">
        <f t="shared" si="98"/>
        <v>0</v>
      </c>
      <c r="U113" s="16">
        <f t="shared" si="98"/>
        <v>0</v>
      </c>
      <c r="V113" s="16">
        <f t="shared" si="98"/>
        <v>0</v>
      </c>
      <c r="W113" s="16">
        <f t="shared" si="98"/>
        <v>0</v>
      </c>
      <c r="X113" s="16">
        <f t="shared" si="98"/>
        <v>0</v>
      </c>
      <c r="Y113" s="16">
        <f t="shared" si="98"/>
        <v>0</v>
      </c>
      <c r="Z113">
        <f t="shared" si="97"/>
        <v>101</v>
      </c>
      <c r="AA113" s="21">
        <f t="shared" si="74"/>
        <v>1</v>
      </c>
    </row>
    <row r="114" spans="1:27" x14ac:dyDescent="0.3">
      <c r="A114">
        <f t="shared" ref="A114:Z114" si="99">A82</f>
        <v>15</v>
      </c>
      <c r="B114" s="16">
        <f t="shared" ref="B114:Y114" si="100">B82/$Z82</f>
        <v>0</v>
      </c>
      <c r="C114" s="16">
        <f t="shared" si="100"/>
        <v>0</v>
      </c>
      <c r="D114" s="16">
        <f t="shared" si="100"/>
        <v>0</v>
      </c>
      <c r="E114" s="16">
        <f t="shared" si="100"/>
        <v>0.48516129032258071</v>
      </c>
      <c r="F114" s="16">
        <f t="shared" si="100"/>
        <v>0</v>
      </c>
      <c r="G114" s="16">
        <f t="shared" si="100"/>
        <v>0</v>
      </c>
      <c r="H114" s="16">
        <f t="shared" si="100"/>
        <v>0</v>
      </c>
      <c r="I114" s="16">
        <f t="shared" si="100"/>
        <v>1.7965260545905706E-2</v>
      </c>
      <c r="J114" s="16">
        <f t="shared" si="100"/>
        <v>0</v>
      </c>
      <c r="K114" s="16">
        <f t="shared" si="100"/>
        <v>0</v>
      </c>
      <c r="L114" s="16">
        <f t="shared" si="100"/>
        <v>0</v>
      </c>
      <c r="M114" s="16">
        <f t="shared" si="100"/>
        <v>0.33002481389578164</v>
      </c>
      <c r="N114" s="16">
        <f t="shared" si="100"/>
        <v>0</v>
      </c>
      <c r="O114" s="16">
        <f t="shared" si="100"/>
        <v>0</v>
      </c>
      <c r="P114" s="16">
        <f t="shared" si="100"/>
        <v>0</v>
      </c>
      <c r="Q114" s="16">
        <f t="shared" si="100"/>
        <v>0.16684863523573201</v>
      </c>
      <c r="R114" s="16">
        <f t="shared" si="100"/>
        <v>0</v>
      </c>
      <c r="S114" s="16">
        <f t="shared" si="100"/>
        <v>0</v>
      </c>
      <c r="T114" s="16">
        <f t="shared" si="100"/>
        <v>0</v>
      </c>
      <c r="U114" s="16">
        <f t="shared" si="100"/>
        <v>0</v>
      </c>
      <c r="V114" s="16">
        <f t="shared" si="100"/>
        <v>0</v>
      </c>
      <c r="W114" s="16">
        <f t="shared" si="100"/>
        <v>0</v>
      </c>
      <c r="X114" s="16">
        <f t="shared" si="100"/>
        <v>0</v>
      </c>
      <c r="Y114" s="16">
        <f t="shared" si="100"/>
        <v>0</v>
      </c>
      <c r="Z114">
        <f t="shared" si="99"/>
        <v>75</v>
      </c>
      <c r="AA114" s="21">
        <f t="shared" si="74"/>
        <v>1</v>
      </c>
    </row>
    <row r="115" spans="1:27" x14ac:dyDescent="0.3">
      <c r="A115">
        <f t="shared" ref="A115:Z115" si="101">A83</f>
        <v>16</v>
      </c>
      <c r="B115" s="16">
        <f t="shared" ref="B115:Y115" si="102">B83/$Z83</f>
        <v>0</v>
      </c>
      <c r="C115" s="16">
        <f t="shared" si="102"/>
        <v>0</v>
      </c>
      <c r="D115" s="16">
        <f t="shared" si="102"/>
        <v>0</v>
      </c>
      <c r="E115" s="16">
        <f t="shared" si="102"/>
        <v>2.4813895781637717E-3</v>
      </c>
      <c r="F115" s="16">
        <f t="shared" si="102"/>
        <v>0</v>
      </c>
      <c r="G115" s="16">
        <f t="shared" si="102"/>
        <v>0</v>
      </c>
      <c r="H115" s="16">
        <f t="shared" si="102"/>
        <v>0</v>
      </c>
      <c r="I115" s="16">
        <f t="shared" si="102"/>
        <v>0</v>
      </c>
      <c r="J115" s="16">
        <f t="shared" si="102"/>
        <v>0</v>
      </c>
      <c r="K115" s="16">
        <f t="shared" si="102"/>
        <v>0</v>
      </c>
      <c r="L115" s="16">
        <f t="shared" si="102"/>
        <v>0</v>
      </c>
      <c r="M115" s="16">
        <f t="shared" si="102"/>
        <v>2.4813895781637717E-3</v>
      </c>
      <c r="N115" s="16">
        <f t="shared" si="102"/>
        <v>0</v>
      </c>
      <c r="O115" s="16">
        <f t="shared" si="102"/>
        <v>0</v>
      </c>
      <c r="P115" s="16">
        <f t="shared" si="102"/>
        <v>0</v>
      </c>
      <c r="Q115" s="16">
        <f t="shared" si="102"/>
        <v>0.99503722084367252</v>
      </c>
      <c r="R115" s="16">
        <f t="shared" si="102"/>
        <v>0</v>
      </c>
      <c r="S115" s="16">
        <f t="shared" si="102"/>
        <v>0</v>
      </c>
      <c r="T115" s="16">
        <f t="shared" si="102"/>
        <v>0</v>
      </c>
      <c r="U115" s="16">
        <f t="shared" si="102"/>
        <v>0</v>
      </c>
      <c r="V115" s="16">
        <f t="shared" si="102"/>
        <v>0</v>
      </c>
      <c r="W115" s="16">
        <f t="shared" si="102"/>
        <v>0</v>
      </c>
      <c r="X115" s="16">
        <f t="shared" si="102"/>
        <v>0</v>
      </c>
      <c r="Y115" s="16">
        <f t="shared" si="102"/>
        <v>0</v>
      </c>
      <c r="Z115">
        <f t="shared" si="101"/>
        <v>75</v>
      </c>
      <c r="AA115" s="21">
        <f t="shared" si="74"/>
        <v>1</v>
      </c>
    </row>
    <row r="116" spans="1:27" x14ac:dyDescent="0.3">
      <c r="A116">
        <f t="shared" ref="A116:Z116" si="103">A84</f>
        <v>17</v>
      </c>
      <c r="B116" s="16">
        <f t="shared" ref="B116:Y116" si="104">B84/$Z84</f>
        <v>0</v>
      </c>
      <c r="C116" s="16">
        <f t="shared" si="104"/>
        <v>0</v>
      </c>
      <c r="D116" s="16">
        <f t="shared" si="104"/>
        <v>0</v>
      </c>
      <c r="E116" s="16">
        <f t="shared" si="104"/>
        <v>0.65938864628820959</v>
      </c>
      <c r="F116" s="16">
        <f t="shared" si="104"/>
        <v>0</v>
      </c>
      <c r="G116" s="16">
        <f t="shared" si="104"/>
        <v>0</v>
      </c>
      <c r="H116" s="16">
        <f t="shared" si="104"/>
        <v>8.7336244541484712E-3</v>
      </c>
      <c r="I116" s="16">
        <f t="shared" si="104"/>
        <v>0</v>
      </c>
      <c r="J116" s="16">
        <f t="shared" si="104"/>
        <v>0</v>
      </c>
      <c r="K116" s="16">
        <f t="shared" si="104"/>
        <v>0</v>
      </c>
      <c r="L116" s="16">
        <f t="shared" si="104"/>
        <v>0.32810639142516873</v>
      </c>
      <c r="M116" s="16">
        <f t="shared" si="104"/>
        <v>2.4811433108376342E-3</v>
      </c>
      <c r="N116" s="16">
        <f t="shared" si="104"/>
        <v>0</v>
      </c>
      <c r="O116" s="16">
        <f t="shared" si="104"/>
        <v>0</v>
      </c>
      <c r="P116" s="16">
        <f t="shared" si="104"/>
        <v>1.2901945216355697E-3</v>
      </c>
      <c r="Q116" s="16">
        <f t="shared" si="104"/>
        <v>0</v>
      </c>
      <c r="R116" s="16">
        <f t="shared" si="104"/>
        <v>0</v>
      </c>
      <c r="S116" s="16">
        <f t="shared" si="104"/>
        <v>0</v>
      </c>
      <c r="T116" s="16">
        <f t="shared" si="104"/>
        <v>0</v>
      </c>
      <c r="U116" s="16">
        <f t="shared" si="104"/>
        <v>0</v>
      </c>
      <c r="V116" s="16">
        <f t="shared" si="104"/>
        <v>0</v>
      </c>
      <c r="W116" s="16">
        <f t="shared" si="104"/>
        <v>0</v>
      </c>
      <c r="X116" s="16">
        <f t="shared" si="104"/>
        <v>0</v>
      </c>
      <c r="Y116" s="16">
        <f t="shared" si="104"/>
        <v>0</v>
      </c>
      <c r="Z116">
        <f t="shared" si="103"/>
        <v>76</v>
      </c>
      <c r="AA116" s="21">
        <f t="shared" si="74"/>
        <v>1</v>
      </c>
    </row>
    <row r="117" spans="1:27" x14ac:dyDescent="0.3">
      <c r="A117">
        <f t="shared" ref="A117:Z117" si="105">A85</f>
        <v>18</v>
      </c>
      <c r="B117" s="16">
        <f t="shared" ref="B117:Y117" si="106">B85/$Z85</f>
        <v>0</v>
      </c>
      <c r="C117" s="16">
        <f t="shared" si="106"/>
        <v>2.4813895781637717E-3</v>
      </c>
      <c r="D117" s="16">
        <f t="shared" si="106"/>
        <v>0</v>
      </c>
      <c r="E117" s="16">
        <f t="shared" si="106"/>
        <v>0</v>
      </c>
      <c r="F117" s="16">
        <f t="shared" si="106"/>
        <v>0</v>
      </c>
      <c r="G117" s="16">
        <f t="shared" si="106"/>
        <v>0</v>
      </c>
      <c r="H117" s="16">
        <f t="shared" si="106"/>
        <v>0</v>
      </c>
      <c r="I117" s="16">
        <f t="shared" si="106"/>
        <v>0</v>
      </c>
      <c r="J117" s="16">
        <f t="shared" si="106"/>
        <v>0</v>
      </c>
      <c r="K117" s="16">
        <f t="shared" si="106"/>
        <v>0</v>
      </c>
      <c r="L117" s="16">
        <f t="shared" si="106"/>
        <v>0</v>
      </c>
      <c r="M117" s="16">
        <f t="shared" si="106"/>
        <v>2.4813895781637717E-3</v>
      </c>
      <c r="N117" s="16">
        <f t="shared" si="106"/>
        <v>0</v>
      </c>
      <c r="O117" s="16">
        <f t="shared" si="106"/>
        <v>0</v>
      </c>
      <c r="P117" s="16">
        <f t="shared" si="106"/>
        <v>0</v>
      </c>
      <c r="Q117" s="16">
        <f t="shared" si="106"/>
        <v>0.99503722084367252</v>
      </c>
      <c r="R117" s="16">
        <f t="shared" si="106"/>
        <v>0</v>
      </c>
      <c r="S117" s="16">
        <f t="shared" si="106"/>
        <v>0</v>
      </c>
      <c r="T117" s="16">
        <f t="shared" si="106"/>
        <v>0</v>
      </c>
      <c r="U117" s="16">
        <f t="shared" si="106"/>
        <v>0</v>
      </c>
      <c r="V117" s="16">
        <f t="shared" si="106"/>
        <v>0</v>
      </c>
      <c r="W117" s="16">
        <f t="shared" si="106"/>
        <v>0</v>
      </c>
      <c r="X117" s="16">
        <f t="shared" si="106"/>
        <v>0</v>
      </c>
      <c r="Y117" s="16">
        <f t="shared" si="106"/>
        <v>0</v>
      </c>
      <c r="Z117">
        <f t="shared" si="105"/>
        <v>75</v>
      </c>
      <c r="AA117" s="21">
        <f t="shared" si="74"/>
        <v>1</v>
      </c>
    </row>
    <row r="118" spans="1:27" x14ac:dyDescent="0.3">
      <c r="A118">
        <f t="shared" ref="A118:Z118" si="107">A86</f>
        <v>19</v>
      </c>
      <c r="B118" s="16">
        <f t="shared" ref="B118:Y118" si="108">B86/$Z86</f>
        <v>0</v>
      </c>
      <c r="C118" s="16">
        <f t="shared" si="108"/>
        <v>0</v>
      </c>
      <c r="D118" s="16">
        <f t="shared" si="108"/>
        <v>0</v>
      </c>
      <c r="E118" s="16">
        <f t="shared" si="108"/>
        <v>0.65945409429280388</v>
      </c>
      <c r="F118" s="16">
        <f t="shared" si="108"/>
        <v>0</v>
      </c>
      <c r="G118" s="16">
        <f t="shared" si="108"/>
        <v>0</v>
      </c>
      <c r="H118" s="16">
        <f t="shared" si="108"/>
        <v>0</v>
      </c>
      <c r="I118" s="16">
        <f t="shared" si="108"/>
        <v>0</v>
      </c>
      <c r="J118" s="16">
        <f t="shared" si="108"/>
        <v>0</v>
      </c>
      <c r="K118" s="16">
        <f t="shared" si="108"/>
        <v>0</v>
      </c>
      <c r="L118" s="16">
        <f t="shared" si="108"/>
        <v>0.33806451612903227</v>
      </c>
      <c r="M118" s="16">
        <f t="shared" si="108"/>
        <v>2.4813895781637717E-3</v>
      </c>
      <c r="N118" s="16">
        <f t="shared" si="108"/>
        <v>0</v>
      </c>
      <c r="O118" s="16">
        <f t="shared" si="108"/>
        <v>0</v>
      </c>
      <c r="P118" s="16">
        <f t="shared" si="108"/>
        <v>0</v>
      </c>
      <c r="Q118" s="16">
        <f t="shared" si="108"/>
        <v>0</v>
      </c>
      <c r="R118" s="16">
        <f t="shared" si="108"/>
        <v>0</v>
      </c>
      <c r="S118" s="16">
        <f t="shared" si="108"/>
        <v>0</v>
      </c>
      <c r="T118" s="16">
        <f t="shared" si="108"/>
        <v>0</v>
      </c>
      <c r="U118" s="16">
        <f t="shared" si="108"/>
        <v>0</v>
      </c>
      <c r="V118" s="16">
        <f t="shared" si="108"/>
        <v>0</v>
      </c>
      <c r="W118" s="16">
        <f t="shared" si="108"/>
        <v>0</v>
      </c>
      <c r="X118" s="16">
        <f t="shared" si="108"/>
        <v>0</v>
      </c>
      <c r="Y118" s="16">
        <f t="shared" si="108"/>
        <v>0</v>
      </c>
      <c r="Z118">
        <f t="shared" si="107"/>
        <v>75</v>
      </c>
      <c r="AA118" s="21">
        <f t="shared" si="74"/>
        <v>0.99999999999999989</v>
      </c>
    </row>
    <row r="119" spans="1:27" x14ac:dyDescent="0.3">
      <c r="A119">
        <f t="shared" ref="A119:Z119" si="109">A87</f>
        <v>20</v>
      </c>
      <c r="B119" s="16">
        <f t="shared" ref="B119:Y119" si="110">B87/$Z87</f>
        <v>0</v>
      </c>
      <c r="C119" s="16">
        <f t="shared" si="110"/>
        <v>2.4875621890547263E-3</v>
      </c>
      <c r="D119" s="16">
        <f t="shared" si="110"/>
        <v>0</v>
      </c>
      <c r="E119" s="16">
        <f t="shared" si="110"/>
        <v>0</v>
      </c>
      <c r="F119" s="16">
        <f t="shared" si="110"/>
        <v>0</v>
      </c>
      <c r="G119" s="16">
        <f t="shared" si="110"/>
        <v>0</v>
      </c>
      <c r="H119" s="16">
        <f t="shared" si="110"/>
        <v>0</v>
      </c>
      <c r="I119" s="16">
        <f t="shared" si="110"/>
        <v>0</v>
      </c>
      <c r="J119" s="16">
        <f t="shared" si="110"/>
        <v>0</v>
      </c>
      <c r="K119" s="16">
        <f t="shared" si="110"/>
        <v>0</v>
      </c>
      <c r="L119" s="16">
        <f t="shared" si="110"/>
        <v>0</v>
      </c>
      <c r="M119" s="16">
        <f t="shared" si="110"/>
        <v>0</v>
      </c>
      <c r="N119" s="16">
        <f t="shared" si="110"/>
        <v>0</v>
      </c>
      <c r="O119" s="16">
        <f t="shared" si="110"/>
        <v>0</v>
      </c>
      <c r="P119" s="16">
        <f t="shared" si="110"/>
        <v>0</v>
      </c>
      <c r="Q119" s="16">
        <f t="shared" si="110"/>
        <v>0.99751243781094534</v>
      </c>
      <c r="R119" s="16">
        <f t="shared" si="110"/>
        <v>0</v>
      </c>
      <c r="S119" s="16">
        <f t="shared" si="110"/>
        <v>0</v>
      </c>
      <c r="T119" s="16">
        <f t="shared" si="110"/>
        <v>0</v>
      </c>
      <c r="U119" s="16">
        <f t="shared" si="110"/>
        <v>0</v>
      </c>
      <c r="V119" s="16">
        <f t="shared" si="110"/>
        <v>0</v>
      </c>
      <c r="W119" s="16">
        <f t="shared" si="110"/>
        <v>0</v>
      </c>
      <c r="X119" s="16">
        <f t="shared" si="110"/>
        <v>0</v>
      </c>
      <c r="Y119" s="16">
        <f t="shared" si="110"/>
        <v>0</v>
      </c>
      <c r="Z119">
        <f t="shared" si="109"/>
        <v>50</v>
      </c>
      <c r="AA119" s="21">
        <f t="shared" si="74"/>
        <v>1</v>
      </c>
    </row>
    <row r="120" spans="1:27" x14ac:dyDescent="0.3">
      <c r="A120">
        <f t="shared" ref="A120:Z120" si="111">A88</f>
        <v>21</v>
      </c>
      <c r="B120" s="16">
        <f t="shared" ref="B120:Y120" si="112">B88/$Z88</f>
        <v>0</v>
      </c>
      <c r="C120" s="16">
        <f t="shared" si="112"/>
        <v>0</v>
      </c>
      <c r="D120" s="16">
        <f t="shared" si="112"/>
        <v>0</v>
      </c>
      <c r="E120" s="16">
        <f t="shared" si="112"/>
        <v>3.7807183364839316E-3</v>
      </c>
      <c r="F120" s="16">
        <f t="shared" si="112"/>
        <v>0</v>
      </c>
      <c r="G120" s="16">
        <f t="shared" si="112"/>
        <v>0</v>
      </c>
      <c r="H120" s="16">
        <f t="shared" si="112"/>
        <v>0</v>
      </c>
      <c r="I120" s="16">
        <f t="shared" si="112"/>
        <v>0</v>
      </c>
      <c r="J120" s="16">
        <f t="shared" si="112"/>
        <v>0</v>
      </c>
      <c r="K120" s="16">
        <f t="shared" si="112"/>
        <v>0</v>
      </c>
      <c r="L120" s="16">
        <f t="shared" si="112"/>
        <v>0</v>
      </c>
      <c r="M120" s="16">
        <f t="shared" si="112"/>
        <v>0</v>
      </c>
      <c r="N120" s="16">
        <f t="shared" si="112"/>
        <v>0</v>
      </c>
      <c r="O120" s="16">
        <f t="shared" si="112"/>
        <v>0</v>
      </c>
      <c r="P120" s="16">
        <f t="shared" si="112"/>
        <v>1.2934036414287136E-3</v>
      </c>
      <c r="Q120" s="16">
        <f t="shared" si="112"/>
        <v>0.99492587802208732</v>
      </c>
      <c r="R120" s="16">
        <f t="shared" si="112"/>
        <v>0</v>
      </c>
      <c r="S120" s="16">
        <f t="shared" si="112"/>
        <v>0</v>
      </c>
      <c r="T120" s="16">
        <f t="shared" si="112"/>
        <v>0</v>
      </c>
      <c r="U120" s="16">
        <f t="shared" si="112"/>
        <v>0</v>
      </c>
      <c r="V120" s="16">
        <f t="shared" si="112"/>
        <v>0</v>
      </c>
      <c r="W120" s="16">
        <f t="shared" si="112"/>
        <v>0</v>
      </c>
      <c r="X120" s="16">
        <f t="shared" si="112"/>
        <v>0</v>
      </c>
      <c r="Y120" s="16">
        <f t="shared" si="112"/>
        <v>0</v>
      </c>
      <c r="Z120">
        <f t="shared" si="111"/>
        <v>51.000000000000007</v>
      </c>
      <c r="AA120" s="21">
        <f t="shared" si="74"/>
        <v>1</v>
      </c>
    </row>
    <row r="121" spans="1:27" x14ac:dyDescent="0.3">
      <c r="A121">
        <f t="shared" ref="A121:Z121" si="113">A89</f>
        <v>22</v>
      </c>
      <c r="B121" s="16">
        <f t="shared" ref="B121:Y121" si="114">B89/$Z89</f>
        <v>0</v>
      </c>
      <c r="C121" s="16">
        <f t="shared" si="114"/>
        <v>0</v>
      </c>
      <c r="D121" s="16">
        <f t="shared" si="114"/>
        <v>0</v>
      </c>
      <c r="E121" s="16">
        <f t="shared" si="114"/>
        <v>3.7901456213844009E-3</v>
      </c>
      <c r="F121" s="16">
        <f t="shared" si="114"/>
        <v>0</v>
      </c>
      <c r="G121" s="16">
        <f t="shared" si="114"/>
        <v>0</v>
      </c>
      <c r="H121" s="16">
        <f t="shared" si="114"/>
        <v>0</v>
      </c>
      <c r="I121" s="16">
        <f t="shared" si="114"/>
        <v>0</v>
      </c>
      <c r="J121" s="16">
        <f t="shared" si="114"/>
        <v>0</v>
      </c>
      <c r="K121" s="16">
        <f t="shared" si="114"/>
        <v>0</v>
      </c>
      <c r="L121" s="16">
        <f t="shared" si="114"/>
        <v>0</v>
      </c>
      <c r="M121" s="16">
        <f t="shared" si="114"/>
        <v>2.493516856173948E-3</v>
      </c>
      <c r="N121" s="16">
        <f t="shared" si="114"/>
        <v>0</v>
      </c>
      <c r="O121" s="16">
        <f t="shared" si="114"/>
        <v>0</v>
      </c>
      <c r="P121" s="16">
        <f t="shared" si="114"/>
        <v>0</v>
      </c>
      <c r="Q121" s="16">
        <f t="shared" si="114"/>
        <v>0.99371633752244171</v>
      </c>
      <c r="R121" s="16">
        <f t="shared" si="114"/>
        <v>0</v>
      </c>
      <c r="S121" s="16">
        <f t="shared" si="114"/>
        <v>0</v>
      </c>
      <c r="T121" s="16">
        <f t="shared" si="114"/>
        <v>0</v>
      </c>
      <c r="U121" s="16">
        <f t="shared" si="114"/>
        <v>0</v>
      </c>
      <c r="V121" s="16">
        <f t="shared" si="114"/>
        <v>0</v>
      </c>
      <c r="W121" s="16">
        <f t="shared" si="114"/>
        <v>0</v>
      </c>
      <c r="X121" s="16">
        <f t="shared" si="114"/>
        <v>0</v>
      </c>
      <c r="Y121" s="16">
        <f t="shared" si="114"/>
        <v>0</v>
      </c>
      <c r="Z121">
        <f t="shared" si="113"/>
        <v>26</v>
      </c>
      <c r="AA121" s="21">
        <f t="shared" si="74"/>
        <v>1</v>
      </c>
    </row>
    <row r="122" spans="1:27" x14ac:dyDescent="0.3">
      <c r="A122">
        <f t="shared" ref="A122:Z122" si="115">A90</f>
        <v>23</v>
      </c>
      <c r="B122" s="16">
        <f t="shared" ref="B122:Y122" si="116">B90/$Z90</f>
        <v>0</v>
      </c>
      <c r="C122" s="16">
        <f t="shared" si="116"/>
        <v>0</v>
      </c>
      <c r="D122" s="16">
        <f t="shared" si="116"/>
        <v>0</v>
      </c>
      <c r="E122" s="16">
        <f t="shared" si="116"/>
        <v>2.4937655860349127E-3</v>
      </c>
      <c r="F122" s="16">
        <f t="shared" si="116"/>
        <v>0</v>
      </c>
      <c r="G122" s="16">
        <f t="shared" si="116"/>
        <v>0</v>
      </c>
      <c r="H122" s="16">
        <f t="shared" si="116"/>
        <v>0</v>
      </c>
      <c r="I122" s="16">
        <f t="shared" si="116"/>
        <v>0</v>
      </c>
      <c r="J122" s="16">
        <f t="shared" si="116"/>
        <v>0</v>
      </c>
      <c r="K122" s="16">
        <f t="shared" si="116"/>
        <v>0</v>
      </c>
      <c r="L122" s="16">
        <f t="shared" si="116"/>
        <v>0</v>
      </c>
      <c r="M122" s="16">
        <f t="shared" si="116"/>
        <v>0</v>
      </c>
      <c r="N122" s="16">
        <f t="shared" si="116"/>
        <v>0</v>
      </c>
      <c r="O122" s="16">
        <f t="shared" si="116"/>
        <v>0</v>
      </c>
      <c r="P122" s="16">
        <f t="shared" si="116"/>
        <v>0</v>
      </c>
      <c r="Q122" s="16">
        <f t="shared" si="116"/>
        <v>0.99750623441396513</v>
      </c>
      <c r="R122" s="16">
        <f t="shared" si="116"/>
        <v>0</v>
      </c>
      <c r="S122" s="16">
        <f t="shared" si="116"/>
        <v>0</v>
      </c>
      <c r="T122" s="16">
        <f t="shared" si="116"/>
        <v>0</v>
      </c>
      <c r="U122" s="16">
        <f t="shared" si="116"/>
        <v>0</v>
      </c>
      <c r="V122" s="16">
        <f t="shared" si="116"/>
        <v>0</v>
      </c>
      <c r="W122" s="16">
        <f t="shared" si="116"/>
        <v>0</v>
      </c>
      <c r="X122" s="16">
        <f t="shared" si="116"/>
        <v>0</v>
      </c>
      <c r="Y122" s="16">
        <f t="shared" si="116"/>
        <v>0</v>
      </c>
      <c r="Z122">
        <f t="shared" si="115"/>
        <v>25</v>
      </c>
      <c r="AA122" s="21">
        <f t="shared" si="74"/>
        <v>1</v>
      </c>
    </row>
    <row r="123" spans="1:27" x14ac:dyDescent="0.3">
      <c r="A123">
        <f t="shared" ref="A123:Z123" si="117">A91</f>
        <v>24</v>
      </c>
      <c r="B123" s="16">
        <f t="shared" ref="B123:Y123" si="118">B91/$Z91</f>
        <v>0</v>
      </c>
      <c r="C123" s="16">
        <f t="shared" si="118"/>
        <v>0</v>
      </c>
      <c r="D123" s="16">
        <f t="shared" si="118"/>
        <v>0</v>
      </c>
      <c r="E123" s="16">
        <f t="shared" si="118"/>
        <v>0</v>
      </c>
      <c r="F123" s="16">
        <f t="shared" si="118"/>
        <v>0</v>
      </c>
      <c r="G123" s="16">
        <f t="shared" si="118"/>
        <v>0</v>
      </c>
      <c r="H123" s="16">
        <f t="shared" si="118"/>
        <v>0</v>
      </c>
      <c r="I123" s="16">
        <f t="shared" si="118"/>
        <v>0</v>
      </c>
      <c r="J123" s="16">
        <f t="shared" si="118"/>
        <v>0</v>
      </c>
      <c r="K123" s="16">
        <f t="shared" si="118"/>
        <v>0</v>
      </c>
      <c r="L123" s="16">
        <f t="shared" si="118"/>
        <v>0</v>
      </c>
      <c r="M123" s="16">
        <f t="shared" si="118"/>
        <v>0</v>
      </c>
      <c r="N123" s="16">
        <f t="shared" si="118"/>
        <v>0</v>
      </c>
      <c r="O123" s="16">
        <f t="shared" si="118"/>
        <v>0</v>
      </c>
      <c r="P123" s="16">
        <f t="shared" si="118"/>
        <v>0</v>
      </c>
      <c r="Q123" s="16">
        <f t="shared" si="118"/>
        <v>1</v>
      </c>
      <c r="R123" s="16">
        <f t="shared" si="118"/>
        <v>0</v>
      </c>
      <c r="S123" s="16">
        <f t="shared" si="118"/>
        <v>0</v>
      </c>
      <c r="T123" s="16">
        <f t="shared" si="118"/>
        <v>0</v>
      </c>
      <c r="U123" s="16">
        <f t="shared" si="118"/>
        <v>0</v>
      </c>
      <c r="V123" s="16">
        <f t="shared" si="118"/>
        <v>0</v>
      </c>
      <c r="W123" s="16">
        <f t="shared" si="118"/>
        <v>0</v>
      </c>
      <c r="X123" s="16">
        <f t="shared" si="118"/>
        <v>0</v>
      </c>
      <c r="Y123" s="16">
        <f t="shared" si="118"/>
        <v>0</v>
      </c>
      <c r="Z123">
        <f t="shared" si="117"/>
        <v>25</v>
      </c>
      <c r="AA123" s="21">
        <f t="shared" si="74"/>
        <v>1</v>
      </c>
    </row>
    <row r="124" spans="1:27" x14ac:dyDescent="0.3">
      <c r="A124">
        <f t="shared" ref="A124:Z124" si="119">A92</f>
        <v>25</v>
      </c>
      <c r="B124" s="16">
        <f t="shared" ref="B124:Y124" si="120">B92/$Z92</f>
        <v>0</v>
      </c>
      <c r="C124" s="16">
        <f t="shared" si="120"/>
        <v>0</v>
      </c>
      <c r="D124" s="16">
        <f t="shared" si="120"/>
        <v>0</v>
      </c>
      <c r="E124" s="16">
        <f t="shared" si="120"/>
        <v>0.4875324157191302</v>
      </c>
      <c r="F124" s="16">
        <f t="shared" si="120"/>
        <v>0</v>
      </c>
      <c r="G124" s="16">
        <f t="shared" si="120"/>
        <v>0</v>
      </c>
      <c r="H124" s="16">
        <f t="shared" si="120"/>
        <v>0</v>
      </c>
      <c r="I124" s="16">
        <f t="shared" si="120"/>
        <v>3.7901456213844001E-3</v>
      </c>
      <c r="J124" s="16">
        <f t="shared" si="120"/>
        <v>0</v>
      </c>
      <c r="K124" s="16">
        <f t="shared" si="120"/>
        <v>0</v>
      </c>
      <c r="L124" s="16">
        <f t="shared" si="120"/>
        <v>0</v>
      </c>
      <c r="M124" s="16">
        <f t="shared" si="120"/>
        <v>0.33163774187113504</v>
      </c>
      <c r="N124" s="16">
        <f t="shared" si="120"/>
        <v>0</v>
      </c>
      <c r="O124" s="16">
        <f t="shared" si="120"/>
        <v>0</v>
      </c>
      <c r="P124" s="16">
        <f t="shared" si="120"/>
        <v>0</v>
      </c>
      <c r="Q124" s="16">
        <f t="shared" si="120"/>
        <v>0.17703969678835027</v>
      </c>
      <c r="R124" s="16">
        <f t="shared" si="120"/>
        <v>0</v>
      </c>
      <c r="S124" s="16">
        <f t="shared" si="120"/>
        <v>0</v>
      </c>
      <c r="T124" s="16">
        <f t="shared" si="120"/>
        <v>0</v>
      </c>
      <c r="U124" s="16">
        <f t="shared" si="120"/>
        <v>0</v>
      </c>
      <c r="V124" s="16">
        <f t="shared" si="120"/>
        <v>0</v>
      </c>
      <c r="W124" s="16">
        <f t="shared" si="120"/>
        <v>0</v>
      </c>
      <c r="X124" s="16">
        <f t="shared" si="120"/>
        <v>0</v>
      </c>
      <c r="Y124" s="16">
        <f t="shared" si="120"/>
        <v>0</v>
      </c>
      <c r="Z124">
        <f t="shared" si="119"/>
        <v>26.000000000000004</v>
      </c>
      <c r="AA124" s="21">
        <f t="shared" si="74"/>
        <v>1</v>
      </c>
    </row>
    <row r="125" spans="1:27" x14ac:dyDescent="0.3">
      <c r="A125">
        <f t="shared" ref="A125:Z125" si="121">A93</f>
        <v>26</v>
      </c>
      <c r="B125" s="16">
        <f t="shared" ref="B125:Y125" si="122">B93/$Z93</f>
        <v>0</v>
      </c>
      <c r="C125" s="16">
        <f t="shared" si="122"/>
        <v>0</v>
      </c>
      <c r="D125" s="16">
        <f t="shared" si="122"/>
        <v>0</v>
      </c>
      <c r="E125" s="16">
        <f t="shared" si="122"/>
        <v>0.4875324157191302</v>
      </c>
      <c r="F125" s="16">
        <f t="shared" si="122"/>
        <v>0</v>
      </c>
      <c r="G125" s="16">
        <f t="shared" si="122"/>
        <v>0</v>
      </c>
      <c r="H125" s="16">
        <f t="shared" si="122"/>
        <v>0</v>
      </c>
      <c r="I125" s="16">
        <f t="shared" si="122"/>
        <v>3.7901456213844001E-3</v>
      </c>
      <c r="J125" s="16">
        <f t="shared" si="122"/>
        <v>0</v>
      </c>
      <c r="K125" s="16">
        <f t="shared" si="122"/>
        <v>0</v>
      </c>
      <c r="L125" s="16">
        <f t="shared" si="122"/>
        <v>0</v>
      </c>
      <c r="M125" s="16">
        <f t="shared" si="122"/>
        <v>0.33163774187113504</v>
      </c>
      <c r="N125" s="16">
        <f t="shared" si="122"/>
        <v>0</v>
      </c>
      <c r="O125" s="16">
        <f t="shared" si="122"/>
        <v>0</v>
      </c>
      <c r="P125" s="16">
        <f t="shared" si="122"/>
        <v>0</v>
      </c>
      <c r="Q125" s="16">
        <f t="shared" si="122"/>
        <v>0.17703969678835027</v>
      </c>
      <c r="R125" s="16">
        <f t="shared" si="122"/>
        <v>0</v>
      </c>
      <c r="S125" s="16">
        <f t="shared" si="122"/>
        <v>0</v>
      </c>
      <c r="T125" s="16">
        <f t="shared" si="122"/>
        <v>0</v>
      </c>
      <c r="U125" s="16">
        <f t="shared" si="122"/>
        <v>0</v>
      </c>
      <c r="V125" s="16">
        <f t="shared" si="122"/>
        <v>0</v>
      </c>
      <c r="W125" s="16">
        <f t="shared" si="122"/>
        <v>0</v>
      </c>
      <c r="X125" s="16">
        <f t="shared" si="122"/>
        <v>0</v>
      </c>
      <c r="Y125" s="16">
        <f t="shared" si="122"/>
        <v>0</v>
      </c>
      <c r="Z125">
        <f t="shared" si="121"/>
        <v>26.000000000000004</v>
      </c>
      <c r="AA125" s="21">
        <f t="shared" si="74"/>
        <v>1</v>
      </c>
    </row>
    <row r="126" spans="1:27" x14ac:dyDescent="0.3">
      <c r="A126">
        <f t="shared" ref="A126:Z126" si="123">A94</f>
        <v>27</v>
      </c>
      <c r="B126" s="16">
        <f t="shared" ref="B126:Y126" si="124">B94/$Z94</f>
        <v>0</v>
      </c>
      <c r="C126" s="16">
        <f t="shared" si="124"/>
        <v>0</v>
      </c>
      <c r="D126" s="16">
        <f t="shared" si="124"/>
        <v>0</v>
      </c>
      <c r="E126" s="16">
        <f t="shared" si="124"/>
        <v>0</v>
      </c>
      <c r="F126" s="16">
        <f t="shared" si="124"/>
        <v>0</v>
      </c>
      <c r="G126" s="16">
        <f t="shared" si="124"/>
        <v>0</v>
      </c>
      <c r="H126" s="16">
        <f t="shared" si="124"/>
        <v>0</v>
      </c>
      <c r="I126" s="16">
        <f t="shared" si="124"/>
        <v>0</v>
      </c>
      <c r="J126" s="16">
        <f t="shared" si="124"/>
        <v>0</v>
      </c>
      <c r="K126" s="16">
        <f t="shared" si="124"/>
        <v>0</v>
      </c>
      <c r="L126" s="16">
        <f t="shared" si="124"/>
        <v>0</v>
      </c>
      <c r="M126" s="16">
        <f t="shared" si="124"/>
        <v>0</v>
      </c>
      <c r="N126" s="16">
        <f t="shared" si="124"/>
        <v>0</v>
      </c>
      <c r="O126" s="16">
        <f t="shared" si="124"/>
        <v>0</v>
      </c>
      <c r="P126" s="16">
        <f t="shared" si="124"/>
        <v>0</v>
      </c>
      <c r="Q126" s="16">
        <f t="shared" si="124"/>
        <v>1</v>
      </c>
      <c r="R126" s="16">
        <f t="shared" si="124"/>
        <v>0</v>
      </c>
      <c r="S126" s="16">
        <f t="shared" si="124"/>
        <v>0</v>
      </c>
      <c r="T126" s="16">
        <f t="shared" si="124"/>
        <v>0</v>
      </c>
      <c r="U126" s="16">
        <f t="shared" si="124"/>
        <v>0</v>
      </c>
      <c r="V126" s="16">
        <f t="shared" si="124"/>
        <v>0</v>
      </c>
      <c r="W126" s="16">
        <f t="shared" si="124"/>
        <v>0</v>
      </c>
      <c r="X126" s="16">
        <f t="shared" si="124"/>
        <v>0</v>
      </c>
      <c r="Y126" s="16">
        <f t="shared" si="124"/>
        <v>0</v>
      </c>
      <c r="Z126">
        <f t="shared" si="123"/>
        <v>25</v>
      </c>
      <c r="AA126" s="21">
        <f t="shared" si="74"/>
        <v>1</v>
      </c>
    </row>
    <row r="127" spans="1:27" x14ac:dyDescent="0.3">
      <c r="A127">
        <f t="shared" ref="A127:Z127" si="125">A95</f>
        <v>28</v>
      </c>
      <c r="B127" s="16">
        <f t="shared" ref="B127:Y127" si="126">B95/$Z95</f>
        <v>0</v>
      </c>
      <c r="C127" s="16">
        <f t="shared" si="126"/>
        <v>0</v>
      </c>
      <c r="D127" s="16">
        <f t="shared" si="126"/>
        <v>0</v>
      </c>
      <c r="E127" s="16">
        <f t="shared" si="126"/>
        <v>2.4937655860349127E-3</v>
      </c>
      <c r="F127" s="16">
        <f t="shared" si="126"/>
        <v>0</v>
      </c>
      <c r="G127" s="16">
        <f t="shared" si="126"/>
        <v>0</v>
      </c>
      <c r="H127" s="16">
        <f t="shared" si="126"/>
        <v>0</v>
      </c>
      <c r="I127" s="16">
        <f t="shared" si="126"/>
        <v>0</v>
      </c>
      <c r="J127" s="16">
        <f t="shared" si="126"/>
        <v>0</v>
      </c>
      <c r="K127" s="16">
        <f t="shared" si="126"/>
        <v>0</v>
      </c>
      <c r="L127" s="16">
        <f t="shared" si="126"/>
        <v>0</v>
      </c>
      <c r="M127" s="16">
        <f t="shared" si="126"/>
        <v>0</v>
      </c>
      <c r="N127" s="16">
        <f t="shared" si="126"/>
        <v>0</v>
      </c>
      <c r="O127" s="16">
        <f t="shared" si="126"/>
        <v>0</v>
      </c>
      <c r="P127" s="16">
        <f t="shared" si="126"/>
        <v>0</v>
      </c>
      <c r="Q127" s="16">
        <f t="shared" si="126"/>
        <v>0.99750623441396513</v>
      </c>
      <c r="R127" s="16">
        <f t="shared" si="126"/>
        <v>0</v>
      </c>
      <c r="S127" s="16">
        <f t="shared" si="126"/>
        <v>0</v>
      </c>
      <c r="T127" s="16">
        <f t="shared" si="126"/>
        <v>0</v>
      </c>
      <c r="U127" s="16">
        <f t="shared" si="126"/>
        <v>0</v>
      </c>
      <c r="V127" s="16">
        <f t="shared" si="126"/>
        <v>0</v>
      </c>
      <c r="W127" s="16">
        <f t="shared" si="126"/>
        <v>0</v>
      </c>
      <c r="X127" s="16">
        <f t="shared" si="126"/>
        <v>0</v>
      </c>
      <c r="Y127" s="16">
        <f t="shared" si="126"/>
        <v>0</v>
      </c>
      <c r="Z127">
        <f t="shared" si="125"/>
        <v>25</v>
      </c>
      <c r="AA127" s="21">
        <f t="shared" si="74"/>
        <v>1</v>
      </c>
    </row>
    <row r="128" spans="1:27" x14ac:dyDescent="0.3">
      <c r="A128">
        <f t="shared" ref="A128:Z128" si="127">A96</f>
        <v>29</v>
      </c>
      <c r="B128" s="16">
        <f t="shared" ref="B128:Y128" si="128">B96/$Z96</f>
        <v>0</v>
      </c>
      <c r="C128" s="16">
        <f t="shared" si="128"/>
        <v>0</v>
      </c>
      <c r="D128" s="16">
        <f t="shared" si="128"/>
        <v>0</v>
      </c>
      <c r="E128" s="16">
        <f t="shared" si="128"/>
        <v>3.7901456213844009E-3</v>
      </c>
      <c r="F128" s="16">
        <f t="shared" si="128"/>
        <v>0</v>
      </c>
      <c r="G128" s="16">
        <f t="shared" si="128"/>
        <v>0</v>
      </c>
      <c r="H128" s="16">
        <f t="shared" si="128"/>
        <v>0</v>
      </c>
      <c r="I128" s="16">
        <f t="shared" si="128"/>
        <v>0</v>
      </c>
      <c r="J128" s="16">
        <f t="shared" si="128"/>
        <v>0</v>
      </c>
      <c r="K128" s="16">
        <f t="shared" si="128"/>
        <v>0</v>
      </c>
      <c r="L128" s="16">
        <f t="shared" si="128"/>
        <v>0</v>
      </c>
      <c r="M128" s="16">
        <f t="shared" si="128"/>
        <v>2.493516856173948E-3</v>
      </c>
      <c r="N128" s="16">
        <f t="shared" si="128"/>
        <v>0</v>
      </c>
      <c r="O128" s="16">
        <f t="shared" si="128"/>
        <v>0</v>
      </c>
      <c r="P128" s="16">
        <f t="shared" si="128"/>
        <v>0</v>
      </c>
      <c r="Q128" s="16">
        <f t="shared" si="128"/>
        <v>0.99371633752244171</v>
      </c>
      <c r="R128" s="16">
        <f t="shared" si="128"/>
        <v>0</v>
      </c>
      <c r="S128" s="16">
        <f t="shared" si="128"/>
        <v>0</v>
      </c>
      <c r="T128" s="16">
        <f t="shared" si="128"/>
        <v>0</v>
      </c>
      <c r="U128" s="16">
        <f t="shared" si="128"/>
        <v>0</v>
      </c>
      <c r="V128" s="16">
        <f t="shared" si="128"/>
        <v>0</v>
      </c>
      <c r="W128" s="16">
        <f t="shared" si="128"/>
        <v>0</v>
      </c>
      <c r="X128" s="16">
        <f t="shared" si="128"/>
        <v>0</v>
      </c>
      <c r="Y128" s="16">
        <f t="shared" si="128"/>
        <v>0</v>
      </c>
      <c r="Z128">
        <f t="shared" si="127"/>
        <v>26</v>
      </c>
      <c r="AA128" s="21">
        <f t="shared" si="74"/>
        <v>1</v>
      </c>
    </row>
    <row r="131" spans="1:25" x14ac:dyDescent="0.3">
      <c r="A131" t="str">
        <f>A99</f>
        <v>COCO:STD</v>
      </c>
      <c r="B131" t="str">
        <f t="shared" ref="B131:Y131" si="129">B99</f>
        <v>X(A1)</v>
      </c>
      <c r="C131" t="str">
        <f t="shared" si="129"/>
        <v>X(A2)</v>
      </c>
      <c r="D131" t="str">
        <f t="shared" si="129"/>
        <v>X(A3)</v>
      </c>
      <c r="E131" t="str">
        <f t="shared" si="129"/>
        <v>X(A4)</v>
      </c>
      <c r="F131" t="str">
        <f t="shared" si="129"/>
        <v>X(A5)</v>
      </c>
      <c r="G131" t="str">
        <f t="shared" si="129"/>
        <v>X(A6)</v>
      </c>
      <c r="H131" t="str">
        <f t="shared" si="129"/>
        <v>X(A7)</v>
      </c>
      <c r="I131" t="str">
        <f t="shared" si="129"/>
        <v>X(A8)</v>
      </c>
      <c r="J131" t="str">
        <f t="shared" si="129"/>
        <v>X(A9)</v>
      </c>
      <c r="K131" t="str">
        <f t="shared" si="129"/>
        <v>X(A10)</v>
      </c>
      <c r="L131" t="str">
        <f t="shared" si="129"/>
        <v>X(A11)</v>
      </c>
      <c r="M131" t="str">
        <f t="shared" si="129"/>
        <v>X(A12)</v>
      </c>
      <c r="N131" t="str">
        <f t="shared" si="129"/>
        <v>X(A13)</v>
      </c>
      <c r="O131" t="str">
        <f t="shared" si="129"/>
        <v>X(A14)</v>
      </c>
      <c r="P131" t="str">
        <f t="shared" si="129"/>
        <v>X(A15)</v>
      </c>
      <c r="Q131" t="str">
        <f t="shared" si="129"/>
        <v>X(A16)</v>
      </c>
      <c r="R131" t="str">
        <f t="shared" si="129"/>
        <v>X(A17)</v>
      </c>
      <c r="S131" t="str">
        <f t="shared" si="129"/>
        <v>X(A18)</v>
      </c>
      <c r="T131" t="str">
        <f t="shared" si="129"/>
        <v>X(A19)</v>
      </c>
      <c r="U131" t="str">
        <f t="shared" si="129"/>
        <v>X(A20)</v>
      </c>
      <c r="V131" t="str">
        <f t="shared" si="129"/>
        <v>X(A21)</v>
      </c>
      <c r="W131" t="str">
        <f t="shared" si="129"/>
        <v>X(A22)</v>
      </c>
      <c r="X131" t="str">
        <f t="shared" si="129"/>
        <v>X(A23)</v>
      </c>
      <c r="Y131" t="str">
        <f t="shared" si="129"/>
        <v>X(A24)</v>
      </c>
    </row>
    <row r="132" spans="1:25" x14ac:dyDescent="0.3">
      <c r="A132">
        <f t="shared" ref="A132" si="130">A100</f>
        <v>1</v>
      </c>
      <c r="B132" s="21">
        <f>B36-B100</f>
        <v>0</v>
      </c>
      <c r="C132" s="21">
        <f t="shared" ref="C132:Y132" si="131">C36-C100</f>
        <v>0</v>
      </c>
      <c r="D132" s="21">
        <f t="shared" si="131"/>
        <v>0</v>
      </c>
      <c r="E132" s="21">
        <f t="shared" si="131"/>
        <v>0</v>
      </c>
      <c r="F132" s="21">
        <f t="shared" si="131"/>
        <v>0</v>
      </c>
      <c r="G132" s="21">
        <f t="shared" si="131"/>
        <v>0</v>
      </c>
      <c r="H132" s="21">
        <f t="shared" si="131"/>
        <v>0</v>
      </c>
      <c r="I132" s="21">
        <f t="shared" si="131"/>
        <v>0</v>
      </c>
      <c r="J132" s="21">
        <f t="shared" si="131"/>
        <v>0</v>
      </c>
      <c r="K132" s="21">
        <f t="shared" si="131"/>
        <v>0</v>
      </c>
      <c r="L132" s="21">
        <f t="shared" si="131"/>
        <v>0</v>
      </c>
      <c r="M132" s="21">
        <f t="shared" si="131"/>
        <v>0</v>
      </c>
      <c r="N132" s="21">
        <f t="shared" si="131"/>
        <v>0</v>
      </c>
      <c r="O132" s="21">
        <f t="shared" si="131"/>
        <v>0</v>
      </c>
      <c r="P132" s="21">
        <f t="shared" si="131"/>
        <v>0</v>
      </c>
      <c r="Q132" s="21">
        <f t="shared" si="131"/>
        <v>0</v>
      </c>
      <c r="R132" s="21">
        <f t="shared" si="131"/>
        <v>0</v>
      </c>
      <c r="S132" s="21">
        <f t="shared" si="131"/>
        <v>0</v>
      </c>
      <c r="T132" s="21">
        <f t="shared" si="131"/>
        <v>0</v>
      </c>
      <c r="U132" s="21">
        <f t="shared" si="131"/>
        <v>0</v>
      </c>
      <c r="V132" s="21">
        <f t="shared" si="131"/>
        <v>0</v>
      </c>
      <c r="W132" s="21">
        <f t="shared" si="131"/>
        <v>0</v>
      </c>
      <c r="X132" s="21">
        <f t="shared" si="131"/>
        <v>0</v>
      </c>
      <c r="Y132" s="21">
        <f t="shared" si="131"/>
        <v>0</v>
      </c>
    </row>
    <row r="133" spans="1:25" x14ac:dyDescent="0.3">
      <c r="A133">
        <f t="shared" ref="A133" si="132">A101</f>
        <v>2</v>
      </c>
      <c r="B133" s="21">
        <f t="shared" ref="B133:Y133" si="133">B37-B101</f>
        <v>0</v>
      </c>
      <c r="C133" s="21">
        <f t="shared" si="133"/>
        <v>0</v>
      </c>
      <c r="D133" s="21">
        <f t="shared" si="133"/>
        <v>0</v>
      </c>
      <c r="E133" s="21">
        <f t="shared" si="133"/>
        <v>0</v>
      </c>
      <c r="F133" s="21">
        <f t="shared" si="133"/>
        <v>0</v>
      </c>
      <c r="G133" s="21">
        <f t="shared" si="133"/>
        <v>0</v>
      </c>
      <c r="H133" s="21">
        <f t="shared" si="133"/>
        <v>0</v>
      </c>
      <c r="I133" s="21">
        <f t="shared" si="133"/>
        <v>0</v>
      </c>
      <c r="J133" s="21">
        <f t="shared" si="133"/>
        <v>0</v>
      </c>
      <c r="K133" s="21">
        <f t="shared" si="133"/>
        <v>0</v>
      </c>
      <c r="L133" s="21">
        <f t="shared" si="133"/>
        <v>0</v>
      </c>
      <c r="M133" s="21">
        <f t="shared" si="133"/>
        <v>0</v>
      </c>
      <c r="N133" s="21">
        <f t="shared" si="133"/>
        <v>0</v>
      </c>
      <c r="O133" s="21">
        <f t="shared" si="133"/>
        <v>0</v>
      </c>
      <c r="P133" s="21">
        <f t="shared" si="133"/>
        <v>0</v>
      </c>
      <c r="Q133" s="21">
        <f t="shared" si="133"/>
        <v>0</v>
      </c>
      <c r="R133" s="21">
        <f t="shared" si="133"/>
        <v>0</v>
      </c>
      <c r="S133" s="21">
        <f t="shared" si="133"/>
        <v>0</v>
      </c>
      <c r="T133" s="21">
        <f t="shared" si="133"/>
        <v>0</v>
      </c>
      <c r="U133" s="21">
        <f t="shared" si="133"/>
        <v>0</v>
      </c>
      <c r="V133" s="21">
        <f t="shared" si="133"/>
        <v>0</v>
      </c>
      <c r="W133" s="21">
        <f t="shared" si="133"/>
        <v>0</v>
      </c>
      <c r="X133" s="21">
        <f t="shared" si="133"/>
        <v>0</v>
      </c>
      <c r="Y133" s="21">
        <f t="shared" si="133"/>
        <v>0</v>
      </c>
    </row>
    <row r="134" spans="1:25" x14ac:dyDescent="0.3">
      <c r="A134">
        <f t="shared" ref="A134" si="134">A102</f>
        <v>3</v>
      </c>
      <c r="B134" s="21">
        <f t="shared" ref="B134:Y134" si="135">B38-B102</f>
        <v>0</v>
      </c>
      <c r="C134" s="21">
        <f t="shared" si="135"/>
        <v>0</v>
      </c>
      <c r="D134" s="21">
        <f t="shared" si="135"/>
        <v>0</v>
      </c>
      <c r="E134" s="21">
        <f t="shared" si="135"/>
        <v>0</v>
      </c>
      <c r="F134" s="21">
        <f t="shared" si="135"/>
        <v>0</v>
      </c>
      <c r="G134" s="21">
        <f t="shared" si="135"/>
        <v>0</v>
      </c>
      <c r="H134" s="21">
        <f t="shared" si="135"/>
        <v>0</v>
      </c>
      <c r="I134" s="21">
        <f t="shared" si="135"/>
        <v>0</v>
      </c>
      <c r="J134" s="21">
        <f t="shared" si="135"/>
        <v>0</v>
      </c>
      <c r="K134" s="21">
        <f t="shared" si="135"/>
        <v>0</v>
      </c>
      <c r="L134" s="21">
        <f t="shared" si="135"/>
        <v>0</v>
      </c>
      <c r="M134" s="21">
        <f t="shared" si="135"/>
        <v>0</v>
      </c>
      <c r="N134" s="21">
        <f t="shared" si="135"/>
        <v>0</v>
      </c>
      <c r="O134" s="21">
        <f t="shared" si="135"/>
        <v>0</v>
      </c>
      <c r="P134" s="21">
        <f t="shared" si="135"/>
        <v>0</v>
      </c>
      <c r="Q134" s="21">
        <f t="shared" si="135"/>
        <v>0</v>
      </c>
      <c r="R134" s="21">
        <f t="shared" si="135"/>
        <v>0</v>
      </c>
      <c r="S134" s="21">
        <f t="shared" si="135"/>
        <v>0</v>
      </c>
      <c r="T134" s="21">
        <f t="shared" si="135"/>
        <v>0</v>
      </c>
      <c r="U134" s="21">
        <f t="shared" si="135"/>
        <v>0</v>
      </c>
      <c r="V134" s="21">
        <f t="shared" si="135"/>
        <v>0</v>
      </c>
      <c r="W134" s="21">
        <f t="shared" si="135"/>
        <v>0</v>
      </c>
      <c r="X134" s="21">
        <f t="shared" si="135"/>
        <v>0</v>
      </c>
      <c r="Y134" s="21">
        <f t="shared" si="135"/>
        <v>0</v>
      </c>
    </row>
    <row r="135" spans="1:25" x14ac:dyDescent="0.3">
      <c r="A135">
        <f t="shared" ref="A135" si="136">A103</f>
        <v>4</v>
      </c>
      <c r="B135" s="21">
        <f t="shared" ref="B135:Y135" si="137">B39-B103</f>
        <v>0</v>
      </c>
      <c r="C135" s="21">
        <f t="shared" si="137"/>
        <v>0</v>
      </c>
      <c r="D135" s="21">
        <f t="shared" si="137"/>
        <v>0</v>
      </c>
      <c r="E135" s="21">
        <f t="shared" si="137"/>
        <v>0</v>
      </c>
      <c r="F135" s="21">
        <f t="shared" si="137"/>
        <v>0</v>
      </c>
      <c r="G135" s="21">
        <f t="shared" si="137"/>
        <v>0</v>
      </c>
      <c r="H135" s="21">
        <f t="shared" si="137"/>
        <v>0</v>
      </c>
      <c r="I135" s="21">
        <f t="shared" si="137"/>
        <v>0</v>
      </c>
      <c r="J135" s="21">
        <f t="shared" si="137"/>
        <v>0</v>
      </c>
      <c r="K135" s="21">
        <f t="shared" si="137"/>
        <v>0</v>
      </c>
      <c r="L135" s="21">
        <f t="shared" si="137"/>
        <v>0</v>
      </c>
      <c r="M135" s="21">
        <f t="shared" si="137"/>
        <v>0</v>
      </c>
      <c r="N135" s="21">
        <f t="shared" si="137"/>
        <v>0</v>
      </c>
      <c r="O135" s="21">
        <f t="shared" si="137"/>
        <v>0</v>
      </c>
      <c r="P135" s="21">
        <f t="shared" si="137"/>
        <v>0</v>
      </c>
      <c r="Q135" s="21">
        <f t="shared" si="137"/>
        <v>0</v>
      </c>
      <c r="R135" s="21">
        <f t="shared" si="137"/>
        <v>0</v>
      </c>
      <c r="S135" s="21">
        <f t="shared" si="137"/>
        <v>0</v>
      </c>
      <c r="T135" s="21">
        <f t="shared" si="137"/>
        <v>0</v>
      </c>
      <c r="U135" s="21">
        <f t="shared" si="137"/>
        <v>0</v>
      </c>
      <c r="V135" s="21">
        <f t="shared" si="137"/>
        <v>0</v>
      </c>
      <c r="W135" s="21">
        <f t="shared" si="137"/>
        <v>0</v>
      </c>
      <c r="X135" s="21">
        <f t="shared" si="137"/>
        <v>0</v>
      </c>
      <c r="Y135" s="21">
        <f t="shared" si="137"/>
        <v>0</v>
      </c>
    </row>
    <row r="136" spans="1:25" x14ac:dyDescent="0.3">
      <c r="A136">
        <f t="shared" ref="A136" si="138">A104</f>
        <v>5</v>
      </c>
      <c r="B136" s="21">
        <f t="shared" ref="B136:Y136" si="139">B40-B104</f>
        <v>0</v>
      </c>
      <c r="C136" s="21">
        <f t="shared" si="139"/>
        <v>0</v>
      </c>
      <c r="D136" s="21">
        <f t="shared" si="139"/>
        <v>0</v>
      </c>
      <c r="E136" s="21">
        <f t="shared" si="139"/>
        <v>0</v>
      </c>
      <c r="F136" s="21">
        <f t="shared" si="139"/>
        <v>0</v>
      </c>
      <c r="G136" s="21">
        <f t="shared" si="139"/>
        <v>0</v>
      </c>
      <c r="H136" s="21">
        <f t="shared" si="139"/>
        <v>0</v>
      </c>
      <c r="I136" s="21">
        <f t="shared" si="139"/>
        <v>0</v>
      </c>
      <c r="J136" s="21">
        <f t="shared" si="139"/>
        <v>0</v>
      </c>
      <c r="K136" s="21">
        <f t="shared" si="139"/>
        <v>0</v>
      </c>
      <c r="L136" s="21">
        <f t="shared" si="139"/>
        <v>0</v>
      </c>
      <c r="M136" s="21">
        <f t="shared" si="139"/>
        <v>0</v>
      </c>
      <c r="N136" s="21">
        <f t="shared" si="139"/>
        <v>0</v>
      </c>
      <c r="O136" s="21">
        <f t="shared" si="139"/>
        <v>0</v>
      </c>
      <c r="P136" s="21">
        <f t="shared" si="139"/>
        <v>0</v>
      </c>
      <c r="Q136" s="21">
        <f t="shared" si="139"/>
        <v>0</v>
      </c>
      <c r="R136" s="21">
        <f t="shared" si="139"/>
        <v>0</v>
      </c>
      <c r="S136" s="21">
        <f t="shared" si="139"/>
        <v>0</v>
      </c>
      <c r="T136" s="21">
        <f t="shared" si="139"/>
        <v>0</v>
      </c>
      <c r="U136" s="21">
        <f t="shared" si="139"/>
        <v>0</v>
      </c>
      <c r="V136" s="21">
        <f t="shared" si="139"/>
        <v>0</v>
      </c>
      <c r="W136" s="21">
        <f t="shared" si="139"/>
        <v>0</v>
      </c>
      <c r="X136" s="21">
        <f t="shared" si="139"/>
        <v>0</v>
      </c>
      <c r="Y136" s="21">
        <f t="shared" si="139"/>
        <v>0</v>
      </c>
    </row>
    <row r="137" spans="1:25" x14ac:dyDescent="0.3">
      <c r="A137">
        <f t="shared" ref="A137" si="140">A105</f>
        <v>6</v>
      </c>
      <c r="B137" s="21">
        <f t="shared" ref="B137:Y137" si="141">B41-B105</f>
        <v>0</v>
      </c>
      <c r="C137" s="21">
        <f t="shared" si="141"/>
        <v>0</v>
      </c>
      <c r="D137" s="21">
        <f t="shared" si="141"/>
        <v>0</v>
      </c>
      <c r="E137" s="21">
        <f t="shared" si="141"/>
        <v>0</v>
      </c>
      <c r="F137" s="21">
        <f t="shared" si="141"/>
        <v>0</v>
      </c>
      <c r="G137" s="21">
        <f t="shared" si="141"/>
        <v>0</v>
      </c>
      <c r="H137" s="21">
        <f t="shared" si="141"/>
        <v>0</v>
      </c>
      <c r="I137" s="21">
        <f t="shared" si="141"/>
        <v>0</v>
      </c>
      <c r="J137" s="21">
        <f t="shared" si="141"/>
        <v>0</v>
      </c>
      <c r="K137" s="21">
        <f t="shared" si="141"/>
        <v>0</v>
      </c>
      <c r="L137" s="21">
        <f t="shared" si="141"/>
        <v>0</v>
      </c>
      <c r="M137" s="21">
        <f t="shared" si="141"/>
        <v>0</v>
      </c>
      <c r="N137" s="21">
        <f t="shared" si="141"/>
        <v>0</v>
      </c>
      <c r="O137" s="21">
        <f t="shared" si="141"/>
        <v>0</v>
      </c>
      <c r="P137" s="21">
        <f t="shared" si="141"/>
        <v>0</v>
      </c>
      <c r="Q137" s="21">
        <f t="shared" si="141"/>
        <v>0</v>
      </c>
      <c r="R137" s="21">
        <f t="shared" si="141"/>
        <v>0</v>
      </c>
      <c r="S137" s="21">
        <f t="shared" si="141"/>
        <v>0</v>
      </c>
      <c r="T137" s="21">
        <f t="shared" si="141"/>
        <v>0</v>
      </c>
      <c r="U137" s="21">
        <f t="shared" si="141"/>
        <v>0</v>
      </c>
      <c r="V137" s="21">
        <f t="shared" si="141"/>
        <v>0</v>
      </c>
      <c r="W137" s="21">
        <f t="shared" si="141"/>
        <v>0</v>
      </c>
      <c r="X137" s="21">
        <f t="shared" si="141"/>
        <v>0</v>
      </c>
      <c r="Y137" s="21">
        <f t="shared" si="141"/>
        <v>0</v>
      </c>
    </row>
    <row r="138" spans="1:25" x14ac:dyDescent="0.3">
      <c r="A138">
        <f t="shared" ref="A138" si="142">A106</f>
        <v>7</v>
      </c>
      <c r="B138" s="21">
        <f t="shared" ref="B138:Y138" si="143">B42-B106</f>
        <v>0</v>
      </c>
      <c r="C138" s="21">
        <f t="shared" si="143"/>
        <v>0</v>
      </c>
      <c r="D138" s="21">
        <f t="shared" si="143"/>
        <v>0</v>
      </c>
      <c r="E138" s="21">
        <f t="shared" si="143"/>
        <v>0</v>
      </c>
      <c r="F138" s="21">
        <f t="shared" si="143"/>
        <v>0</v>
      </c>
      <c r="G138" s="21">
        <f t="shared" si="143"/>
        <v>0</v>
      </c>
      <c r="H138" s="21">
        <f t="shared" si="143"/>
        <v>0</v>
      </c>
      <c r="I138" s="21">
        <f t="shared" si="143"/>
        <v>0</v>
      </c>
      <c r="J138" s="21">
        <f t="shared" si="143"/>
        <v>0</v>
      </c>
      <c r="K138" s="21">
        <f t="shared" si="143"/>
        <v>0</v>
      </c>
      <c r="L138" s="21">
        <f t="shared" si="143"/>
        <v>0</v>
      </c>
      <c r="M138" s="21">
        <f t="shared" si="143"/>
        <v>0</v>
      </c>
      <c r="N138" s="21">
        <f t="shared" si="143"/>
        <v>0</v>
      </c>
      <c r="O138" s="21">
        <f t="shared" si="143"/>
        <v>0</v>
      </c>
      <c r="P138" s="21">
        <f t="shared" si="143"/>
        <v>0</v>
      </c>
      <c r="Q138" s="21">
        <f t="shared" si="143"/>
        <v>0</v>
      </c>
      <c r="R138" s="21">
        <f t="shared" si="143"/>
        <v>0</v>
      </c>
      <c r="S138" s="21">
        <f t="shared" si="143"/>
        <v>0</v>
      </c>
      <c r="T138" s="21">
        <f t="shared" si="143"/>
        <v>0</v>
      </c>
      <c r="U138" s="21">
        <f t="shared" si="143"/>
        <v>0</v>
      </c>
      <c r="V138" s="21">
        <f t="shared" si="143"/>
        <v>0</v>
      </c>
      <c r="W138" s="21">
        <f t="shared" si="143"/>
        <v>0</v>
      </c>
      <c r="X138" s="21">
        <f t="shared" si="143"/>
        <v>0</v>
      </c>
      <c r="Y138" s="21">
        <f t="shared" si="143"/>
        <v>0</v>
      </c>
    </row>
    <row r="139" spans="1:25" x14ac:dyDescent="0.3">
      <c r="A139">
        <f t="shared" ref="A139" si="144">A107</f>
        <v>8</v>
      </c>
      <c r="B139" s="21">
        <f t="shared" ref="B139:Y139" si="145">B43-B107</f>
        <v>0</v>
      </c>
      <c r="C139" s="21">
        <f t="shared" si="145"/>
        <v>0</v>
      </c>
      <c r="D139" s="21">
        <f t="shared" si="145"/>
        <v>0</v>
      </c>
      <c r="E139" s="21">
        <f t="shared" si="145"/>
        <v>0</v>
      </c>
      <c r="F139" s="21">
        <f t="shared" si="145"/>
        <v>0</v>
      </c>
      <c r="G139" s="21">
        <f t="shared" si="145"/>
        <v>0</v>
      </c>
      <c r="H139" s="21">
        <f t="shared" si="145"/>
        <v>0</v>
      </c>
      <c r="I139" s="21">
        <f t="shared" si="145"/>
        <v>0</v>
      </c>
      <c r="J139" s="21">
        <f t="shared" si="145"/>
        <v>0</v>
      </c>
      <c r="K139" s="21">
        <f t="shared" si="145"/>
        <v>0</v>
      </c>
      <c r="L139" s="21">
        <f t="shared" si="145"/>
        <v>0</v>
      </c>
      <c r="M139" s="21">
        <f t="shared" si="145"/>
        <v>0</v>
      </c>
      <c r="N139" s="21">
        <f t="shared" si="145"/>
        <v>0</v>
      </c>
      <c r="O139" s="21">
        <f t="shared" si="145"/>
        <v>0</v>
      </c>
      <c r="P139" s="21">
        <f t="shared" si="145"/>
        <v>0</v>
      </c>
      <c r="Q139" s="21">
        <f t="shared" si="145"/>
        <v>0</v>
      </c>
      <c r="R139" s="21">
        <f t="shared" si="145"/>
        <v>0</v>
      </c>
      <c r="S139" s="21">
        <f t="shared" si="145"/>
        <v>0</v>
      </c>
      <c r="T139" s="21">
        <f t="shared" si="145"/>
        <v>0</v>
      </c>
      <c r="U139" s="21">
        <f t="shared" si="145"/>
        <v>0</v>
      </c>
      <c r="V139" s="21">
        <f t="shared" si="145"/>
        <v>0</v>
      </c>
      <c r="W139" s="21">
        <f t="shared" si="145"/>
        <v>0</v>
      </c>
      <c r="X139" s="21">
        <f t="shared" si="145"/>
        <v>0</v>
      </c>
      <c r="Y139" s="21">
        <f t="shared" si="145"/>
        <v>0</v>
      </c>
    </row>
    <row r="140" spans="1:25" x14ac:dyDescent="0.3">
      <c r="A140">
        <f t="shared" ref="A140" si="146">A108</f>
        <v>9</v>
      </c>
      <c r="B140" s="21">
        <f t="shared" ref="B140:Y140" si="147">B44-B108</f>
        <v>0</v>
      </c>
      <c r="C140" s="21">
        <f t="shared" si="147"/>
        <v>0</v>
      </c>
      <c r="D140" s="21">
        <f t="shared" si="147"/>
        <v>0</v>
      </c>
      <c r="E140" s="21">
        <f t="shared" si="147"/>
        <v>0</v>
      </c>
      <c r="F140" s="21">
        <f t="shared" si="147"/>
        <v>0</v>
      </c>
      <c r="G140" s="21">
        <f t="shared" si="147"/>
        <v>0</v>
      </c>
      <c r="H140" s="21">
        <f t="shared" si="147"/>
        <v>0</v>
      </c>
      <c r="I140" s="21">
        <f t="shared" si="147"/>
        <v>0</v>
      </c>
      <c r="J140" s="21">
        <f t="shared" si="147"/>
        <v>0</v>
      </c>
      <c r="K140" s="21">
        <f t="shared" si="147"/>
        <v>0</v>
      </c>
      <c r="L140" s="21">
        <f t="shared" si="147"/>
        <v>0</v>
      </c>
      <c r="M140" s="21">
        <f t="shared" si="147"/>
        <v>0</v>
      </c>
      <c r="N140" s="21">
        <f t="shared" si="147"/>
        <v>0</v>
      </c>
      <c r="O140" s="21">
        <f t="shared" si="147"/>
        <v>0</v>
      </c>
      <c r="P140" s="21">
        <f t="shared" si="147"/>
        <v>0</v>
      </c>
      <c r="Q140" s="21">
        <f t="shared" si="147"/>
        <v>0</v>
      </c>
      <c r="R140" s="21">
        <f t="shared" si="147"/>
        <v>0</v>
      </c>
      <c r="S140" s="21">
        <f t="shared" si="147"/>
        <v>0</v>
      </c>
      <c r="T140" s="21">
        <f t="shared" si="147"/>
        <v>0</v>
      </c>
      <c r="U140" s="21">
        <f t="shared" si="147"/>
        <v>0</v>
      </c>
      <c r="V140" s="21">
        <f t="shared" si="147"/>
        <v>0</v>
      </c>
      <c r="W140" s="21">
        <f t="shared" si="147"/>
        <v>0</v>
      </c>
      <c r="X140" s="21">
        <f t="shared" si="147"/>
        <v>0</v>
      </c>
      <c r="Y140" s="21">
        <f t="shared" si="147"/>
        <v>0</v>
      </c>
    </row>
    <row r="141" spans="1:25" x14ac:dyDescent="0.3">
      <c r="A141">
        <f t="shared" ref="A141" si="148">A109</f>
        <v>10</v>
      </c>
      <c r="B141" s="21">
        <f t="shared" ref="B141:Y141" si="149">B45-B109</f>
        <v>0</v>
      </c>
      <c r="C141" s="21">
        <f t="shared" si="149"/>
        <v>0</v>
      </c>
      <c r="D141" s="21">
        <f t="shared" si="149"/>
        <v>0</v>
      </c>
      <c r="E141" s="21">
        <f t="shared" si="149"/>
        <v>0</v>
      </c>
      <c r="F141" s="21">
        <f t="shared" si="149"/>
        <v>0</v>
      </c>
      <c r="G141" s="21">
        <f t="shared" si="149"/>
        <v>0</v>
      </c>
      <c r="H141" s="21">
        <f t="shared" si="149"/>
        <v>0</v>
      </c>
      <c r="I141" s="21">
        <f t="shared" si="149"/>
        <v>0</v>
      </c>
      <c r="J141" s="21">
        <f t="shared" si="149"/>
        <v>0</v>
      </c>
      <c r="K141" s="21">
        <f t="shared" si="149"/>
        <v>0</v>
      </c>
      <c r="L141" s="21">
        <f t="shared" si="149"/>
        <v>0</v>
      </c>
      <c r="M141" s="21">
        <f t="shared" si="149"/>
        <v>0</v>
      </c>
      <c r="N141" s="21">
        <f t="shared" si="149"/>
        <v>0</v>
      </c>
      <c r="O141" s="21">
        <f t="shared" si="149"/>
        <v>0</v>
      </c>
      <c r="P141" s="21">
        <f t="shared" si="149"/>
        <v>0</v>
      </c>
      <c r="Q141" s="21">
        <f t="shared" si="149"/>
        <v>0</v>
      </c>
      <c r="R141" s="21">
        <f t="shared" si="149"/>
        <v>0</v>
      </c>
      <c r="S141" s="21">
        <f t="shared" si="149"/>
        <v>0</v>
      </c>
      <c r="T141" s="21">
        <f t="shared" si="149"/>
        <v>0</v>
      </c>
      <c r="U141" s="21">
        <f t="shared" si="149"/>
        <v>0</v>
      </c>
      <c r="V141" s="21">
        <f t="shared" si="149"/>
        <v>0</v>
      </c>
      <c r="W141" s="21">
        <f t="shared" si="149"/>
        <v>0</v>
      </c>
      <c r="X141" s="21">
        <f t="shared" si="149"/>
        <v>0</v>
      </c>
      <c r="Y141" s="21">
        <f t="shared" si="149"/>
        <v>0</v>
      </c>
    </row>
    <row r="142" spans="1:25" x14ac:dyDescent="0.3">
      <c r="A142">
        <f t="shared" ref="A142" si="150">A110</f>
        <v>11</v>
      </c>
      <c r="B142" s="21">
        <f t="shared" ref="B142:Y142" si="151">B46-B110</f>
        <v>0</v>
      </c>
      <c r="C142" s="21">
        <f t="shared" si="151"/>
        <v>0</v>
      </c>
      <c r="D142" s="21">
        <f t="shared" si="151"/>
        <v>0</v>
      </c>
      <c r="E142" s="21">
        <f t="shared" si="151"/>
        <v>0</v>
      </c>
      <c r="F142" s="21">
        <f t="shared" si="151"/>
        <v>0</v>
      </c>
      <c r="G142" s="21">
        <f t="shared" si="151"/>
        <v>0</v>
      </c>
      <c r="H142" s="21">
        <f t="shared" si="151"/>
        <v>0</v>
      </c>
      <c r="I142" s="21">
        <f t="shared" si="151"/>
        <v>0</v>
      </c>
      <c r="J142" s="21">
        <f t="shared" si="151"/>
        <v>0</v>
      </c>
      <c r="K142" s="21">
        <f t="shared" si="151"/>
        <v>0</v>
      </c>
      <c r="L142" s="21">
        <f t="shared" si="151"/>
        <v>0</v>
      </c>
      <c r="M142" s="21">
        <f t="shared" si="151"/>
        <v>0</v>
      </c>
      <c r="N142" s="21">
        <f t="shared" si="151"/>
        <v>0</v>
      </c>
      <c r="O142" s="21">
        <f t="shared" si="151"/>
        <v>0</v>
      </c>
      <c r="P142" s="21">
        <f t="shared" si="151"/>
        <v>0</v>
      </c>
      <c r="Q142" s="21">
        <f t="shared" si="151"/>
        <v>0</v>
      </c>
      <c r="R142" s="21">
        <f t="shared" si="151"/>
        <v>0</v>
      </c>
      <c r="S142" s="21">
        <f t="shared" si="151"/>
        <v>0</v>
      </c>
      <c r="T142" s="21">
        <f t="shared" si="151"/>
        <v>0</v>
      </c>
      <c r="U142" s="21">
        <f t="shared" si="151"/>
        <v>0</v>
      </c>
      <c r="V142" s="21">
        <f t="shared" si="151"/>
        <v>0</v>
      </c>
      <c r="W142" s="21">
        <f t="shared" si="151"/>
        <v>0</v>
      </c>
      <c r="X142" s="21">
        <f t="shared" si="151"/>
        <v>0</v>
      </c>
      <c r="Y142" s="21">
        <f t="shared" si="151"/>
        <v>0</v>
      </c>
    </row>
    <row r="143" spans="1:25" x14ac:dyDescent="0.3">
      <c r="A143">
        <f t="shared" ref="A143" si="152">A111</f>
        <v>12</v>
      </c>
      <c r="B143" s="21">
        <f t="shared" ref="B143:Y143" si="153">B47-B111</f>
        <v>0</v>
      </c>
      <c r="C143" s="21">
        <f t="shared" si="153"/>
        <v>0</v>
      </c>
      <c r="D143" s="21">
        <f t="shared" si="153"/>
        <v>0</v>
      </c>
      <c r="E143" s="21">
        <f t="shared" si="153"/>
        <v>0</v>
      </c>
      <c r="F143" s="21">
        <f t="shared" si="153"/>
        <v>0</v>
      </c>
      <c r="G143" s="21">
        <f t="shared" si="153"/>
        <v>0</v>
      </c>
      <c r="H143" s="21">
        <f t="shared" si="153"/>
        <v>0</v>
      </c>
      <c r="I143" s="21">
        <f t="shared" si="153"/>
        <v>0</v>
      </c>
      <c r="J143" s="21">
        <f t="shared" si="153"/>
        <v>0</v>
      </c>
      <c r="K143" s="21">
        <f t="shared" si="153"/>
        <v>0</v>
      </c>
      <c r="L143" s="21">
        <f t="shared" si="153"/>
        <v>0</v>
      </c>
      <c r="M143" s="21">
        <f t="shared" si="153"/>
        <v>0</v>
      </c>
      <c r="N143" s="21">
        <f t="shared" si="153"/>
        <v>0</v>
      </c>
      <c r="O143" s="21">
        <f t="shared" si="153"/>
        <v>0</v>
      </c>
      <c r="P143" s="21">
        <f t="shared" si="153"/>
        <v>0</v>
      </c>
      <c r="Q143" s="21">
        <f t="shared" si="153"/>
        <v>0</v>
      </c>
      <c r="R143" s="21">
        <f t="shared" si="153"/>
        <v>0</v>
      </c>
      <c r="S143" s="21">
        <f t="shared" si="153"/>
        <v>0</v>
      </c>
      <c r="T143" s="21">
        <f t="shared" si="153"/>
        <v>0</v>
      </c>
      <c r="U143" s="21">
        <f t="shared" si="153"/>
        <v>0</v>
      </c>
      <c r="V143" s="21">
        <f t="shared" si="153"/>
        <v>0</v>
      </c>
      <c r="W143" s="21">
        <f t="shared" si="153"/>
        <v>0</v>
      </c>
      <c r="X143" s="21">
        <f t="shared" si="153"/>
        <v>0</v>
      </c>
      <c r="Y143" s="21">
        <f t="shared" si="153"/>
        <v>0</v>
      </c>
    </row>
    <row r="144" spans="1:25" x14ac:dyDescent="0.3">
      <c r="A144">
        <f t="shared" ref="A144" si="154">A112</f>
        <v>13</v>
      </c>
      <c r="B144" s="21">
        <f t="shared" ref="B144:Y144" si="155">B48-B112</f>
        <v>0</v>
      </c>
      <c r="C144" s="21">
        <f t="shared" si="155"/>
        <v>0</v>
      </c>
      <c r="D144" s="21">
        <f t="shared" si="155"/>
        <v>0</v>
      </c>
      <c r="E144" s="21">
        <f t="shared" si="155"/>
        <v>0</v>
      </c>
      <c r="F144" s="21">
        <f t="shared" si="155"/>
        <v>0</v>
      </c>
      <c r="G144" s="21">
        <f t="shared" si="155"/>
        <v>0</v>
      </c>
      <c r="H144" s="21">
        <f t="shared" si="155"/>
        <v>0</v>
      </c>
      <c r="I144" s="21">
        <f t="shared" si="155"/>
        <v>0</v>
      </c>
      <c r="J144" s="21">
        <f t="shared" si="155"/>
        <v>0</v>
      </c>
      <c r="K144" s="21">
        <f t="shared" si="155"/>
        <v>0</v>
      </c>
      <c r="L144" s="21">
        <f t="shared" si="155"/>
        <v>0</v>
      </c>
      <c r="M144" s="21">
        <f t="shared" si="155"/>
        <v>0</v>
      </c>
      <c r="N144" s="21">
        <f t="shared" si="155"/>
        <v>0</v>
      </c>
      <c r="O144" s="21">
        <f t="shared" si="155"/>
        <v>0</v>
      </c>
      <c r="P144" s="21">
        <f t="shared" si="155"/>
        <v>0</v>
      </c>
      <c r="Q144" s="21">
        <f t="shared" si="155"/>
        <v>0</v>
      </c>
      <c r="R144" s="21">
        <f t="shared" si="155"/>
        <v>0</v>
      </c>
      <c r="S144" s="21">
        <f t="shared" si="155"/>
        <v>0</v>
      </c>
      <c r="T144" s="21">
        <f t="shared" si="155"/>
        <v>0</v>
      </c>
      <c r="U144" s="21">
        <f t="shared" si="155"/>
        <v>0</v>
      </c>
      <c r="V144" s="21">
        <f t="shared" si="155"/>
        <v>0</v>
      </c>
      <c r="W144" s="21">
        <f t="shared" si="155"/>
        <v>0</v>
      </c>
      <c r="X144" s="21">
        <f t="shared" si="155"/>
        <v>0</v>
      </c>
      <c r="Y144" s="21">
        <f t="shared" si="155"/>
        <v>0</v>
      </c>
    </row>
    <row r="145" spans="1:25" x14ac:dyDescent="0.3">
      <c r="A145">
        <f t="shared" ref="A145" si="156">A113</f>
        <v>14</v>
      </c>
      <c r="B145" s="21">
        <f t="shared" ref="B145:Y145" si="157">B49-B113</f>
        <v>0</v>
      </c>
      <c r="C145" s="21">
        <f t="shared" si="157"/>
        <v>0</v>
      </c>
      <c r="D145" s="21">
        <f t="shared" si="157"/>
        <v>0</v>
      </c>
      <c r="E145" s="21">
        <f t="shared" si="157"/>
        <v>0</v>
      </c>
      <c r="F145" s="21">
        <f t="shared" si="157"/>
        <v>0</v>
      </c>
      <c r="G145" s="21">
        <f t="shared" si="157"/>
        <v>0</v>
      </c>
      <c r="H145" s="21">
        <f t="shared" si="157"/>
        <v>0</v>
      </c>
      <c r="I145" s="21">
        <f t="shared" si="157"/>
        <v>0</v>
      </c>
      <c r="J145" s="21">
        <f t="shared" si="157"/>
        <v>0</v>
      </c>
      <c r="K145" s="21">
        <f t="shared" si="157"/>
        <v>0</v>
      </c>
      <c r="L145" s="21">
        <f t="shared" si="157"/>
        <v>0</v>
      </c>
      <c r="M145" s="21">
        <f t="shared" si="157"/>
        <v>0</v>
      </c>
      <c r="N145" s="21">
        <f t="shared" si="157"/>
        <v>0</v>
      </c>
      <c r="O145" s="21">
        <f t="shared" si="157"/>
        <v>0</v>
      </c>
      <c r="P145" s="21">
        <f t="shared" si="157"/>
        <v>0</v>
      </c>
      <c r="Q145" s="21">
        <f t="shared" si="157"/>
        <v>0</v>
      </c>
      <c r="R145" s="21">
        <f t="shared" si="157"/>
        <v>0</v>
      </c>
      <c r="S145" s="21">
        <f t="shared" si="157"/>
        <v>0</v>
      </c>
      <c r="T145" s="21">
        <f t="shared" si="157"/>
        <v>0</v>
      </c>
      <c r="U145" s="21">
        <f t="shared" si="157"/>
        <v>0</v>
      </c>
      <c r="V145" s="21">
        <f t="shared" si="157"/>
        <v>0</v>
      </c>
      <c r="W145" s="21">
        <f t="shared" si="157"/>
        <v>0</v>
      </c>
      <c r="X145" s="21">
        <f t="shared" si="157"/>
        <v>0</v>
      </c>
      <c r="Y145" s="21">
        <f t="shared" si="157"/>
        <v>0</v>
      </c>
    </row>
    <row r="146" spans="1:25" x14ac:dyDescent="0.3">
      <c r="A146">
        <f t="shared" ref="A146" si="158">A114</f>
        <v>15</v>
      </c>
      <c r="B146" s="21">
        <f t="shared" ref="B146:Y146" si="159">B50-B114</f>
        <v>0</v>
      </c>
      <c r="C146" s="21">
        <f t="shared" si="159"/>
        <v>0</v>
      </c>
      <c r="D146" s="21">
        <f t="shared" si="159"/>
        <v>0</v>
      </c>
      <c r="E146" s="21">
        <f t="shared" si="159"/>
        <v>0</v>
      </c>
      <c r="F146" s="21">
        <f t="shared" si="159"/>
        <v>0</v>
      </c>
      <c r="G146" s="21">
        <f t="shared" si="159"/>
        <v>0</v>
      </c>
      <c r="H146" s="21">
        <f t="shared" si="159"/>
        <v>0</v>
      </c>
      <c r="I146" s="21">
        <f t="shared" si="159"/>
        <v>0</v>
      </c>
      <c r="J146" s="21">
        <f t="shared" si="159"/>
        <v>0</v>
      </c>
      <c r="K146" s="21">
        <f t="shared" si="159"/>
        <v>0</v>
      </c>
      <c r="L146" s="21">
        <f t="shared" si="159"/>
        <v>0</v>
      </c>
      <c r="M146" s="21">
        <f t="shared" si="159"/>
        <v>0</v>
      </c>
      <c r="N146" s="21">
        <f t="shared" si="159"/>
        <v>0</v>
      </c>
      <c r="O146" s="21">
        <f t="shared" si="159"/>
        <v>0</v>
      </c>
      <c r="P146" s="21">
        <f t="shared" si="159"/>
        <v>0</v>
      </c>
      <c r="Q146" s="21">
        <f t="shared" si="159"/>
        <v>0</v>
      </c>
      <c r="R146" s="21">
        <f t="shared" si="159"/>
        <v>0</v>
      </c>
      <c r="S146" s="21">
        <f t="shared" si="159"/>
        <v>0</v>
      </c>
      <c r="T146" s="21">
        <f t="shared" si="159"/>
        <v>0</v>
      </c>
      <c r="U146" s="21">
        <f t="shared" si="159"/>
        <v>0</v>
      </c>
      <c r="V146" s="21">
        <f t="shared" si="159"/>
        <v>0</v>
      </c>
      <c r="W146" s="21">
        <f t="shared" si="159"/>
        <v>0</v>
      </c>
      <c r="X146" s="21">
        <f t="shared" si="159"/>
        <v>0</v>
      </c>
      <c r="Y146" s="21">
        <f t="shared" si="159"/>
        <v>0</v>
      </c>
    </row>
    <row r="147" spans="1:25" x14ac:dyDescent="0.3">
      <c r="A147">
        <f t="shared" ref="A147" si="160">A115</f>
        <v>16</v>
      </c>
      <c r="B147" s="21">
        <f t="shared" ref="B147:Y147" si="161">B51-B115</f>
        <v>0</v>
      </c>
      <c r="C147" s="21">
        <f t="shared" si="161"/>
        <v>0</v>
      </c>
      <c r="D147" s="21">
        <f t="shared" si="161"/>
        <v>0</v>
      </c>
      <c r="E147" s="21">
        <f t="shared" si="161"/>
        <v>0</v>
      </c>
      <c r="F147" s="21">
        <f t="shared" si="161"/>
        <v>0</v>
      </c>
      <c r="G147" s="21">
        <f t="shared" si="161"/>
        <v>0</v>
      </c>
      <c r="H147" s="21">
        <f t="shared" si="161"/>
        <v>0</v>
      </c>
      <c r="I147" s="21">
        <f t="shared" si="161"/>
        <v>0</v>
      </c>
      <c r="J147" s="21">
        <f t="shared" si="161"/>
        <v>0</v>
      </c>
      <c r="K147" s="21">
        <f t="shared" si="161"/>
        <v>0</v>
      </c>
      <c r="L147" s="21">
        <f t="shared" si="161"/>
        <v>0</v>
      </c>
      <c r="M147" s="21">
        <f t="shared" si="161"/>
        <v>0</v>
      </c>
      <c r="N147" s="21">
        <f t="shared" si="161"/>
        <v>0</v>
      </c>
      <c r="O147" s="21">
        <f t="shared" si="161"/>
        <v>0</v>
      </c>
      <c r="P147" s="21">
        <f t="shared" si="161"/>
        <v>0</v>
      </c>
      <c r="Q147" s="21">
        <f t="shared" si="161"/>
        <v>0</v>
      </c>
      <c r="R147" s="21">
        <f t="shared" si="161"/>
        <v>0</v>
      </c>
      <c r="S147" s="21">
        <f t="shared" si="161"/>
        <v>0</v>
      </c>
      <c r="T147" s="21">
        <f t="shared" si="161"/>
        <v>0</v>
      </c>
      <c r="U147" s="21">
        <f t="shared" si="161"/>
        <v>0</v>
      </c>
      <c r="V147" s="21">
        <f t="shared" si="161"/>
        <v>0</v>
      </c>
      <c r="W147" s="21">
        <f t="shared" si="161"/>
        <v>0</v>
      </c>
      <c r="X147" s="21">
        <f t="shared" si="161"/>
        <v>0</v>
      </c>
      <c r="Y147" s="21">
        <f t="shared" si="161"/>
        <v>0</v>
      </c>
    </row>
    <row r="148" spans="1:25" x14ac:dyDescent="0.3">
      <c r="A148">
        <f t="shared" ref="A148" si="162">A116</f>
        <v>17</v>
      </c>
      <c r="B148" s="21">
        <f t="shared" ref="B148:Y148" si="163">B52-B116</f>
        <v>0</v>
      </c>
      <c r="C148" s="21">
        <f t="shared" si="163"/>
        <v>0</v>
      </c>
      <c r="D148" s="21">
        <f t="shared" si="163"/>
        <v>0</v>
      </c>
      <c r="E148" s="21">
        <f t="shared" si="163"/>
        <v>0</v>
      </c>
      <c r="F148" s="21">
        <f t="shared" si="163"/>
        <v>0</v>
      </c>
      <c r="G148" s="21">
        <f t="shared" si="163"/>
        <v>0</v>
      </c>
      <c r="H148" s="21">
        <f t="shared" si="163"/>
        <v>0</v>
      </c>
      <c r="I148" s="21">
        <f t="shared" si="163"/>
        <v>0</v>
      </c>
      <c r="J148" s="21">
        <f t="shared" si="163"/>
        <v>0</v>
      </c>
      <c r="K148" s="21">
        <f t="shared" si="163"/>
        <v>0</v>
      </c>
      <c r="L148" s="21">
        <f t="shared" si="163"/>
        <v>0</v>
      </c>
      <c r="M148" s="21">
        <f t="shared" si="163"/>
        <v>0</v>
      </c>
      <c r="N148" s="21">
        <f t="shared" si="163"/>
        <v>0</v>
      </c>
      <c r="O148" s="21">
        <f t="shared" si="163"/>
        <v>0</v>
      </c>
      <c r="P148" s="21">
        <f t="shared" si="163"/>
        <v>0</v>
      </c>
      <c r="Q148" s="21">
        <f t="shared" si="163"/>
        <v>0</v>
      </c>
      <c r="R148" s="21">
        <f t="shared" si="163"/>
        <v>0</v>
      </c>
      <c r="S148" s="21">
        <f t="shared" si="163"/>
        <v>0</v>
      </c>
      <c r="T148" s="21">
        <f t="shared" si="163"/>
        <v>0</v>
      </c>
      <c r="U148" s="21">
        <f t="shared" si="163"/>
        <v>0</v>
      </c>
      <c r="V148" s="21">
        <f t="shared" si="163"/>
        <v>0</v>
      </c>
      <c r="W148" s="21">
        <f t="shared" si="163"/>
        <v>0</v>
      </c>
      <c r="X148" s="21">
        <f t="shared" si="163"/>
        <v>0</v>
      </c>
      <c r="Y148" s="21">
        <f t="shared" si="163"/>
        <v>0</v>
      </c>
    </row>
    <row r="149" spans="1:25" x14ac:dyDescent="0.3">
      <c r="A149">
        <f t="shared" ref="A149" si="164">A117</f>
        <v>18</v>
      </c>
      <c r="B149" s="21">
        <f t="shared" ref="B149:Y149" si="165">B53-B117</f>
        <v>0</v>
      </c>
      <c r="C149" s="21">
        <f t="shared" si="165"/>
        <v>0</v>
      </c>
      <c r="D149" s="21">
        <f t="shared" si="165"/>
        <v>0</v>
      </c>
      <c r="E149" s="21">
        <f t="shared" si="165"/>
        <v>0</v>
      </c>
      <c r="F149" s="21">
        <f t="shared" si="165"/>
        <v>0</v>
      </c>
      <c r="G149" s="21">
        <f t="shared" si="165"/>
        <v>0</v>
      </c>
      <c r="H149" s="21">
        <f t="shared" si="165"/>
        <v>0</v>
      </c>
      <c r="I149" s="21">
        <f t="shared" si="165"/>
        <v>0</v>
      </c>
      <c r="J149" s="21">
        <f t="shared" si="165"/>
        <v>0</v>
      </c>
      <c r="K149" s="21">
        <f t="shared" si="165"/>
        <v>0</v>
      </c>
      <c r="L149" s="21">
        <f t="shared" si="165"/>
        <v>0</v>
      </c>
      <c r="M149" s="21">
        <f t="shared" si="165"/>
        <v>0</v>
      </c>
      <c r="N149" s="21">
        <f t="shared" si="165"/>
        <v>0</v>
      </c>
      <c r="O149" s="21">
        <f t="shared" si="165"/>
        <v>0</v>
      </c>
      <c r="P149" s="21">
        <f t="shared" si="165"/>
        <v>0</v>
      </c>
      <c r="Q149" s="21">
        <f t="shared" si="165"/>
        <v>0</v>
      </c>
      <c r="R149" s="21">
        <f t="shared" si="165"/>
        <v>0</v>
      </c>
      <c r="S149" s="21">
        <f t="shared" si="165"/>
        <v>0</v>
      </c>
      <c r="T149" s="21">
        <f t="shared" si="165"/>
        <v>0</v>
      </c>
      <c r="U149" s="21">
        <f t="shared" si="165"/>
        <v>0</v>
      </c>
      <c r="V149" s="21">
        <f t="shared" si="165"/>
        <v>0</v>
      </c>
      <c r="W149" s="21">
        <f t="shared" si="165"/>
        <v>0</v>
      </c>
      <c r="X149" s="21">
        <f t="shared" si="165"/>
        <v>0</v>
      </c>
      <c r="Y149" s="21">
        <f t="shared" si="165"/>
        <v>0</v>
      </c>
    </row>
    <row r="150" spans="1:25" x14ac:dyDescent="0.3">
      <c r="A150">
        <f t="shared" ref="A150" si="166">A118</f>
        <v>19</v>
      </c>
      <c r="B150" s="21">
        <f t="shared" ref="B150:Y150" si="167">B54-B118</f>
        <v>0</v>
      </c>
      <c r="C150" s="21">
        <f t="shared" si="167"/>
        <v>0</v>
      </c>
      <c r="D150" s="21">
        <f t="shared" si="167"/>
        <v>0</v>
      </c>
      <c r="E150" s="21">
        <f t="shared" si="167"/>
        <v>0</v>
      </c>
      <c r="F150" s="21">
        <f t="shared" si="167"/>
        <v>0</v>
      </c>
      <c r="G150" s="21">
        <f t="shared" si="167"/>
        <v>0</v>
      </c>
      <c r="H150" s="21">
        <f t="shared" si="167"/>
        <v>0</v>
      </c>
      <c r="I150" s="21">
        <f t="shared" si="167"/>
        <v>0</v>
      </c>
      <c r="J150" s="21">
        <f t="shared" si="167"/>
        <v>0</v>
      </c>
      <c r="K150" s="21">
        <f t="shared" si="167"/>
        <v>0</v>
      </c>
      <c r="L150" s="21">
        <f t="shared" si="167"/>
        <v>0</v>
      </c>
      <c r="M150" s="21">
        <f t="shared" si="167"/>
        <v>0</v>
      </c>
      <c r="N150" s="21">
        <f t="shared" si="167"/>
        <v>0</v>
      </c>
      <c r="O150" s="21">
        <f t="shared" si="167"/>
        <v>0</v>
      </c>
      <c r="P150" s="21">
        <f t="shared" si="167"/>
        <v>0</v>
      </c>
      <c r="Q150" s="21">
        <f t="shared" si="167"/>
        <v>0</v>
      </c>
      <c r="R150" s="21">
        <f t="shared" si="167"/>
        <v>0</v>
      </c>
      <c r="S150" s="21">
        <f t="shared" si="167"/>
        <v>0</v>
      </c>
      <c r="T150" s="21">
        <f t="shared" si="167"/>
        <v>0</v>
      </c>
      <c r="U150" s="21">
        <f t="shared" si="167"/>
        <v>0</v>
      </c>
      <c r="V150" s="21">
        <f t="shared" si="167"/>
        <v>0</v>
      </c>
      <c r="W150" s="21">
        <f t="shared" si="167"/>
        <v>0</v>
      </c>
      <c r="X150" s="21">
        <f t="shared" si="167"/>
        <v>0</v>
      </c>
      <c r="Y150" s="21">
        <f t="shared" si="167"/>
        <v>0</v>
      </c>
    </row>
    <row r="151" spans="1:25" x14ac:dyDescent="0.3">
      <c r="A151">
        <f t="shared" ref="A151" si="168">A119</f>
        <v>20</v>
      </c>
      <c r="B151" s="21">
        <f t="shared" ref="B151:Y151" si="169">B55-B119</f>
        <v>0</v>
      </c>
      <c r="C151" s="21">
        <f t="shared" si="169"/>
        <v>0</v>
      </c>
      <c r="D151" s="21">
        <f t="shared" si="169"/>
        <v>0</v>
      </c>
      <c r="E151" s="21">
        <f t="shared" si="169"/>
        <v>0</v>
      </c>
      <c r="F151" s="21">
        <f t="shared" si="169"/>
        <v>0</v>
      </c>
      <c r="G151" s="21">
        <f t="shared" si="169"/>
        <v>0</v>
      </c>
      <c r="H151" s="21">
        <f t="shared" si="169"/>
        <v>0</v>
      </c>
      <c r="I151" s="21">
        <f t="shared" si="169"/>
        <v>0</v>
      </c>
      <c r="J151" s="21">
        <f t="shared" si="169"/>
        <v>0</v>
      </c>
      <c r="K151" s="21">
        <f t="shared" si="169"/>
        <v>0</v>
      </c>
      <c r="L151" s="21">
        <f t="shared" si="169"/>
        <v>0</v>
      </c>
      <c r="M151" s="21">
        <f t="shared" si="169"/>
        <v>0</v>
      </c>
      <c r="N151" s="21">
        <f t="shared" si="169"/>
        <v>0</v>
      </c>
      <c r="O151" s="21">
        <f t="shared" si="169"/>
        <v>0</v>
      </c>
      <c r="P151" s="21">
        <f t="shared" si="169"/>
        <v>0</v>
      </c>
      <c r="Q151" s="21">
        <f t="shared" si="169"/>
        <v>0</v>
      </c>
      <c r="R151" s="21">
        <f t="shared" si="169"/>
        <v>0</v>
      </c>
      <c r="S151" s="21">
        <f t="shared" si="169"/>
        <v>0</v>
      </c>
      <c r="T151" s="21">
        <f t="shared" si="169"/>
        <v>0</v>
      </c>
      <c r="U151" s="21">
        <f t="shared" si="169"/>
        <v>0</v>
      </c>
      <c r="V151" s="21">
        <f t="shared" si="169"/>
        <v>0</v>
      </c>
      <c r="W151" s="21">
        <f t="shared" si="169"/>
        <v>0</v>
      </c>
      <c r="X151" s="21">
        <f t="shared" si="169"/>
        <v>0</v>
      </c>
      <c r="Y151" s="21">
        <f t="shared" si="169"/>
        <v>0</v>
      </c>
    </row>
    <row r="152" spans="1:25" x14ac:dyDescent="0.3">
      <c r="A152">
        <f t="shared" ref="A152" si="170">A120</f>
        <v>21</v>
      </c>
      <c r="B152" s="21">
        <f t="shared" ref="B152:Y152" si="171">B56-B120</f>
        <v>0</v>
      </c>
      <c r="C152" s="21">
        <f t="shared" si="171"/>
        <v>0</v>
      </c>
      <c r="D152" s="21">
        <f t="shared" si="171"/>
        <v>0</v>
      </c>
      <c r="E152" s="21">
        <f t="shared" si="171"/>
        <v>0</v>
      </c>
      <c r="F152" s="21">
        <f t="shared" si="171"/>
        <v>0</v>
      </c>
      <c r="G152" s="21">
        <f t="shared" si="171"/>
        <v>0</v>
      </c>
      <c r="H152" s="21">
        <f t="shared" si="171"/>
        <v>0</v>
      </c>
      <c r="I152" s="21">
        <f t="shared" si="171"/>
        <v>0</v>
      </c>
      <c r="J152" s="21">
        <f t="shared" si="171"/>
        <v>0</v>
      </c>
      <c r="K152" s="21">
        <f t="shared" si="171"/>
        <v>0</v>
      </c>
      <c r="L152" s="21">
        <f t="shared" si="171"/>
        <v>0</v>
      </c>
      <c r="M152" s="21">
        <f t="shared" si="171"/>
        <v>0</v>
      </c>
      <c r="N152" s="21">
        <f t="shared" si="171"/>
        <v>0</v>
      </c>
      <c r="O152" s="21">
        <f t="shared" si="171"/>
        <v>0</v>
      </c>
      <c r="P152" s="21">
        <f t="shared" si="171"/>
        <v>0</v>
      </c>
      <c r="Q152" s="21">
        <f t="shared" si="171"/>
        <v>0</v>
      </c>
      <c r="R152" s="21">
        <f t="shared" si="171"/>
        <v>0</v>
      </c>
      <c r="S152" s="21">
        <f t="shared" si="171"/>
        <v>0</v>
      </c>
      <c r="T152" s="21">
        <f t="shared" si="171"/>
        <v>0</v>
      </c>
      <c r="U152" s="21">
        <f t="shared" si="171"/>
        <v>0</v>
      </c>
      <c r="V152" s="21">
        <f t="shared" si="171"/>
        <v>0</v>
      </c>
      <c r="W152" s="21">
        <f t="shared" si="171"/>
        <v>0</v>
      </c>
      <c r="X152" s="21">
        <f t="shared" si="171"/>
        <v>0</v>
      </c>
      <c r="Y152" s="21">
        <f t="shared" si="171"/>
        <v>0</v>
      </c>
    </row>
    <row r="153" spans="1:25" x14ac:dyDescent="0.3">
      <c r="A153">
        <f t="shared" ref="A153" si="172">A121</f>
        <v>22</v>
      </c>
      <c r="B153" s="21">
        <f t="shared" ref="B153:Y153" si="173">B57-B121</f>
        <v>0</v>
      </c>
      <c r="C153" s="21">
        <f t="shared" si="173"/>
        <v>0</v>
      </c>
      <c r="D153" s="21">
        <f t="shared" si="173"/>
        <v>0</v>
      </c>
      <c r="E153" s="21">
        <f t="shared" si="173"/>
        <v>0</v>
      </c>
      <c r="F153" s="21">
        <f t="shared" si="173"/>
        <v>0</v>
      </c>
      <c r="G153" s="21">
        <f t="shared" si="173"/>
        <v>0</v>
      </c>
      <c r="H153" s="21">
        <f t="shared" si="173"/>
        <v>0</v>
      </c>
      <c r="I153" s="21">
        <f t="shared" si="173"/>
        <v>0</v>
      </c>
      <c r="J153" s="21">
        <f t="shared" si="173"/>
        <v>0</v>
      </c>
      <c r="K153" s="21">
        <f t="shared" si="173"/>
        <v>0</v>
      </c>
      <c r="L153" s="21">
        <f t="shared" si="173"/>
        <v>0</v>
      </c>
      <c r="M153" s="21">
        <f t="shared" si="173"/>
        <v>0</v>
      </c>
      <c r="N153" s="21">
        <f t="shared" si="173"/>
        <v>0</v>
      </c>
      <c r="O153" s="21">
        <f t="shared" si="173"/>
        <v>0</v>
      </c>
      <c r="P153" s="21">
        <f t="shared" si="173"/>
        <v>0</v>
      </c>
      <c r="Q153" s="21">
        <f t="shared" si="173"/>
        <v>0</v>
      </c>
      <c r="R153" s="21">
        <f t="shared" si="173"/>
        <v>0</v>
      </c>
      <c r="S153" s="21">
        <f t="shared" si="173"/>
        <v>0</v>
      </c>
      <c r="T153" s="21">
        <f t="shared" si="173"/>
        <v>0</v>
      </c>
      <c r="U153" s="21">
        <f t="shared" si="173"/>
        <v>0</v>
      </c>
      <c r="V153" s="21">
        <f t="shared" si="173"/>
        <v>0</v>
      </c>
      <c r="W153" s="21">
        <f t="shared" si="173"/>
        <v>0</v>
      </c>
      <c r="X153" s="21">
        <f t="shared" si="173"/>
        <v>0</v>
      </c>
      <c r="Y153" s="21">
        <f t="shared" si="173"/>
        <v>0</v>
      </c>
    </row>
    <row r="154" spans="1:25" x14ac:dyDescent="0.3">
      <c r="A154">
        <f t="shared" ref="A154" si="174">A122</f>
        <v>23</v>
      </c>
      <c r="B154" s="21">
        <f t="shared" ref="B154:Y154" si="175">B58-B122</f>
        <v>0</v>
      </c>
      <c r="C154" s="21">
        <f t="shared" si="175"/>
        <v>0</v>
      </c>
      <c r="D154" s="21">
        <f t="shared" si="175"/>
        <v>0</v>
      </c>
      <c r="E154" s="21">
        <f t="shared" si="175"/>
        <v>0</v>
      </c>
      <c r="F154" s="21">
        <f t="shared" si="175"/>
        <v>0</v>
      </c>
      <c r="G154" s="21">
        <f t="shared" si="175"/>
        <v>0</v>
      </c>
      <c r="H154" s="21">
        <f t="shared" si="175"/>
        <v>0</v>
      </c>
      <c r="I154" s="21">
        <f t="shared" si="175"/>
        <v>0</v>
      </c>
      <c r="J154" s="21">
        <f t="shared" si="175"/>
        <v>0</v>
      </c>
      <c r="K154" s="21">
        <f t="shared" si="175"/>
        <v>0</v>
      </c>
      <c r="L154" s="21">
        <f t="shared" si="175"/>
        <v>0</v>
      </c>
      <c r="M154" s="21">
        <f t="shared" si="175"/>
        <v>0</v>
      </c>
      <c r="N154" s="21">
        <f t="shared" si="175"/>
        <v>0</v>
      </c>
      <c r="O154" s="21">
        <f t="shared" si="175"/>
        <v>0</v>
      </c>
      <c r="P154" s="21">
        <f t="shared" si="175"/>
        <v>0</v>
      </c>
      <c r="Q154" s="21">
        <f t="shared" si="175"/>
        <v>0</v>
      </c>
      <c r="R154" s="21">
        <f t="shared" si="175"/>
        <v>0</v>
      </c>
      <c r="S154" s="21">
        <f t="shared" si="175"/>
        <v>0</v>
      </c>
      <c r="T154" s="21">
        <f t="shared" si="175"/>
        <v>0</v>
      </c>
      <c r="U154" s="21">
        <f t="shared" si="175"/>
        <v>0</v>
      </c>
      <c r="V154" s="21">
        <f t="shared" si="175"/>
        <v>0</v>
      </c>
      <c r="W154" s="21">
        <f t="shared" si="175"/>
        <v>0</v>
      </c>
      <c r="X154" s="21">
        <f t="shared" si="175"/>
        <v>0</v>
      </c>
      <c r="Y154" s="21">
        <f t="shared" si="175"/>
        <v>0</v>
      </c>
    </row>
    <row r="155" spans="1:25" x14ac:dyDescent="0.3">
      <c r="A155">
        <f t="shared" ref="A155" si="176">A123</f>
        <v>24</v>
      </c>
      <c r="B155" s="21">
        <f t="shared" ref="B155:Y155" si="177">B59-B123</f>
        <v>0</v>
      </c>
      <c r="C155" s="21">
        <f t="shared" si="177"/>
        <v>0</v>
      </c>
      <c r="D155" s="21">
        <f t="shared" si="177"/>
        <v>0</v>
      </c>
      <c r="E155" s="21">
        <f t="shared" si="177"/>
        <v>0</v>
      </c>
      <c r="F155" s="21">
        <f t="shared" si="177"/>
        <v>0</v>
      </c>
      <c r="G155" s="21">
        <f t="shared" si="177"/>
        <v>0</v>
      </c>
      <c r="H155" s="21">
        <f t="shared" si="177"/>
        <v>0</v>
      </c>
      <c r="I155" s="21">
        <f t="shared" si="177"/>
        <v>0</v>
      </c>
      <c r="J155" s="21">
        <f t="shared" si="177"/>
        <v>0</v>
      </c>
      <c r="K155" s="21">
        <f t="shared" si="177"/>
        <v>0</v>
      </c>
      <c r="L155" s="21">
        <f t="shared" si="177"/>
        <v>0</v>
      </c>
      <c r="M155" s="21">
        <f t="shared" si="177"/>
        <v>0</v>
      </c>
      <c r="N155" s="21">
        <f t="shared" si="177"/>
        <v>0</v>
      </c>
      <c r="O155" s="21">
        <f t="shared" si="177"/>
        <v>0</v>
      </c>
      <c r="P155" s="21">
        <f t="shared" si="177"/>
        <v>0</v>
      </c>
      <c r="Q155" s="21">
        <f t="shared" si="177"/>
        <v>0</v>
      </c>
      <c r="R155" s="21">
        <f t="shared" si="177"/>
        <v>0</v>
      </c>
      <c r="S155" s="21">
        <f t="shared" si="177"/>
        <v>0</v>
      </c>
      <c r="T155" s="21">
        <f t="shared" si="177"/>
        <v>0</v>
      </c>
      <c r="U155" s="21">
        <f t="shared" si="177"/>
        <v>0</v>
      </c>
      <c r="V155" s="21">
        <f t="shared" si="177"/>
        <v>0</v>
      </c>
      <c r="W155" s="21">
        <f t="shared" si="177"/>
        <v>0</v>
      </c>
      <c r="X155" s="21">
        <f t="shared" si="177"/>
        <v>0</v>
      </c>
      <c r="Y155" s="21">
        <f t="shared" si="177"/>
        <v>0</v>
      </c>
    </row>
    <row r="156" spans="1:25" x14ac:dyDescent="0.3">
      <c r="A156">
        <f t="shared" ref="A156" si="178">A124</f>
        <v>25</v>
      </c>
      <c r="B156" s="21">
        <f t="shared" ref="B156:Y156" si="179">B60-B124</f>
        <v>0</v>
      </c>
      <c r="C156" s="21">
        <f t="shared" si="179"/>
        <v>0</v>
      </c>
      <c r="D156" s="21">
        <f t="shared" si="179"/>
        <v>0</v>
      </c>
      <c r="E156" s="21">
        <f t="shared" si="179"/>
        <v>0</v>
      </c>
      <c r="F156" s="21">
        <f t="shared" si="179"/>
        <v>0</v>
      </c>
      <c r="G156" s="21">
        <f t="shared" si="179"/>
        <v>0</v>
      </c>
      <c r="H156" s="21">
        <f t="shared" si="179"/>
        <v>0</v>
      </c>
      <c r="I156" s="21">
        <f t="shared" si="179"/>
        <v>0</v>
      </c>
      <c r="J156" s="21">
        <f t="shared" si="179"/>
        <v>0</v>
      </c>
      <c r="K156" s="21">
        <f t="shared" si="179"/>
        <v>0</v>
      </c>
      <c r="L156" s="21">
        <f t="shared" si="179"/>
        <v>0</v>
      </c>
      <c r="M156" s="21">
        <f t="shared" si="179"/>
        <v>0</v>
      </c>
      <c r="N156" s="21">
        <f t="shared" si="179"/>
        <v>0</v>
      </c>
      <c r="O156" s="21">
        <f t="shared" si="179"/>
        <v>0</v>
      </c>
      <c r="P156" s="21">
        <f t="shared" si="179"/>
        <v>0</v>
      </c>
      <c r="Q156" s="21">
        <f t="shared" si="179"/>
        <v>0</v>
      </c>
      <c r="R156" s="21">
        <f t="shared" si="179"/>
        <v>0</v>
      </c>
      <c r="S156" s="21">
        <f t="shared" si="179"/>
        <v>0</v>
      </c>
      <c r="T156" s="21">
        <f t="shared" si="179"/>
        <v>0</v>
      </c>
      <c r="U156" s="21">
        <f t="shared" si="179"/>
        <v>0</v>
      </c>
      <c r="V156" s="21">
        <f t="shared" si="179"/>
        <v>0</v>
      </c>
      <c r="W156" s="21">
        <f t="shared" si="179"/>
        <v>0</v>
      </c>
      <c r="X156" s="21">
        <f t="shared" si="179"/>
        <v>0</v>
      </c>
      <c r="Y156" s="21">
        <f t="shared" si="179"/>
        <v>0</v>
      </c>
    </row>
    <row r="157" spans="1:25" x14ac:dyDescent="0.3">
      <c r="A157">
        <f t="shared" ref="A157" si="180">A125</f>
        <v>26</v>
      </c>
      <c r="B157" s="21">
        <f t="shared" ref="B157:Y157" si="181">B61-B125</f>
        <v>0</v>
      </c>
      <c r="C157" s="21">
        <f t="shared" si="181"/>
        <v>0</v>
      </c>
      <c r="D157" s="21">
        <f t="shared" si="181"/>
        <v>0</v>
      </c>
      <c r="E157" s="21">
        <f t="shared" si="181"/>
        <v>0</v>
      </c>
      <c r="F157" s="21">
        <f t="shared" si="181"/>
        <v>0</v>
      </c>
      <c r="G157" s="21">
        <f t="shared" si="181"/>
        <v>0</v>
      </c>
      <c r="H157" s="21">
        <f t="shared" si="181"/>
        <v>0</v>
      </c>
      <c r="I157" s="21">
        <f t="shared" si="181"/>
        <v>0</v>
      </c>
      <c r="J157" s="21">
        <f t="shared" si="181"/>
        <v>0</v>
      </c>
      <c r="K157" s="21">
        <f t="shared" si="181"/>
        <v>0</v>
      </c>
      <c r="L157" s="21">
        <f t="shared" si="181"/>
        <v>0</v>
      </c>
      <c r="M157" s="21">
        <f t="shared" si="181"/>
        <v>0</v>
      </c>
      <c r="N157" s="21">
        <f t="shared" si="181"/>
        <v>0</v>
      </c>
      <c r="O157" s="21">
        <f t="shared" si="181"/>
        <v>0</v>
      </c>
      <c r="P157" s="21">
        <f t="shared" si="181"/>
        <v>0</v>
      </c>
      <c r="Q157" s="21">
        <f t="shared" si="181"/>
        <v>0</v>
      </c>
      <c r="R157" s="21">
        <f t="shared" si="181"/>
        <v>0</v>
      </c>
      <c r="S157" s="21">
        <f t="shared" si="181"/>
        <v>0</v>
      </c>
      <c r="T157" s="21">
        <f t="shared" si="181"/>
        <v>0</v>
      </c>
      <c r="U157" s="21">
        <f t="shared" si="181"/>
        <v>0</v>
      </c>
      <c r="V157" s="21">
        <f t="shared" si="181"/>
        <v>0</v>
      </c>
      <c r="W157" s="21">
        <f t="shared" si="181"/>
        <v>0</v>
      </c>
      <c r="X157" s="21">
        <f t="shared" si="181"/>
        <v>0</v>
      </c>
      <c r="Y157" s="21">
        <f t="shared" si="181"/>
        <v>0</v>
      </c>
    </row>
    <row r="158" spans="1:25" x14ac:dyDescent="0.3">
      <c r="A158">
        <f t="shared" ref="A158" si="182">A126</f>
        <v>27</v>
      </c>
      <c r="B158" s="21">
        <f t="shared" ref="B158:Y158" si="183">B62-B126</f>
        <v>0</v>
      </c>
      <c r="C158" s="21">
        <f t="shared" si="183"/>
        <v>0</v>
      </c>
      <c r="D158" s="21">
        <f t="shared" si="183"/>
        <v>0</v>
      </c>
      <c r="E158" s="21">
        <f t="shared" si="183"/>
        <v>0</v>
      </c>
      <c r="F158" s="21">
        <f t="shared" si="183"/>
        <v>0</v>
      </c>
      <c r="G158" s="21">
        <f t="shared" si="183"/>
        <v>0</v>
      </c>
      <c r="H158" s="21">
        <f t="shared" si="183"/>
        <v>0</v>
      </c>
      <c r="I158" s="21">
        <f t="shared" si="183"/>
        <v>0</v>
      </c>
      <c r="J158" s="21">
        <f t="shared" si="183"/>
        <v>0</v>
      </c>
      <c r="K158" s="21">
        <f t="shared" si="183"/>
        <v>0</v>
      </c>
      <c r="L158" s="21">
        <f t="shared" si="183"/>
        <v>0</v>
      </c>
      <c r="M158" s="21">
        <f t="shared" si="183"/>
        <v>0</v>
      </c>
      <c r="N158" s="21">
        <f t="shared" si="183"/>
        <v>0</v>
      </c>
      <c r="O158" s="21">
        <f t="shared" si="183"/>
        <v>0</v>
      </c>
      <c r="P158" s="21">
        <f t="shared" si="183"/>
        <v>0</v>
      </c>
      <c r="Q158" s="21">
        <f t="shared" si="183"/>
        <v>0</v>
      </c>
      <c r="R158" s="21">
        <f t="shared" si="183"/>
        <v>0</v>
      </c>
      <c r="S158" s="21">
        <f t="shared" si="183"/>
        <v>0</v>
      </c>
      <c r="T158" s="21">
        <f t="shared" si="183"/>
        <v>0</v>
      </c>
      <c r="U158" s="21">
        <f t="shared" si="183"/>
        <v>0</v>
      </c>
      <c r="V158" s="21">
        <f t="shared" si="183"/>
        <v>0</v>
      </c>
      <c r="W158" s="21">
        <f t="shared" si="183"/>
        <v>0</v>
      </c>
      <c r="X158" s="21">
        <f t="shared" si="183"/>
        <v>0</v>
      </c>
      <c r="Y158" s="21">
        <f t="shared" si="183"/>
        <v>0</v>
      </c>
    </row>
    <row r="159" spans="1:25" x14ac:dyDescent="0.3">
      <c r="A159">
        <f t="shared" ref="A159:A160" si="184">A127</f>
        <v>28</v>
      </c>
      <c r="B159" s="21">
        <f t="shared" ref="B159:Y159" si="185">B63-B127</f>
        <v>0</v>
      </c>
      <c r="C159" s="21">
        <f t="shared" si="185"/>
        <v>0</v>
      </c>
      <c r="D159" s="21">
        <f t="shared" si="185"/>
        <v>0</v>
      </c>
      <c r="E159" s="21">
        <f t="shared" si="185"/>
        <v>0</v>
      </c>
      <c r="F159" s="21">
        <f t="shared" si="185"/>
        <v>0</v>
      </c>
      <c r="G159" s="21">
        <f t="shared" si="185"/>
        <v>0</v>
      </c>
      <c r="H159" s="21">
        <f t="shared" si="185"/>
        <v>0</v>
      </c>
      <c r="I159" s="21">
        <f t="shared" si="185"/>
        <v>0</v>
      </c>
      <c r="J159" s="21">
        <f t="shared" si="185"/>
        <v>0</v>
      </c>
      <c r="K159" s="21">
        <f t="shared" si="185"/>
        <v>0</v>
      </c>
      <c r="L159" s="21">
        <f t="shared" si="185"/>
        <v>0</v>
      </c>
      <c r="M159" s="21">
        <f t="shared" si="185"/>
        <v>0</v>
      </c>
      <c r="N159" s="21">
        <f t="shared" si="185"/>
        <v>0</v>
      </c>
      <c r="O159" s="21">
        <f t="shared" si="185"/>
        <v>0</v>
      </c>
      <c r="P159" s="21">
        <f t="shared" si="185"/>
        <v>0</v>
      </c>
      <c r="Q159" s="21">
        <f t="shared" si="185"/>
        <v>0</v>
      </c>
      <c r="R159" s="21">
        <f t="shared" si="185"/>
        <v>0</v>
      </c>
      <c r="S159" s="21">
        <f t="shared" si="185"/>
        <v>0</v>
      </c>
      <c r="T159" s="21">
        <f t="shared" si="185"/>
        <v>0</v>
      </c>
      <c r="U159" s="21">
        <f t="shared" si="185"/>
        <v>0</v>
      </c>
      <c r="V159" s="21">
        <f t="shared" si="185"/>
        <v>0</v>
      </c>
      <c r="W159" s="21">
        <f t="shared" si="185"/>
        <v>0</v>
      </c>
      <c r="X159" s="21">
        <f t="shared" si="185"/>
        <v>0</v>
      </c>
      <c r="Y159" s="21">
        <f t="shared" si="185"/>
        <v>0</v>
      </c>
    </row>
    <row r="160" spans="1:25" x14ac:dyDescent="0.3">
      <c r="A160">
        <f t="shared" si="184"/>
        <v>29</v>
      </c>
      <c r="B160" s="21">
        <f t="shared" ref="B160:Y160" si="186">B64-B128</f>
        <v>0</v>
      </c>
      <c r="C160" s="21">
        <f t="shared" si="186"/>
        <v>0</v>
      </c>
      <c r="D160" s="21">
        <f t="shared" si="186"/>
        <v>0</v>
      </c>
      <c r="E160" s="21">
        <f t="shared" si="186"/>
        <v>0</v>
      </c>
      <c r="F160" s="21">
        <f t="shared" si="186"/>
        <v>0</v>
      </c>
      <c r="G160" s="21">
        <f t="shared" si="186"/>
        <v>0</v>
      </c>
      <c r="H160" s="21">
        <f t="shared" si="186"/>
        <v>0</v>
      </c>
      <c r="I160" s="21">
        <f t="shared" si="186"/>
        <v>0</v>
      </c>
      <c r="J160" s="21">
        <f t="shared" si="186"/>
        <v>0</v>
      </c>
      <c r="K160" s="21">
        <f t="shared" si="186"/>
        <v>0</v>
      </c>
      <c r="L160" s="21">
        <f t="shared" si="186"/>
        <v>0</v>
      </c>
      <c r="M160" s="21">
        <f t="shared" si="186"/>
        <v>0</v>
      </c>
      <c r="N160" s="21">
        <f t="shared" si="186"/>
        <v>0</v>
      </c>
      <c r="O160" s="21">
        <f t="shared" si="186"/>
        <v>0</v>
      </c>
      <c r="P160" s="21">
        <f t="shared" si="186"/>
        <v>0</v>
      </c>
      <c r="Q160" s="21">
        <f t="shared" si="186"/>
        <v>0</v>
      </c>
      <c r="R160" s="21">
        <f t="shared" si="186"/>
        <v>0</v>
      </c>
      <c r="S160" s="21">
        <f t="shared" si="186"/>
        <v>0</v>
      </c>
      <c r="T160" s="21">
        <f t="shared" si="186"/>
        <v>0</v>
      </c>
      <c r="U160" s="21">
        <f t="shared" si="186"/>
        <v>0</v>
      </c>
      <c r="V160" s="21">
        <f t="shared" si="186"/>
        <v>0</v>
      </c>
      <c r="W160" s="21">
        <f t="shared" si="186"/>
        <v>0</v>
      </c>
      <c r="X160" s="21">
        <f t="shared" si="186"/>
        <v>0</v>
      </c>
      <c r="Y160" s="21">
        <f t="shared" si="186"/>
        <v>0</v>
      </c>
    </row>
  </sheetData>
  <conditionalFormatting sqref="B36:Y64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1:Y31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00:Y12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32:Y16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35:AZ64 AB6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68:AZ9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9791B-B721-40EB-8F8E-05C6622D7C39}">
  <dimension ref="A1:CD143"/>
  <sheetViews>
    <sheetView topLeftCell="A92" zoomScale="60" zoomScaleNormal="60" workbookViewId="0">
      <selection activeCell="AD100" sqref="AD100:AD129"/>
    </sheetView>
  </sheetViews>
  <sheetFormatPr defaultRowHeight="14.4" x14ac:dyDescent="0.3"/>
  <cols>
    <col min="28" max="28" width="13.44140625" bestFit="1" customWidth="1"/>
  </cols>
  <sheetData>
    <row r="1" spans="1:79" ht="18" x14ac:dyDescent="0.3">
      <c r="A1" s="1"/>
      <c r="BB1" s="1"/>
    </row>
    <row r="2" spans="1:79" x14ac:dyDescent="0.3">
      <c r="A2" s="2"/>
      <c r="BB2" s="2"/>
    </row>
    <row r="5" spans="1:79" ht="18" x14ac:dyDescent="0.3">
      <c r="A5" s="3" t="s">
        <v>0</v>
      </c>
      <c r="B5" s="4">
        <v>9223673</v>
      </c>
      <c r="C5" s="3" t="s">
        <v>1</v>
      </c>
      <c r="D5" s="4">
        <v>29</v>
      </c>
      <c r="E5" s="3" t="s">
        <v>2</v>
      </c>
      <c r="F5" s="4">
        <v>24</v>
      </c>
      <c r="G5" s="3" t="s">
        <v>3</v>
      </c>
      <c r="H5" s="4">
        <v>29</v>
      </c>
      <c r="I5" s="3" t="s">
        <v>4</v>
      </c>
      <c r="J5" s="4">
        <v>0</v>
      </c>
      <c r="K5" s="3" t="s">
        <v>5</v>
      </c>
      <c r="L5" s="4" t="s">
        <v>247</v>
      </c>
      <c r="BB5" s="3" t="s">
        <v>0</v>
      </c>
      <c r="BC5" s="4">
        <v>1950511</v>
      </c>
      <c r="BD5" s="3" t="s">
        <v>1</v>
      </c>
      <c r="BE5" s="4">
        <v>29</v>
      </c>
      <c r="BF5" s="3" t="s">
        <v>2</v>
      </c>
      <c r="BG5" s="4">
        <v>24</v>
      </c>
      <c r="BH5" s="3" t="s">
        <v>3</v>
      </c>
      <c r="BI5" s="4">
        <v>29</v>
      </c>
      <c r="BJ5" s="3" t="s">
        <v>4</v>
      </c>
      <c r="BK5" s="4">
        <v>0</v>
      </c>
      <c r="BL5" s="3" t="s">
        <v>5</v>
      </c>
      <c r="BM5" s="4" t="s">
        <v>1418</v>
      </c>
    </row>
    <row r="6" spans="1:79" ht="18.600000000000001" thickBot="1" x14ac:dyDescent="0.35">
      <c r="A6" s="1"/>
      <c r="BB6" s="1"/>
    </row>
    <row r="7" spans="1:79" ht="15" thickBot="1" x14ac:dyDescent="0.35">
      <c r="A7" s="5" t="s">
        <v>7</v>
      </c>
      <c r="B7" s="5" t="s">
        <v>8</v>
      </c>
      <c r="C7" s="5" t="s">
        <v>9</v>
      </c>
      <c r="D7" s="5" t="s">
        <v>10</v>
      </c>
      <c r="E7" s="5" t="s">
        <v>11</v>
      </c>
      <c r="F7" s="5" t="s">
        <v>12</v>
      </c>
      <c r="G7" s="5" t="s">
        <v>13</v>
      </c>
      <c r="H7" s="5" t="s">
        <v>14</v>
      </c>
      <c r="I7" s="5" t="s">
        <v>15</v>
      </c>
      <c r="J7" s="5" t="s">
        <v>16</v>
      </c>
      <c r="K7" s="5" t="s">
        <v>17</v>
      </c>
      <c r="L7" s="5" t="s">
        <v>18</v>
      </c>
      <c r="M7" s="5" t="s">
        <v>19</v>
      </c>
      <c r="N7" s="5" t="s">
        <v>20</v>
      </c>
      <c r="O7" s="5" t="s">
        <v>21</v>
      </c>
      <c r="P7" s="5" t="s">
        <v>22</v>
      </c>
      <c r="Q7" s="5" t="s">
        <v>23</v>
      </c>
      <c r="R7" s="5" t="s">
        <v>24</v>
      </c>
      <c r="S7" s="5" t="s">
        <v>25</v>
      </c>
      <c r="T7" s="5" t="s">
        <v>26</v>
      </c>
      <c r="U7" s="5" t="s">
        <v>27</v>
      </c>
      <c r="V7" s="5" t="s">
        <v>28</v>
      </c>
      <c r="W7" s="5" t="s">
        <v>29</v>
      </c>
      <c r="X7" s="5" t="s">
        <v>30</v>
      </c>
      <c r="Y7" s="5" t="s">
        <v>31</v>
      </c>
      <c r="Z7" s="5" t="s">
        <v>32</v>
      </c>
      <c r="AB7" s="14" t="s">
        <v>237</v>
      </c>
      <c r="AC7" s="14" t="s">
        <v>237</v>
      </c>
      <c r="AD7" s="14" t="s">
        <v>237</v>
      </c>
      <c r="AE7" s="14" t="s">
        <v>237</v>
      </c>
      <c r="AF7" s="14" t="s">
        <v>237</v>
      </c>
      <c r="AG7" s="14" t="s">
        <v>237</v>
      </c>
      <c r="AH7" s="14" t="s">
        <v>237</v>
      </c>
      <c r="AI7" s="14" t="s">
        <v>237</v>
      </c>
      <c r="AJ7" s="14" t="s">
        <v>237</v>
      </c>
      <c r="AK7" s="14" t="s">
        <v>237</v>
      </c>
      <c r="AL7" s="14" t="s">
        <v>237</v>
      </c>
      <c r="AM7" s="14" t="s">
        <v>237</v>
      </c>
      <c r="AN7" s="14" t="s">
        <v>237</v>
      </c>
      <c r="AO7" s="14" t="s">
        <v>237</v>
      </c>
      <c r="AP7" s="14" t="s">
        <v>237</v>
      </c>
      <c r="AQ7" s="14" t="s">
        <v>237</v>
      </c>
      <c r="AR7" s="14" t="s">
        <v>237</v>
      </c>
      <c r="AS7" s="14" t="s">
        <v>237</v>
      </c>
      <c r="AT7" s="14" t="s">
        <v>237</v>
      </c>
      <c r="AU7" s="14" t="s">
        <v>237</v>
      </c>
      <c r="AV7" s="14" t="s">
        <v>237</v>
      </c>
      <c r="AW7" s="14" t="s">
        <v>237</v>
      </c>
      <c r="AX7" s="14" t="s">
        <v>237</v>
      </c>
      <c r="AY7" s="14" t="s">
        <v>237</v>
      </c>
      <c r="AZ7" s="14" t="s">
        <v>237</v>
      </c>
      <c r="BB7" s="5" t="s">
        <v>7</v>
      </c>
      <c r="BC7" s="5" t="s">
        <v>8</v>
      </c>
      <c r="BD7" s="5" t="s">
        <v>9</v>
      </c>
      <c r="BE7" s="5" t="s">
        <v>10</v>
      </c>
      <c r="BF7" s="5" t="s">
        <v>11</v>
      </c>
      <c r="BG7" s="5" t="s">
        <v>12</v>
      </c>
      <c r="BH7" s="5" t="s">
        <v>13</v>
      </c>
      <c r="BI7" s="5" t="s">
        <v>14</v>
      </c>
      <c r="BJ7" s="5" t="s">
        <v>15</v>
      </c>
      <c r="BK7" s="5" t="s">
        <v>16</v>
      </c>
      <c r="BL7" s="5" t="s">
        <v>17</v>
      </c>
      <c r="BM7" s="5" t="s">
        <v>18</v>
      </c>
      <c r="BN7" s="5" t="s">
        <v>19</v>
      </c>
      <c r="BO7" s="5" t="s">
        <v>20</v>
      </c>
      <c r="BP7" s="5" t="s">
        <v>21</v>
      </c>
      <c r="BQ7" s="5" t="s">
        <v>22</v>
      </c>
      <c r="BR7" s="5" t="s">
        <v>23</v>
      </c>
      <c r="BS7" s="5" t="s">
        <v>24</v>
      </c>
      <c r="BT7" s="5" t="s">
        <v>25</v>
      </c>
      <c r="BU7" s="5" t="s">
        <v>26</v>
      </c>
      <c r="BV7" s="5" t="s">
        <v>27</v>
      </c>
      <c r="BW7" s="5" t="s">
        <v>28</v>
      </c>
      <c r="BX7" s="5" t="s">
        <v>29</v>
      </c>
      <c r="BY7" s="5" t="s">
        <v>30</v>
      </c>
      <c r="BZ7" s="5" t="s">
        <v>31</v>
      </c>
      <c r="CA7" s="5" t="s">
        <v>32</v>
      </c>
    </row>
    <row r="8" spans="1:79" ht="15" thickBot="1" x14ac:dyDescent="0.35">
      <c r="A8" s="5" t="s">
        <v>33</v>
      </c>
      <c r="B8" s="6">
        <v>12</v>
      </c>
      <c r="C8" s="6">
        <v>7</v>
      </c>
      <c r="D8" s="6">
        <v>26</v>
      </c>
      <c r="E8" s="6">
        <v>2</v>
      </c>
      <c r="F8" s="6">
        <v>3</v>
      </c>
      <c r="G8" s="6">
        <v>1</v>
      </c>
      <c r="H8" s="6">
        <v>1</v>
      </c>
      <c r="I8" s="6">
        <v>13</v>
      </c>
      <c r="J8" s="6">
        <v>1</v>
      </c>
      <c r="K8" s="6">
        <v>1</v>
      </c>
      <c r="L8" s="6">
        <v>11</v>
      </c>
      <c r="M8" s="6">
        <v>2</v>
      </c>
      <c r="N8" s="6">
        <v>1</v>
      </c>
      <c r="O8" s="6">
        <v>1</v>
      </c>
      <c r="P8" s="6">
        <v>4</v>
      </c>
      <c r="Q8" s="6">
        <v>28</v>
      </c>
      <c r="R8" s="6">
        <v>26</v>
      </c>
      <c r="S8" s="6">
        <v>1</v>
      </c>
      <c r="T8" s="6">
        <v>29</v>
      </c>
      <c r="U8" s="6">
        <v>13</v>
      </c>
      <c r="V8" s="6">
        <v>1</v>
      </c>
      <c r="W8" s="6">
        <v>1</v>
      </c>
      <c r="X8" s="6">
        <v>18</v>
      </c>
      <c r="Y8" s="6">
        <v>28</v>
      </c>
      <c r="Z8" s="6">
        <v>10000</v>
      </c>
      <c r="AB8">
        <f>30-B8</f>
        <v>18</v>
      </c>
      <c r="AC8">
        <f t="shared" ref="AC8:AR36" si="0">30-C8</f>
        <v>23</v>
      </c>
      <c r="AD8">
        <f t="shared" si="0"/>
        <v>4</v>
      </c>
      <c r="AE8">
        <f t="shared" si="0"/>
        <v>28</v>
      </c>
      <c r="AF8">
        <f t="shared" si="0"/>
        <v>27</v>
      </c>
      <c r="AG8">
        <f t="shared" si="0"/>
        <v>29</v>
      </c>
      <c r="AH8">
        <f t="shared" si="0"/>
        <v>29</v>
      </c>
      <c r="AI8">
        <f t="shared" si="0"/>
        <v>17</v>
      </c>
      <c r="AJ8">
        <f t="shared" si="0"/>
        <v>29</v>
      </c>
      <c r="AK8">
        <f t="shared" si="0"/>
        <v>29</v>
      </c>
      <c r="AL8">
        <f t="shared" si="0"/>
        <v>19</v>
      </c>
      <c r="AM8">
        <f t="shared" si="0"/>
        <v>28</v>
      </c>
      <c r="AN8">
        <f t="shared" si="0"/>
        <v>29</v>
      </c>
      <c r="AO8">
        <f t="shared" si="0"/>
        <v>29</v>
      </c>
      <c r="AP8">
        <f t="shared" si="0"/>
        <v>26</v>
      </c>
      <c r="AQ8">
        <f t="shared" si="0"/>
        <v>2</v>
      </c>
      <c r="AR8">
        <f t="shared" si="0"/>
        <v>4</v>
      </c>
      <c r="AS8">
        <f t="shared" ref="AS8:AY36" si="1">30-S8</f>
        <v>29</v>
      </c>
      <c r="AT8">
        <f t="shared" si="1"/>
        <v>1</v>
      </c>
      <c r="AU8">
        <f t="shared" si="1"/>
        <v>17</v>
      </c>
      <c r="AV8">
        <f t="shared" si="1"/>
        <v>29</v>
      </c>
      <c r="AW8">
        <f t="shared" si="1"/>
        <v>29</v>
      </c>
      <c r="AX8">
        <f t="shared" si="1"/>
        <v>12</v>
      </c>
      <c r="AY8">
        <f t="shared" si="1"/>
        <v>2</v>
      </c>
      <c r="AZ8">
        <f>Z8</f>
        <v>10000</v>
      </c>
      <c r="BB8" s="5" t="s">
        <v>33</v>
      </c>
      <c r="BC8" s="6">
        <v>18</v>
      </c>
      <c r="BD8" s="6">
        <v>23</v>
      </c>
      <c r="BE8" s="6">
        <v>4</v>
      </c>
      <c r="BF8" s="6">
        <v>28</v>
      </c>
      <c r="BG8" s="6">
        <v>27</v>
      </c>
      <c r="BH8" s="6">
        <v>29</v>
      </c>
      <c r="BI8" s="6">
        <v>29</v>
      </c>
      <c r="BJ8" s="6">
        <v>17</v>
      </c>
      <c r="BK8" s="6">
        <v>29</v>
      </c>
      <c r="BL8" s="6">
        <v>29</v>
      </c>
      <c r="BM8" s="6">
        <v>19</v>
      </c>
      <c r="BN8" s="6">
        <v>28</v>
      </c>
      <c r="BO8" s="6">
        <v>29</v>
      </c>
      <c r="BP8" s="6">
        <v>29</v>
      </c>
      <c r="BQ8" s="6">
        <v>26</v>
      </c>
      <c r="BR8" s="6">
        <v>2</v>
      </c>
      <c r="BS8" s="6">
        <v>4</v>
      </c>
      <c r="BT8" s="6">
        <v>29</v>
      </c>
      <c r="BU8" s="6">
        <v>1</v>
      </c>
      <c r="BV8" s="6">
        <v>17</v>
      </c>
      <c r="BW8" s="6">
        <v>29</v>
      </c>
      <c r="BX8" s="6">
        <v>29</v>
      </c>
      <c r="BY8" s="6">
        <v>12</v>
      </c>
      <c r="BZ8" s="6">
        <v>2</v>
      </c>
      <c r="CA8" s="6">
        <v>10000</v>
      </c>
    </row>
    <row r="9" spans="1:79" ht="15" thickBot="1" x14ac:dyDescent="0.35">
      <c r="A9" s="5" t="s">
        <v>34</v>
      </c>
      <c r="B9" s="6">
        <v>12</v>
      </c>
      <c r="C9" s="6">
        <v>1</v>
      </c>
      <c r="D9" s="6">
        <v>23</v>
      </c>
      <c r="E9" s="6">
        <v>1</v>
      </c>
      <c r="F9" s="6">
        <v>1</v>
      </c>
      <c r="G9" s="6">
        <v>1</v>
      </c>
      <c r="H9" s="6">
        <v>9</v>
      </c>
      <c r="I9" s="6">
        <v>5</v>
      </c>
      <c r="J9" s="6">
        <v>1</v>
      </c>
      <c r="K9" s="6">
        <v>1</v>
      </c>
      <c r="L9" s="6">
        <v>22</v>
      </c>
      <c r="M9" s="6">
        <v>3</v>
      </c>
      <c r="N9" s="6">
        <v>1</v>
      </c>
      <c r="O9" s="6">
        <v>24</v>
      </c>
      <c r="P9" s="6">
        <v>7</v>
      </c>
      <c r="Q9" s="6">
        <v>29</v>
      </c>
      <c r="R9" s="6">
        <v>28</v>
      </c>
      <c r="S9" s="6">
        <v>1</v>
      </c>
      <c r="T9" s="6">
        <v>20</v>
      </c>
      <c r="U9" s="6">
        <v>23</v>
      </c>
      <c r="V9" s="6">
        <v>1</v>
      </c>
      <c r="W9" s="6">
        <v>1</v>
      </c>
      <c r="X9" s="6">
        <v>8</v>
      </c>
      <c r="Y9" s="6">
        <v>27</v>
      </c>
      <c r="Z9" s="6">
        <v>8000</v>
      </c>
      <c r="AB9">
        <f t="shared" ref="AB9:AQ36" si="2">30-B9</f>
        <v>18</v>
      </c>
      <c r="AC9">
        <f t="shared" si="0"/>
        <v>29</v>
      </c>
      <c r="AD9">
        <f t="shared" si="0"/>
        <v>7</v>
      </c>
      <c r="AE9">
        <f t="shared" si="0"/>
        <v>29</v>
      </c>
      <c r="AF9">
        <f t="shared" si="0"/>
        <v>29</v>
      </c>
      <c r="AG9">
        <f t="shared" si="0"/>
        <v>29</v>
      </c>
      <c r="AH9">
        <f t="shared" si="0"/>
        <v>21</v>
      </c>
      <c r="AI9">
        <f t="shared" si="0"/>
        <v>25</v>
      </c>
      <c r="AJ9">
        <f t="shared" si="0"/>
        <v>29</v>
      </c>
      <c r="AK9">
        <f t="shared" si="0"/>
        <v>29</v>
      </c>
      <c r="AL9">
        <f t="shared" si="0"/>
        <v>8</v>
      </c>
      <c r="AM9">
        <f t="shared" si="0"/>
        <v>27</v>
      </c>
      <c r="AN9">
        <f t="shared" si="0"/>
        <v>29</v>
      </c>
      <c r="AO9">
        <f t="shared" si="0"/>
        <v>6</v>
      </c>
      <c r="AP9">
        <f t="shared" si="0"/>
        <v>23</v>
      </c>
      <c r="AQ9">
        <f t="shared" si="0"/>
        <v>1</v>
      </c>
      <c r="AR9">
        <f t="shared" si="0"/>
        <v>2</v>
      </c>
      <c r="AS9">
        <f t="shared" si="1"/>
        <v>29</v>
      </c>
      <c r="AT9">
        <f t="shared" si="1"/>
        <v>10</v>
      </c>
      <c r="AU9">
        <f t="shared" si="1"/>
        <v>7</v>
      </c>
      <c r="AV9">
        <f t="shared" si="1"/>
        <v>29</v>
      </c>
      <c r="AW9">
        <f t="shared" si="1"/>
        <v>29</v>
      </c>
      <c r="AX9">
        <f t="shared" si="1"/>
        <v>22</v>
      </c>
      <c r="AY9">
        <f t="shared" si="1"/>
        <v>3</v>
      </c>
      <c r="AZ9">
        <f t="shared" ref="AZ9:AZ36" si="3">Z9</f>
        <v>8000</v>
      </c>
      <c r="BB9" s="5" t="s">
        <v>34</v>
      </c>
      <c r="BC9" s="6">
        <v>18</v>
      </c>
      <c r="BD9" s="6">
        <v>29</v>
      </c>
      <c r="BE9" s="6">
        <v>7</v>
      </c>
      <c r="BF9" s="6">
        <v>29</v>
      </c>
      <c r="BG9" s="6">
        <v>29</v>
      </c>
      <c r="BH9" s="6">
        <v>29</v>
      </c>
      <c r="BI9" s="6">
        <v>21</v>
      </c>
      <c r="BJ9" s="6">
        <v>25</v>
      </c>
      <c r="BK9" s="6">
        <v>29</v>
      </c>
      <c r="BL9" s="6">
        <v>29</v>
      </c>
      <c r="BM9" s="6">
        <v>8</v>
      </c>
      <c r="BN9" s="6">
        <v>27</v>
      </c>
      <c r="BO9" s="6">
        <v>29</v>
      </c>
      <c r="BP9" s="6">
        <v>6</v>
      </c>
      <c r="BQ9" s="6">
        <v>23</v>
      </c>
      <c r="BR9" s="6">
        <v>1</v>
      </c>
      <c r="BS9" s="6">
        <v>2</v>
      </c>
      <c r="BT9" s="6">
        <v>29</v>
      </c>
      <c r="BU9" s="6">
        <v>10</v>
      </c>
      <c r="BV9" s="6">
        <v>7</v>
      </c>
      <c r="BW9" s="6">
        <v>29</v>
      </c>
      <c r="BX9" s="6">
        <v>29</v>
      </c>
      <c r="BY9" s="6">
        <v>22</v>
      </c>
      <c r="BZ9" s="6">
        <v>3</v>
      </c>
      <c r="CA9" s="6">
        <v>8000</v>
      </c>
    </row>
    <row r="10" spans="1:79" ht="15" thickBot="1" x14ac:dyDescent="0.35">
      <c r="A10" s="5" t="s">
        <v>35</v>
      </c>
      <c r="B10" s="6">
        <v>12</v>
      </c>
      <c r="C10" s="6">
        <v>7</v>
      </c>
      <c r="D10" s="6">
        <v>27</v>
      </c>
      <c r="E10" s="6">
        <v>4</v>
      </c>
      <c r="F10" s="6">
        <v>3</v>
      </c>
      <c r="G10" s="6">
        <v>1</v>
      </c>
      <c r="H10" s="6">
        <v>3</v>
      </c>
      <c r="I10" s="6">
        <v>8</v>
      </c>
      <c r="J10" s="6">
        <v>1</v>
      </c>
      <c r="K10" s="6">
        <v>1</v>
      </c>
      <c r="L10" s="6">
        <v>11</v>
      </c>
      <c r="M10" s="6">
        <v>8</v>
      </c>
      <c r="N10" s="6">
        <v>1</v>
      </c>
      <c r="O10" s="6">
        <v>1</v>
      </c>
      <c r="P10" s="6">
        <v>3</v>
      </c>
      <c r="Q10" s="6">
        <v>25</v>
      </c>
      <c r="R10" s="6">
        <v>26</v>
      </c>
      <c r="S10" s="6">
        <v>1</v>
      </c>
      <c r="T10" s="6">
        <v>26</v>
      </c>
      <c r="U10" s="6">
        <v>18</v>
      </c>
      <c r="V10" s="6">
        <v>1</v>
      </c>
      <c r="W10" s="6">
        <v>1</v>
      </c>
      <c r="X10" s="6">
        <v>18</v>
      </c>
      <c r="Y10" s="6">
        <v>21</v>
      </c>
      <c r="Z10" s="6">
        <v>4000</v>
      </c>
      <c r="AB10">
        <f t="shared" si="2"/>
        <v>18</v>
      </c>
      <c r="AC10">
        <f t="shared" si="0"/>
        <v>23</v>
      </c>
      <c r="AD10">
        <f t="shared" si="0"/>
        <v>3</v>
      </c>
      <c r="AE10">
        <f t="shared" si="0"/>
        <v>26</v>
      </c>
      <c r="AF10">
        <f t="shared" si="0"/>
        <v>27</v>
      </c>
      <c r="AG10">
        <f t="shared" si="0"/>
        <v>29</v>
      </c>
      <c r="AH10">
        <f t="shared" si="0"/>
        <v>27</v>
      </c>
      <c r="AI10">
        <f t="shared" si="0"/>
        <v>22</v>
      </c>
      <c r="AJ10">
        <f t="shared" si="0"/>
        <v>29</v>
      </c>
      <c r="AK10">
        <f t="shared" si="0"/>
        <v>29</v>
      </c>
      <c r="AL10">
        <f t="shared" si="0"/>
        <v>19</v>
      </c>
      <c r="AM10">
        <f t="shared" si="0"/>
        <v>22</v>
      </c>
      <c r="AN10">
        <f t="shared" si="0"/>
        <v>29</v>
      </c>
      <c r="AO10">
        <f t="shared" si="0"/>
        <v>29</v>
      </c>
      <c r="AP10">
        <f t="shared" si="0"/>
        <v>27</v>
      </c>
      <c r="AQ10">
        <f t="shared" si="0"/>
        <v>5</v>
      </c>
      <c r="AR10">
        <f t="shared" si="0"/>
        <v>4</v>
      </c>
      <c r="AS10">
        <f t="shared" si="1"/>
        <v>29</v>
      </c>
      <c r="AT10">
        <f t="shared" si="1"/>
        <v>4</v>
      </c>
      <c r="AU10">
        <f t="shared" si="1"/>
        <v>12</v>
      </c>
      <c r="AV10">
        <f t="shared" si="1"/>
        <v>29</v>
      </c>
      <c r="AW10">
        <f t="shared" si="1"/>
        <v>29</v>
      </c>
      <c r="AX10">
        <f t="shared" si="1"/>
        <v>12</v>
      </c>
      <c r="AY10">
        <f t="shared" si="1"/>
        <v>9</v>
      </c>
      <c r="AZ10">
        <f t="shared" si="3"/>
        <v>4000</v>
      </c>
      <c r="BB10" s="5" t="s">
        <v>35</v>
      </c>
      <c r="BC10" s="6">
        <v>18</v>
      </c>
      <c r="BD10" s="6">
        <v>23</v>
      </c>
      <c r="BE10" s="6">
        <v>3</v>
      </c>
      <c r="BF10" s="6">
        <v>26</v>
      </c>
      <c r="BG10" s="6">
        <v>27</v>
      </c>
      <c r="BH10" s="6">
        <v>29</v>
      </c>
      <c r="BI10" s="6">
        <v>27</v>
      </c>
      <c r="BJ10" s="6">
        <v>22</v>
      </c>
      <c r="BK10" s="6">
        <v>29</v>
      </c>
      <c r="BL10" s="6">
        <v>29</v>
      </c>
      <c r="BM10" s="6">
        <v>19</v>
      </c>
      <c r="BN10" s="6">
        <v>22</v>
      </c>
      <c r="BO10" s="6">
        <v>29</v>
      </c>
      <c r="BP10" s="6">
        <v>29</v>
      </c>
      <c r="BQ10" s="6">
        <v>27</v>
      </c>
      <c r="BR10" s="6">
        <v>5</v>
      </c>
      <c r="BS10" s="6">
        <v>4</v>
      </c>
      <c r="BT10" s="6">
        <v>29</v>
      </c>
      <c r="BU10" s="6">
        <v>4</v>
      </c>
      <c r="BV10" s="6">
        <v>12</v>
      </c>
      <c r="BW10" s="6">
        <v>29</v>
      </c>
      <c r="BX10" s="6">
        <v>29</v>
      </c>
      <c r="BY10" s="6">
        <v>12</v>
      </c>
      <c r="BZ10" s="6">
        <v>9</v>
      </c>
      <c r="CA10" s="6">
        <v>4000</v>
      </c>
    </row>
    <row r="11" spans="1:79" ht="15" thickBot="1" x14ac:dyDescent="0.35">
      <c r="A11" s="5" t="s">
        <v>36</v>
      </c>
      <c r="B11" s="6">
        <v>1</v>
      </c>
      <c r="C11" s="6">
        <v>7</v>
      </c>
      <c r="D11" s="6">
        <v>20</v>
      </c>
      <c r="E11" s="6">
        <v>9</v>
      </c>
      <c r="F11" s="6">
        <v>6</v>
      </c>
      <c r="G11" s="6">
        <v>1</v>
      </c>
      <c r="H11" s="6">
        <v>5</v>
      </c>
      <c r="I11" s="6">
        <v>5</v>
      </c>
      <c r="J11" s="6">
        <v>1</v>
      </c>
      <c r="K11" s="6">
        <v>1</v>
      </c>
      <c r="L11" s="6">
        <v>13</v>
      </c>
      <c r="M11" s="6">
        <v>4</v>
      </c>
      <c r="N11" s="6">
        <v>19</v>
      </c>
      <c r="O11" s="6">
        <v>1</v>
      </c>
      <c r="P11" s="6">
        <v>9</v>
      </c>
      <c r="Q11" s="6">
        <v>21</v>
      </c>
      <c r="R11" s="6">
        <v>24</v>
      </c>
      <c r="S11" s="6">
        <v>1</v>
      </c>
      <c r="T11" s="6">
        <v>22</v>
      </c>
      <c r="U11" s="6">
        <v>23</v>
      </c>
      <c r="V11" s="6">
        <v>1</v>
      </c>
      <c r="W11" s="6">
        <v>1</v>
      </c>
      <c r="X11" s="6">
        <v>14</v>
      </c>
      <c r="Y11" s="6">
        <v>26</v>
      </c>
      <c r="Z11" s="6">
        <v>2000</v>
      </c>
      <c r="AB11">
        <f t="shared" si="2"/>
        <v>29</v>
      </c>
      <c r="AC11">
        <f t="shared" si="0"/>
        <v>23</v>
      </c>
      <c r="AD11">
        <f t="shared" si="0"/>
        <v>10</v>
      </c>
      <c r="AE11">
        <f t="shared" si="0"/>
        <v>21</v>
      </c>
      <c r="AF11">
        <f t="shared" si="0"/>
        <v>24</v>
      </c>
      <c r="AG11">
        <f t="shared" si="0"/>
        <v>29</v>
      </c>
      <c r="AH11">
        <f t="shared" si="0"/>
        <v>25</v>
      </c>
      <c r="AI11">
        <f t="shared" si="0"/>
        <v>25</v>
      </c>
      <c r="AJ11">
        <f t="shared" si="0"/>
        <v>29</v>
      </c>
      <c r="AK11">
        <f t="shared" si="0"/>
        <v>29</v>
      </c>
      <c r="AL11">
        <f t="shared" si="0"/>
        <v>17</v>
      </c>
      <c r="AM11">
        <f t="shared" si="0"/>
        <v>26</v>
      </c>
      <c r="AN11">
        <f t="shared" si="0"/>
        <v>11</v>
      </c>
      <c r="AO11">
        <f t="shared" si="0"/>
        <v>29</v>
      </c>
      <c r="AP11">
        <f t="shared" si="0"/>
        <v>21</v>
      </c>
      <c r="AQ11">
        <f t="shared" si="0"/>
        <v>9</v>
      </c>
      <c r="AR11">
        <f t="shared" si="0"/>
        <v>6</v>
      </c>
      <c r="AS11">
        <f t="shared" si="1"/>
        <v>29</v>
      </c>
      <c r="AT11">
        <f t="shared" si="1"/>
        <v>8</v>
      </c>
      <c r="AU11">
        <f t="shared" si="1"/>
        <v>7</v>
      </c>
      <c r="AV11">
        <f t="shared" si="1"/>
        <v>29</v>
      </c>
      <c r="AW11">
        <f t="shared" si="1"/>
        <v>29</v>
      </c>
      <c r="AX11">
        <f t="shared" si="1"/>
        <v>16</v>
      </c>
      <c r="AY11">
        <f t="shared" si="1"/>
        <v>4</v>
      </c>
      <c r="AZ11">
        <f t="shared" si="3"/>
        <v>2000</v>
      </c>
      <c r="BB11" s="5" t="s">
        <v>36</v>
      </c>
      <c r="BC11" s="6">
        <v>29</v>
      </c>
      <c r="BD11" s="6">
        <v>23</v>
      </c>
      <c r="BE11" s="6">
        <v>10</v>
      </c>
      <c r="BF11" s="6">
        <v>21</v>
      </c>
      <c r="BG11" s="6">
        <v>24</v>
      </c>
      <c r="BH11" s="6">
        <v>29</v>
      </c>
      <c r="BI11" s="6">
        <v>25</v>
      </c>
      <c r="BJ11" s="6">
        <v>25</v>
      </c>
      <c r="BK11" s="6">
        <v>29</v>
      </c>
      <c r="BL11" s="6">
        <v>29</v>
      </c>
      <c r="BM11" s="6">
        <v>17</v>
      </c>
      <c r="BN11" s="6">
        <v>26</v>
      </c>
      <c r="BO11" s="6">
        <v>11</v>
      </c>
      <c r="BP11" s="6">
        <v>29</v>
      </c>
      <c r="BQ11" s="6">
        <v>21</v>
      </c>
      <c r="BR11" s="6">
        <v>9</v>
      </c>
      <c r="BS11" s="6">
        <v>6</v>
      </c>
      <c r="BT11" s="6">
        <v>29</v>
      </c>
      <c r="BU11" s="6">
        <v>8</v>
      </c>
      <c r="BV11" s="6">
        <v>7</v>
      </c>
      <c r="BW11" s="6">
        <v>29</v>
      </c>
      <c r="BX11" s="6">
        <v>29</v>
      </c>
      <c r="BY11" s="6">
        <v>16</v>
      </c>
      <c r="BZ11" s="6">
        <v>4</v>
      </c>
      <c r="CA11" s="6">
        <v>2000</v>
      </c>
    </row>
    <row r="12" spans="1:79" ht="15" thickBot="1" x14ac:dyDescent="0.35">
      <c r="A12" s="5" t="s">
        <v>37</v>
      </c>
      <c r="B12" s="6">
        <v>12</v>
      </c>
      <c r="C12" s="6">
        <v>1</v>
      </c>
      <c r="D12" s="6">
        <v>28</v>
      </c>
      <c r="E12" s="6">
        <v>21</v>
      </c>
      <c r="F12" s="6">
        <v>19</v>
      </c>
      <c r="G12" s="6">
        <v>1</v>
      </c>
      <c r="H12" s="6">
        <v>14</v>
      </c>
      <c r="I12" s="6">
        <v>18</v>
      </c>
      <c r="J12" s="6">
        <v>1</v>
      </c>
      <c r="K12" s="6">
        <v>1</v>
      </c>
      <c r="L12" s="6">
        <v>17</v>
      </c>
      <c r="M12" s="6">
        <v>23</v>
      </c>
      <c r="N12" s="6">
        <v>1</v>
      </c>
      <c r="O12" s="6">
        <v>24</v>
      </c>
      <c r="P12" s="6">
        <v>2</v>
      </c>
      <c r="Q12" s="6">
        <v>9</v>
      </c>
      <c r="R12" s="6">
        <v>1</v>
      </c>
      <c r="S12" s="6">
        <v>1</v>
      </c>
      <c r="T12" s="6">
        <v>1</v>
      </c>
      <c r="U12" s="6">
        <v>1</v>
      </c>
      <c r="V12" s="6">
        <v>1</v>
      </c>
      <c r="W12" s="6">
        <v>1</v>
      </c>
      <c r="X12" s="6">
        <v>12</v>
      </c>
      <c r="Y12" s="6">
        <v>1</v>
      </c>
      <c r="Z12" s="6">
        <v>1800</v>
      </c>
      <c r="AB12">
        <f t="shared" si="2"/>
        <v>18</v>
      </c>
      <c r="AC12">
        <f t="shared" si="0"/>
        <v>29</v>
      </c>
      <c r="AD12">
        <f t="shared" si="0"/>
        <v>2</v>
      </c>
      <c r="AE12">
        <f t="shared" si="0"/>
        <v>9</v>
      </c>
      <c r="AF12">
        <f t="shared" si="0"/>
        <v>11</v>
      </c>
      <c r="AG12">
        <f t="shared" si="0"/>
        <v>29</v>
      </c>
      <c r="AH12">
        <f t="shared" si="0"/>
        <v>16</v>
      </c>
      <c r="AI12">
        <f t="shared" si="0"/>
        <v>12</v>
      </c>
      <c r="AJ12">
        <f t="shared" si="0"/>
        <v>29</v>
      </c>
      <c r="AK12">
        <f t="shared" si="0"/>
        <v>29</v>
      </c>
      <c r="AL12">
        <f t="shared" si="0"/>
        <v>13</v>
      </c>
      <c r="AM12">
        <f t="shared" si="0"/>
        <v>7</v>
      </c>
      <c r="AN12">
        <f t="shared" si="0"/>
        <v>29</v>
      </c>
      <c r="AO12">
        <f t="shared" si="0"/>
        <v>6</v>
      </c>
      <c r="AP12">
        <f t="shared" si="0"/>
        <v>28</v>
      </c>
      <c r="AQ12">
        <f t="shared" si="0"/>
        <v>21</v>
      </c>
      <c r="AR12">
        <f t="shared" si="0"/>
        <v>29</v>
      </c>
      <c r="AS12">
        <f t="shared" si="1"/>
        <v>29</v>
      </c>
      <c r="AT12">
        <f t="shared" si="1"/>
        <v>29</v>
      </c>
      <c r="AU12">
        <f t="shared" si="1"/>
        <v>29</v>
      </c>
      <c r="AV12">
        <f t="shared" si="1"/>
        <v>29</v>
      </c>
      <c r="AW12">
        <f t="shared" si="1"/>
        <v>29</v>
      </c>
      <c r="AX12">
        <f t="shared" si="1"/>
        <v>18</v>
      </c>
      <c r="AY12">
        <f t="shared" si="1"/>
        <v>29</v>
      </c>
      <c r="AZ12">
        <f t="shared" si="3"/>
        <v>1800</v>
      </c>
      <c r="BB12" s="5" t="s">
        <v>37</v>
      </c>
      <c r="BC12" s="6">
        <v>18</v>
      </c>
      <c r="BD12" s="6">
        <v>29</v>
      </c>
      <c r="BE12" s="6">
        <v>2</v>
      </c>
      <c r="BF12" s="6">
        <v>9</v>
      </c>
      <c r="BG12" s="6">
        <v>11</v>
      </c>
      <c r="BH12" s="6">
        <v>29</v>
      </c>
      <c r="BI12" s="6">
        <v>16</v>
      </c>
      <c r="BJ12" s="6">
        <v>12</v>
      </c>
      <c r="BK12" s="6">
        <v>29</v>
      </c>
      <c r="BL12" s="6">
        <v>29</v>
      </c>
      <c r="BM12" s="6">
        <v>13</v>
      </c>
      <c r="BN12" s="6">
        <v>7</v>
      </c>
      <c r="BO12" s="6">
        <v>29</v>
      </c>
      <c r="BP12" s="6">
        <v>6</v>
      </c>
      <c r="BQ12" s="6">
        <v>28</v>
      </c>
      <c r="BR12" s="6">
        <v>21</v>
      </c>
      <c r="BS12" s="6">
        <v>29</v>
      </c>
      <c r="BT12" s="6">
        <v>29</v>
      </c>
      <c r="BU12" s="6">
        <v>29</v>
      </c>
      <c r="BV12" s="6">
        <v>29</v>
      </c>
      <c r="BW12" s="6">
        <v>29</v>
      </c>
      <c r="BX12" s="6">
        <v>29</v>
      </c>
      <c r="BY12" s="6">
        <v>18</v>
      </c>
      <c r="BZ12" s="6">
        <v>29</v>
      </c>
      <c r="CA12" s="6">
        <v>1800</v>
      </c>
    </row>
    <row r="13" spans="1:79" ht="15" thickBot="1" x14ac:dyDescent="0.35">
      <c r="A13" s="5" t="s">
        <v>38</v>
      </c>
      <c r="B13" s="6">
        <v>12</v>
      </c>
      <c r="C13" s="6">
        <v>7</v>
      </c>
      <c r="D13" s="6">
        <v>29</v>
      </c>
      <c r="E13" s="6">
        <v>3</v>
      </c>
      <c r="F13" s="6">
        <v>1</v>
      </c>
      <c r="G13" s="6">
        <v>1</v>
      </c>
      <c r="H13" s="6">
        <v>2</v>
      </c>
      <c r="I13" s="6">
        <v>8</v>
      </c>
      <c r="J13" s="6">
        <v>1</v>
      </c>
      <c r="K13" s="6">
        <v>1</v>
      </c>
      <c r="L13" s="6">
        <v>17</v>
      </c>
      <c r="M13" s="6">
        <v>14</v>
      </c>
      <c r="N13" s="6">
        <v>1</v>
      </c>
      <c r="O13" s="6">
        <v>1</v>
      </c>
      <c r="P13" s="6">
        <v>1</v>
      </c>
      <c r="Q13" s="6">
        <v>27</v>
      </c>
      <c r="R13" s="6">
        <v>28</v>
      </c>
      <c r="S13" s="6">
        <v>1</v>
      </c>
      <c r="T13" s="6">
        <v>28</v>
      </c>
      <c r="U13" s="6">
        <v>18</v>
      </c>
      <c r="V13" s="6">
        <v>1</v>
      </c>
      <c r="W13" s="6">
        <v>1</v>
      </c>
      <c r="X13" s="6">
        <v>12</v>
      </c>
      <c r="Y13" s="6">
        <v>15</v>
      </c>
      <c r="Z13" s="6">
        <v>700</v>
      </c>
      <c r="AB13">
        <f t="shared" si="2"/>
        <v>18</v>
      </c>
      <c r="AC13">
        <f t="shared" si="0"/>
        <v>23</v>
      </c>
      <c r="AD13">
        <f t="shared" si="0"/>
        <v>1</v>
      </c>
      <c r="AE13">
        <f t="shared" si="0"/>
        <v>27</v>
      </c>
      <c r="AF13">
        <f t="shared" si="0"/>
        <v>29</v>
      </c>
      <c r="AG13">
        <f t="shared" si="0"/>
        <v>29</v>
      </c>
      <c r="AH13">
        <f t="shared" si="0"/>
        <v>28</v>
      </c>
      <c r="AI13">
        <f t="shared" si="0"/>
        <v>22</v>
      </c>
      <c r="AJ13">
        <f t="shared" si="0"/>
        <v>29</v>
      </c>
      <c r="AK13">
        <f t="shared" si="0"/>
        <v>29</v>
      </c>
      <c r="AL13">
        <f t="shared" si="0"/>
        <v>13</v>
      </c>
      <c r="AM13">
        <f t="shared" si="0"/>
        <v>16</v>
      </c>
      <c r="AN13">
        <f t="shared" si="0"/>
        <v>29</v>
      </c>
      <c r="AO13">
        <f t="shared" si="0"/>
        <v>29</v>
      </c>
      <c r="AP13">
        <f t="shared" si="0"/>
        <v>29</v>
      </c>
      <c r="AQ13">
        <f t="shared" si="0"/>
        <v>3</v>
      </c>
      <c r="AR13">
        <f t="shared" si="0"/>
        <v>2</v>
      </c>
      <c r="AS13">
        <f t="shared" si="1"/>
        <v>29</v>
      </c>
      <c r="AT13">
        <f t="shared" si="1"/>
        <v>2</v>
      </c>
      <c r="AU13">
        <f t="shared" si="1"/>
        <v>12</v>
      </c>
      <c r="AV13">
        <f t="shared" si="1"/>
        <v>29</v>
      </c>
      <c r="AW13">
        <f t="shared" si="1"/>
        <v>29</v>
      </c>
      <c r="AX13">
        <f t="shared" si="1"/>
        <v>18</v>
      </c>
      <c r="AY13">
        <f t="shared" si="1"/>
        <v>15</v>
      </c>
      <c r="AZ13">
        <f t="shared" si="3"/>
        <v>700</v>
      </c>
      <c r="BB13" s="5" t="s">
        <v>38</v>
      </c>
      <c r="BC13" s="6">
        <v>18</v>
      </c>
      <c r="BD13" s="6">
        <v>23</v>
      </c>
      <c r="BE13" s="6">
        <v>1</v>
      </c>
      <c r="BF13" s="6">
        <v>27</v>
      </c>
      <c r="BG13" s="6">
        <v>29</v>
      </c>
      <c r="BH13" s="6">
        <v>29</v>
      </c>
      <c r="BI13" s="6">
        <v>28</v>
      </c>
      <c r="BJ13" s="6">
        <v>22</v>
      </c>
      <c r="BK13" s="6">
        <v>29</v>
      </c>
      <c r="BL13" s="6">
        <v>29</v>
      </c>
      <c r="BM13" s="6">
        <v>13</v>
      </c>
      <c r="BN13" s="6">
        <v>16</v>
      </c>
      <c r="BO13" s="6">
        <v>29</v>
      </c>
      <c r="BP13" s="6">
        <v>29</v>
      </c>
      <c r="BQ13" s="6">
        <v>29</v>
      </c>
      <c r="BR13" s="6">
        <v>3</v>
      </c>
      <c r="BS13" s="6">
        <v>2</v>
      </c>
      <c r="BT13" s="6">
        <v>29</v>
      </c>
      <c r="BU13" s="6">
        <v>2</v>
      </c>
      <c r="BV13" s="6">
        <v>12</v>
      </c>
      <c r="BW13" s="6">
        <v>29</v>
      </c>
      <c r="BX13" s="6">
        <v>29</v>
      </c>
      <c r="BY13" s="6">
        <v>18</v>
      </c>
      <c r="BZ13" s="6">
        <v>15</v>
      </c>
      <c r="CA13" s="6">
        <v>700</v>
      </c>
    </row>
    <row r="14" spans="1:79" ht="15" thickBot="1" x14ac:dyDescent="0.35">
      <c r="A14" s="5" t="s">
        <v>39</v>
      </c>
      <c r="B14" s="6">
        <v>1</v>
      </c>
      <c r="C14" s="6">
        <v>7</v>
      </c>
      <c r="D14" s="6">
        <v>16</v>
      </c>
      <c r="E14" s="6">
        <v>4</v>
      </c>
      <c r="F14" s="6">
        <v>5</v>
      </c>
      <c r="G14" s="6">
        <v>1</v>
      </c>
      <c r="H14" s="6">
        <v>3</v>
      </c>
      <c r="I14" s="6">
        <v>2</v>
      </c>
      <c r="J14" s="6">
        <v>1</v>
      </c>
      <c r="K14" s="6">
        <v>1</v>
      </c>
      <c r="L14" s="6">
        <v>13</v>
      </c>
      <c r="M14" s="6">
        <v>1</v>
      </c>
      <c r="N14" s="6">
        <v>19</v>
      </c>
      <c r="O14" s="6">
        <v>1</v>
      </c>
      <c r="P14" s="6">
        <v>11</v>
      </c>
      <c r="Q14" s="6">
        <v>25</v>
      </c>
      <c r="R14" s="6">
        <v>25</v>
      </c>
      <c r="S14" s="6">
        <v>1</v>
      </c>
      <c r="T14" s="6">
        <v>26</v>
      </c>
      <c r="U14" s="6">
        <v>26</v>
      </c>
      <c r="V14" s="6">
        <v>1</v>
      </c>
      <c r="W14" s="6">
        <v>1</v>
      </c>
      <c r="X14" s="6">
        <v>14</v>
      </c>
      <c r="Y14" s="6">
        <v>29</v>
      </c>
      <c r="Z14" s="6">
        <v>450</v>
      </c>
      <c r="AB14">
        <f t="shared" si="2"/>
        <v>29</v>
      </c>
      <c r="AC14">
        <f t="shared" si="0"/>
        <v>23</v>
      </c>
      <c r="AD14">
        <f t="shared" si="0"/>
        <v>14</v>
      </c>
      <c r="AE14">
        <f t="shared" si="0"/>
        <v>26</v>
      </c>
      <c r="AF14">
        <f t="shared" si="0"/>
        <v>25</v>
      </c>
      <c r="AG14">
        <f t="shared" si="0"/>
        <v>29</v>
      </c>
      <c r="AH14">
        <f t="shared" si="0"/>
        <v>27</v>
      </c>
      <c r="AI14">
        <f t="shared" si="0"/>
        <v>28</v>
      </c>
      <c r="AJ14">
        <f t="shared" si="0"/>
        <v>29</v>
      </c>
      <c r="AK14">
        <f t="shared" si="0"/>
        <v>29</v>
      </c>
      <c r="AL14">
        <f t="shared" si="0"/>
        <v>17</v>
      </c>
      <c r="AM14">
        <f t="shared" si="0"/>
        <v>29</v>
      </c>
      <c r="AN14">
        <f t="shared" si="0"/>
        <v>11</v>
      </c>
      <c r="AO14">
        <f t="shared" si="0"/>
        <v>29</v>
      </c>
      <c r="AP14">
        <f t="shared" si="0"/>
        <v>19</v>
      </c>
      <c r="AQ14">
        <f t="shared" si="0"/>
        <v>5</v>
      </c>
      <c r="AR14">
        <f t="shared" si="0"/>
        <v>5</v>
      </c>
      <c r="AS14">
        <f t="shared" si="1"/>
        <v>29</v>
      </c>
      <c r="AT14">
        <f t="shared" si="1"/>
        <v>4</v>
      </c>
      <c r="AU14">
        <f t="shared" si="1"/>
        <v>4</v>
      </c>
      <c r="AV14">
        <f t="shared" si="1"/>
        <v>29</v>
      </c>
      <c r="AW14">
        <f t="shared" si="1"/>
        <v>29</v>
      </c>
      <c r="AX14">
        <f t="shared" si="1"/>
        <v>16</v>
      </c>
      <c r="AY14">
        <f t="shared" si="1"/>
        <v>1</v>
      </c>
      <c r="AZ14">
        <f t="shared" si="3"/>
        <v>450</v>
      </c>
      <c r="BB14" s="5" t="s">
        <v>39</v>
      </c>
      <c r="BC14" s="6">
        <v>29</v>
      </c>
      <c r="BD14" s="6">
        <v>23</v>
      </c>
      <c r="BE14" s="6">
        <v>14</v>
      </c>
      <c r="BF14" s="6">
        <v>26</v>
      </c>
      <c r="BG14" s="6">
        <v>25</v>
      </c>
      <c r="BH14" s="6">
        <v>29</v>
      </c>
      <c r="BI14" s="6">
        <v>27</v>
      </c>
      <c r="BJ14" s="6">
        <v>28</v>
      </c>
      <c r="BK14" s="6">
        <v>29</v>
      </c>
      <c r="BL14" s="6">
        <v>29</v>
      </c>
      <c r="BM14" s="6">
        <v>17</v>
      </c>
      <c r="BN14" s="6">
        <v>29</v>
      </c>
      <c r="BO14" s="6">
        <v>11</v>
      </c>
      <c r="BP14" s="6">
        <v>29</v>
      </c>
      <c r="BQ14" s="6">
        <v>19</v>
      </c>
      <c r="BR14" s="6">
        <v>5</v>
      </c>
      <c r="BS14" s="6">
        <v>5</v>
      </c>
      <c r="BT14" s="6">
        <v>29</v>
      </c>
      <c r="BU14" s="6">
        <v>4</v>
      </c>
      <c r="BV14" s="6">
        <v>4</v>
      </c>
      <c r="BW14" s="6">
        <v>29</v>
      </c>
      <c r="BX14" s="6">
        <v>29</v>
      </c>
      <c r="BY14" s="6">
        <v>16</v>
      </c>
      <c r="BZ14" s="6">
        <v>1</v>
      </c>
      <c r="CA14" s="6">
        <v>450</v>
      </c>
    </row>
    <row r="15" spans="1:79" ht="15" thickBot="1" x14ac:dyDescent="0.35">
      <c r="A15" s="5" t="s">
        <v>40</v>
      </c>
      <c r="B15" s="6">
        <v>1</v>
      </c>
      <c r="C15" s="6">
        <v>7</v>
      </c>
      <c r="D15" s="6">
        <v>16</v>
      </c>
      <c r="E15" s="6">
        <v>15</v>
      </c>
      <c r="F15" s="6">
        <v>19</v>
      </c>
      <c r="G15" s="6">
        <v>1</v>
      </c>
      <c r="H15" s="6">
        <v>14</v>
      </c>
      <c r="I15" s="6">
        <v>18</v>
      </c>
      <c r="J15" s="6">
        <v>1</v>
      </c>
      <c r="K15" s="6">
        <v>1</v>
      </c>
      <c r="L15" s="6">
        <v>6</v>
      </c>
      <c r="M15" s="6">
        <v>16</v>
      </c>
      <c r="N15" s="6">
        <v>19</v>
      </c>
      <c r="O15" s="6">
        <v>1</v>
      </c>
      <c r="P15" s="6">
        <v>11</v>
      </c>
      <c r="Q15" s="6">
        <v>15</v>
      </c>
      <c r="R15" s="6">
        <v>1</v>
      </c>
      <c r="S15" s="6">
        <v>1</v>
      </c>
      <c r="T15" s="6">
        <v>1</v>
      </c>
      <c r="U15" s="6">
        <v>1</v>
      </c>
      <c r="V15" s="6">
        <v>1</v>
      </c>
      <c r="W15" s="6">
        <v>1</v>
      </c>
      <c r="X15" s="6">
        <v>21</v>
      </c>
      <c r="Y15" s="6">
        <v>13</v>
      </c>
      <c r="Z15" s="6">
        <v>300</v>
      </c>
      <c r="AB15">
        <f t="shared" si="2"/>
        <v>29</v>
      </c>
      <c r="AC15">
        <f t="shared" si="0"/>
        <v>23</v>
      </c>
      <c r="AD15">
        <f t="shared" si="0"/>
        <v>14</v>
      </c>
      <c r="AE15">
        <f t="shared" si="0"/>
        <v>15</v>
      </c>
      <c r="AF15">
        <f t="shared" si="0"/>
        <v>11</v>
      </c>
      <c r="AG15">
        <f t="shared" si="0"/>
        <v>29</v>
      </c>
      <c r="AH15">
        <f t="shared" si="0"/>
        <v>16</v>
      </c>
      <c r="AI15">
        <f t="shared" si="0"/>
        <v>12</v>
      </c>
      <c r="AJ15">
        <f t="shared" si="0"/>
        <v>29</v>
      </c>
      <c r="AK15">
        <f t="shared" si="0"/>
        <v>29</v>
      </c>
      <c r="AL15">
        <f t="shared" si="0"/>
        <v>24</v>
      </c>
      <c r="AM15">
        <f t="shared" si="0"/>
        <v>14</v>
      </c>
      <c r="AN15">
        <f t="shared" si="0"/>
        <v>11</v>
      </c>
      <c r="AO15">
        <f t="shared" si="0"/>
        <v>29</v>
      </c>
      <c r="AP15">
        <f t="shared" si="0"/>
        <v>19</v>
      </c>
      <c r="AQ15">
        <f t="shared" si="0"/>
        <v>15</v>
      </c>
      <c r="AR15">
        <f t="shared" si="0"/>
        <v>29</v>
      </c>
      <c r="AS15">
        <f t="shared" si="1"/>
        <v>29</v>
      </c>
      <c r="AT15">
        <f t="shared" si="1"/>
        <v>29</v>
      </c>
      <c r="AU15">
        <f t="shared" si="1"/>
        <v>29</v>
      </c>
      <c r="AV15">
        <f t="shared" si="1"/>
        <v>29</v>
      </c>
      <c r="AW15">
        <f t="shared" si="1"/>
        <v>29</v>
      </c>
      <c r="AX15">
        <f t="shared" si="1"/>
        <v>9</v>
      </c>
      <c r="AY15">
        <f t="shared" si="1"/>
        <v>17</v>
      </c>
      <c r="AZ15">
        <f t="shared" si="3"/>
        <v>300</v>
      </c>
      <c r="BB15" s="5" t="s">
        <v>40</v>
      </c>
      <c r="BC15" s="6">
        <v>29</v>
      </c>
      <c r="BD15" s="6">
        <v>23</v>
      </c>
      <c r="BE15" s="6">
        <v>14</v>
      </c>
      <c r="BF15" s="6">
        <v>15</v>
      </c>
      <c r="BG15" s="6">
        <v>11</v>
      </c>
      <c r="BH15" s="6">
        <v>29</v>
      </c>
      <c r="BI15" s="6">
        <v>16</v>
      </c>
      <c r="BJ15" s="6">
        <v>12</v>
      </c>
      <c r="BK15" s="6">
        <v>29</v>
      </c>
      <c r="BL15" s="6">
        <v>29</v>
      </c>
      <c r="BM15" s="6">
        <v>24</v>
      </c>
      <c r="BN15" s="6">
        <v>14</v>
      </c>
      <c r="BO15" s="6">
        <v>11</v>
      </c>
      <c r="BP15" s="6">
        <v>29</v>
      </c>
      <c r="BQ15" s="6">
        <v>19</v>
      </c>
      <c r="BR15" s="6">
        <v>15</v>
      </c>
      <c r="BS15" s="6">
        <v>29</v>
      </c>
      <c r="BT15" s="6">
        <v>29</v>
      </c>
      <c r="BU15" s="6">
        <v>29</v>
      </c>
      <c r="BV15" s="6">
        <v>29</v>
      </c>
      <c r="BW15" s="6">
        <v>29</v>
      </c>
      <c r="BX15" s="6">
        <v>29</v>
      </c>
      <c r="BY15" s="6">
        <v>9</v>
      </c>
      <c r="BZ15" s="6">
        <v>17</v>
      </c>
      <c r="CA15" s="6">
        <v>300</v>
      </c>
    </row>
    <row r="16" spans="1:79" ht="15" thickBot="1" x14ac:dyDescent="0.35">
      <c r="A16" s="5" t="s">
        <v>41</v>
      </c>
      <c r="B16" s="6">
        <v>1</v>
      </c>
      <c r="C16" s="6">
        <v>1</v>
      </c>
      <c r="D16" s="6">
        <v>16</v>
      </c>
      <c r="E16" s="6">
        <v>14</v>
      </c>
      <c r="F16" s="6">
        <v>9</v>
      </c>
      <c r="G16" s="6">
        <v>1</v>
      </c>
      <c r="H16" s="6">
        <v>14</v>
      </c>
      <c r="I16" s="6">
        <v>2</v>
      </c>
      <c r="J16" s="6">
        <v>1</v>
      </c>
      <c r="K16" s="6">
        <v>1</v>
      </c>
      <c r="L16" s="6">
        <v>4</v>
      </c>
      <c r="M16" s="6">
        <v>14</v>
      </c>
      <c r="N16" s="6">
        <v>19</v>
      </c>
      <c r="O16" s="6">
        <v>24</v>
      </c>
      <c r="P16" s="6">
        <v>11</v>
      </c>
      <c r="Q16" s="6">
        <v>16</v>
      </c>
      <c r="R16" s="6">
        <v>18</v>
      </c>
      <c r="S16" s="6">
        <v>1</v>
      </c>
      <c r="T16" s="6">
        <v>1</v>
      </c>
      <c r="U16" s="6">
        <v>26</v>
      </c>
      <c r="V16" s="6">
        <v>1</v>
      </c>
      <c r="W16" s="6">
        <v>1</v>
      </c>
      <c r="X16" s="6">
        <v>26</v>
      </c>
      <c r="Y16" s="6">
        <v>15</v>
      </c>
      <c r="Z16" s="6">
        <v>200</v>
      </c>
      <c r="AB16">
        <f t="shared" si="2"/>
        <v>29</v>
      </c>
      <c r="AC16">
        <f t="shared" si="0"/>
        <v>29</v>
      </c>
      <c r="AD16">
        <f t="shared" si="0"/>
        <v>14</v>
      </c>
      <c r="AE16">
        <f t="shared" si="0"/>
        <v>16</v>
      </c>
      <c r="AF16">
        <f t="shared" si="0"/>
        <v>21</v>
      </c>
      <c r="AG16">
        <f t="shared" si="0"/>
        <v>29</v>
      </c>
      <c r="AH16">
        <f t="shared" si="0"/>
        <v>16</v>
      </c>
      <c r="AI16">
        <f t="shared" si="0"/>
        <v>28</v>
      </c>
      <c r="AJ16">
        <f t="shared" si="0"/>
        <v>29</v>
      </c>
      <c r="AK16">
        <f t="shared" si="0"/>
        <v>29</v>
      </c>
      <c r="AL16">
        <f t="shared" si="0"/>
        <v>26</v>
      </c>
      <c r="AM16">
        <f t="shared" si="0"/>
        <v>16</v>
      </c>
      <c r="AN16">
        <f t="shared" si="0"/>
        <v>11</v>
      </c>
      <c r="AO16">
        <f t="shared" si="0"/>
        <v>6</v>
      </c>
      <c r="AP16">
        <f t="shared" si="0"/>
        <v>19</v>
      </c>
      <c r="AQ16">
        <f t="shared" si="0"/>
        <v>14</v>
      </c>
      <c r="AR16">
        <f t="shared" si="0"/>
        <v>12</v>
      </c>
      <c r="AS16">
        <f t="shared" si="1"/>
        <v>29</v>
      </c>
      <c r="AT16">
        <f t="shared" si="1"/>
        <v>29</v>
      </c>
      <c r="AU16">
        <f t="shared" si="1"/>
        <v>4</v>
      </c>
      <c r="AV16">
        <f t="shared" si="1"/>
        <v>29</v>
      </c>
      <c r="AW16">
        <f t="shared" si="1"/>
        <v>29</v>
      </c>
      <c r="AX16">
        <f t="shared" si="1"/>
        <v>4</v>
      </c>
      <c r="AY16">
        <f t="shared" si="1"/>
        <v>15</v>
      </c>
      <c r="AZ16">
        <f t="shared" si="3"/>
        <v>200</v>
      </c>
      <c r="BB16" s="5" t="s">
        <v>41</v>
      </c>
      <c r="BC16" s="6">
        <v>29</v>
      </c>
      <c r="BD16" s="6">
        <v>29</v>
      </c>
      <c r="BE16" s="6">
        <v>14</v>
      </c>
      <c r="BF16" s="6">
        <v>16</v>
      </c>
      <c r="BG16" s="6">
        <v>21</v>
      </c>
      <c r="BH16" s="6">
        <v>29</v>
      </c>
      <c r="BI16" s="6">
        <v>16</v>
      </c>
      <c r="BJ16" s="6">
        <v>28</v>
      </c>
      <c r="BK16" s="6">
        <v>29</v>
      </c>
      <c r="BL16" s="6">
        <v>29</v>
      </c>
      <c r="BM16" s="6">
        <v>26</v>
      </c>
      <c r="BN16" s="6">
        <v>16</v>
      </c>
      <c r="BO16" s="6">
        <v>11</v>
      </c>
      <c r="BP16" s="6">
        <v>6</v>
      </c>
      <c r="BQ16" s="6">
        <v>19</v>
      </c>
      <c r="BR16" s="6">
        <v>14</v>
      </c>
      <c r="BS16" s="6">
        <v>12</v>
      </c>
      <c r="BT16" s="6">
        <v>29</v>
      </c>
      <c r="BU16" s="6">
        <v>29</v>
      </c>
      <c r="BV16" s="6">
        <v>4</v>
      </c>
      <c r="BW16" s="6">
        <v>29</v>
      </c>
      <c r="BX16" s="6">
        <v>29</v>
      </c>
      <c r="BY16" s="6">
        <v>4</v>
      </c>
      <c r="BZ16" s="6">
        <v>15</v>
      </c>
      <c r="CA16" s="6">
        <v>200</v>
      </c>
    </row>
    <row r="17" spans="1:79" ht="15" thickBot="1" x14ac:dyDescent="0.35">
      <c r="A17" s="5" t="s">
        <v>42</v>
      </c>
      <c r="B17" s="6">
        <v>12</v>
      </c>
      <c r="C17" s="6">
        <v>1</v>
      </c>
      <c r="D17" s="6">
        <v>5</v>
      </c>
      <c r="E17" s="6">
        <v>6</v>
      </c>
      <c r="F17" s="6">
        <v>7</v>
      </c>
      <c r="G17" s="6">
        <v>1</v>
      </c>
      <c r="H17" s="6">
        <v>9</v>
      </c>
      <c r="I17" s="6">
        <v>2</v>
      </c>
      <c r="J17" s="6">
        <v>1</v>
      </c>
      <c r="K17" s="6">
        <v>1</v>
      </c>
      <c r="L17" s="6">
        <v>5</v>
      </c>
      <c r="M17" s="6">
        <v>5</v>
      </c>
      <c r="N17" s="6">
        <v>1</v>
      </c>
      <c r="O17" s="6">
        <v>24</v>
      </c>
      <c r="P17" s="6">
        <v>15</v>
      </c>
      <c r="Q17" s="6">
        <v>23</v>
      </c>
      <c r="R17" s="6">
        <v>23</v>
      </c>
      <c r="S17" s="6">
        <v>1</v>
      </c>
      <c r="T17" s="6">
        <v>20</v>
      </c>
      <c r="U17" s="6">
        <v>26</v>
      </c>
      <c r="V17" s="6">
        <v>1</v>
      </c>
      <c r="W17" s="6">
        <v>1</v>
      </c>
      <c r="X17" s="6">
        <v>25</v>
      </c>
      <c r="Y17" s="6">
        <v>25</v>
      </c>
      <c r="Z17" s="6">
        <v>175</v>
      </c>
      <c r="AB17">
        <f t="shared" si="2"/>
        <v>18</v>
      </c>
      <c r="AC17">
        <f t="shared" si="0"/>
        <v>29</v>
      </c>
      <c r="AD17">
        <f t="shared" si="0"/>
        <v>25</v>
      </c>
      <c r="AE17">
        <f t="shared" si="0"/>
        <v>24</v>
      </c>
      <c r="AF17">
        <f t="shared" si="0"/>
        <v>23</v>
      </c>
      <c r="AG17">
        <f t="shared" si="0"/>
        <v>29</v>
      </c>
      <c r="AH17">
        <f t="shared" si="0"/>
        <v>21</v>
      </c>
      <c r="AI17">
        <f t="shared" si="0"/>
        <v>28</v>
      </c>
      <c r="AJ17">
        <f t="shared" si="0"/>
        <v>29</v>
      </c>
      <c r="AK17">
        <f t="shared" si="0"/>
        <v>29</v>
      </c>
      <c r="AL17">
        <f t="shared" si="0"/>
        <v>25</v>
      </c>
      <c r="AM17">
        <f t="shared" si="0"/>
        <v>25</v>
      </c>
      <c r="AN17">
        <f t="shared" si="0"/>
        <v>29</v>
      </c>
      <c r="AO17">
        <f t="shared" si="0"/>
        <v>6</v>
      </c>
      <c r="AP17">
        <f t="shared" si="0"/>
        <v>15</v>
      </c>
      <c r="AQ17">
        <f t="shared" si="0"/>
        <v>7</v>
      </c>
      <c r="AR17">
        <f t="shared" si="0"/>
        <v>7</v>
      </c>
      <c r="AS17">
        <f t="shared" si="1"/>
        <v>29</v>
      </c>
      <c r="AT17">
        <f t="shared" si="1"/>
        <v>10</v>
      </c>
      <c r="AU17">
        <f t="shared" si="1"/>
        <v>4</v>
      </c>
      <c r="AV17">
        <f t="shared" si="1"/>
        <v>29</v>
      </c>
      <c r="AW17">
        <f t="shared" si="1"/>
        <v>29</v>
      </c>
      <c r="AX17">
        <f t="shared" si="1"/>
        <v>5</v>
      </c>
      <c r="AY17">
        <f t="shared" si="1"/>
        <v>5</v>
      </c>
      <c r="AZ17">
        <f t="shared" si="3"/>
        <v>175</v>
      </c>
      <c r="BB17" s="5" t="s">
        <v>42</v>
      </c>
      <c r="BC17" s="6">
        <v>18</v>
      </c>
      <c r="BD17" s="6">
        <v>29</v>
      </c>
      <c r="BE17" s="6">
        <v>25</v>
      </c>
      <c r="BF17" s="6">
        <v>24</v>
      </c>
      <c r="BG17" s="6">
        <v>23</v>
      </c>
      <c r="BH17" s="6">
        <v>29</v>
      </c>
      <c r="BI17" s="6">
        <v>21</v>
      </c>
      <c r="BJ17" s="6">
        <v>28</v>
      </c>
      <c r="BK17" s="6">
        <v>29</v>
      </c>
      <c r="BL17" s="6">
        <v>29</v>
      </c>
      <c r="BM17" s="6">
        <v>25</v>
      </c>
      <c r="BN17" s="6">
        <v>25</v>
      </c>
      <c r="BO17" s="6">
        <v>29</v>
      </c>
      <c r="BP17" s="6">
        <v>6</v>
      </c>
      <c r="BQ17" s="6">
        <v>15</v>
      </c>
      <c r="BR17" s="6">
        <v>7</v>
      </c>
      <c r="BS17" s="6">
        <v>7</v>
      </c>
      <c r="BT17" s="6">
        <v>29</v>
      </c>
      <c r="BU17" s="6">
        <v>10</v>
      </c>
      <c r="BV17" s="6">
        <v>4</v>
      </c>
      <c r="BW17" s="6">
        <v>29</v>
      </c>
      <c r="BX17" s="6">
        <v>29</v>
      </c>
      <c r="BY17" s="6">
        <v>5</v>
      </c>
      <c r="BZ17" s="6">
        <v>5</v>
      </c>
      <c r="CA17" s="6">
        <v>175</v>
      </c>
    </row>
    <row r="18" spans="1:79" ht="15" thickBot="1" x14ac:dyDescent="0.35">
      <c r="A18" s="5" t="s">
        <v>43</v>
      </c>
      <c r="B18" s="6">
        <v>12</v>
      </c>
      <c r="C18" s="6">
        <v>7</v>
      </c>
      <c r="D18" s="6">
        <v>24</v>
      </c>
      <c r="E18" s="6">
        <v>16</v>
      </c>
      <c r="F18" s="6">
        <v>9</v>
      </c>
      <c r="G18" s="6">
        <v>1</v>
      </c>
      <c r="H18" s="6">
        <v>5</v>
      </c>
      <c r="I18" s="6">
        <v>18</v>
      </c>
      <c r="J18" s="6">
        <v>1</v>
      </c>
      <c r="K18" s="6">
        <v>1</v>
      </c>
      <c r="L18" s="6">
        <v>23</v>
      </c>
      <c r="M18" s="6">
        <v>16</v>
      </c>
      <c r="N18" s="6">
        <v>1</v>
      </c>
      <c r="O18" s="6">
        <v>1</v>
      </c>
      <c r="P18" s="6">
        <v>6</v>
      </c>
      <c r="Q18" s="6">
        <v>12</v>
      </c>
      <c r="R18" s="6">
        <v>18</v>
      </c>
      <c r="S18" s="6">
        <v>1</v>
      </c>
      <c r="T18" s="6">
        <v>22</v>
      </c>
      <c r="U18" s="6">
        <v>1</v>
      </c>
      <c r="V18" s="6">
        <v>1</v>
      </c>
      <c r="W18" s="6">
        <v>1</v>
      </c>
      <c r="X18" s="6">
        <v>6</v>
      </c>
      <c r="Y18" s="6">
        <v>13</v>
      </c>
      <c r="Z18" s="6">
        <v>125</v>
      </c>
      <c r="AB18">
        <f t="shared" si="2"/>
        <v>18</v>
      </c>
      <c r="AC18">
        <f t="shared" si="0"/>
        <v>23</v>
      </c>
      <c r="AD18">
        <f t="shared" si="0"/>
        <v>6</v>
      </c>
      <c r="AE18">
        <f t="shared" si="0"/>
        <v>14</v>
      </c>
      <c r="AF18">
        <f t="shared" si="0"/>
        <v>21</v>
      </c>
      <c r="AG18">
        <f t="shared" si="0"/>
        <v>29</v>
      </c>
      <c r="AH18">
        <f t="shared" si="0"/>
        <v>25</v>
      </c>
      <c r="AI18">
        <f t="shared" si="0"/>
        <v>12</v>
      </c>
      <c r="AJ18">
        <f t="shared" si="0"/>
        <v>29</v>
      </c>
      <c r="AK18">
        <f t="shared" si="0"/>
        <v>29</v>
      </c>
      <c r="AL18">
        <f t="shared" si="0"/>
        <v>7</v>
      </c>
      <c r="AM18">
        <f t="shared" si="0"/>
        <v>14</v>
      </c>
      <c r="AN18">
        <f t="shared" si="0"/>
        <v>29</v>
      </c>
      <c r="AO18">
        <f t="shared" si="0"/>
        <v>29</v>
      </c>
      <c r="AP18">
        <f t="shared" si="0"/>
        <v>24</v>
      </c>
      <c r="AQ18">
        <f t="shared" si="0"/>
        <v>18</v>
      </c>
      <c r="AR18">
        <f t="shared" si="0"/>
        <v>12</v>
      </c>
      <c r="AS18">
        <f t="shared" si="1"/>
        <v>29</v>
      </c>
      <c r="AT18">
        <f t="shared" si="1"/>
        <v>8</v>
      </c>
      <c r="AU18">
        <f t="shared" si="1"/>
        <v>29</v>
      </c>
      <c r="AV18">
        <f t="shared" si="1"/>
        <v>29</v>
      </c>
      <c r="AW18">
        <f t="shared" si="1"/>
        <v>29</v>
      </c>
      <c r="AX18">
        <f t="shared" si="1"/>
        <v>24</v>
      </c>
      <c r="AY18">
        <f t="shared" si="1"/>
        <v>17</v>
      </c>
      <c r="AZ18">
        <f t="shared" si="3"/>
        <v>125</v>
      </c>
      <c r="BB18" s="5" t="s">
        <v>43</v>
      </c>
      <c r="BC18" s="6">
        <v>18</v>
      </c>
      <c r="BD18" s="6">
        <v>23</v>
      </c>
      <c r="BE18" s="6">
        <v>6</v>
      </c>
      <c r="BF18" s="6">
        <v>14</v>
      </c>
      <c r="BG18" s="6">
        <v>21</v>
      </c>
      <c r="BH18" s="6">
        <v>29</v>
      </c>
      <c r="BI18" s="6">
        <v>25</v>
      </c>
      <c r="BJ18" s="6">
        <v>12</v>
      </c>
      <c r="BK18" s="6">
        <v>29</v>
      </c>
      <c r="BL18" s="6">
        <v>29</v>
      </c>
      <c r="BM18" s="6">
        <v>7</v>
      </c>
      <c r="BN18" s="6">
        <v>14</v>
      </c>
      <c r="BO18" s="6">
        <v>29</v>
      </c>
      <c r="BP18" s="6">
        <v>29</v>
      </c>
      <c r="BQ18" s="6">
        <v>24</v>
      </c>
      <c r="BR18" s="6">
        <v>18</v>
      </c>
      <c r="BS18" s="6">
        <v>12</v>
      </c>
      <c r="BT18" s="6">
        <v>29</v>
      </c>
      <c r="BU18" s="6">
        <v>8</v>
      </c>
      <c r="BV18" s="6">
        <v>29</v>
      </c>
      <c r="BW18" s="6">
        <v>29</v>
      </c>
      <c r="BX18" s="6">
        <v>29</v>
      </c>
      <c r="BY18" s="6">
        <v>24</v>
      </c>
      <c r="BZ18" s="6">
        <v>17</v>
      </c>
      <c r="CA18" s="6">
        <v>125</v>
      </c>
    </row>
    <row r="19" spans="1:79" ht="15" thickBot="1" x14ac:dyDescent="0.35">
      <c r="A19" s="5" t="s">
        <v>44</v>
      </c>
      <c r="B19" s="6">
        <v>12</v>
      </c>
      <c r="C19" s="6">
        <v>7</v>
      </c>
      <c r="D19" s="6">
        <v>16</v>
      </c>
      <c r="E19" s="6">
        <v>19</v>
      </c>
      <c r="F19" s="6">
        <v>19</v>
      </c>
      <c r="G19" s="6">
        <v>1</v>
      </c>
      <c r="H19" s="6">
        <v>5</v>
      </c>
      <c r="I19" s="6">
        <v>13</v>
      </c>
      <c r="J19" s="6">
        <v>1</v>
      </c>
      <c r="K19" s="6">
        <v>1</v>
      </c>
      <c r="L19" s="6">
        <v>10</v>
      </c>
      <c r="M19" s="6">
        <v>23</v>
      </c>
      <c r="N19" s="6">
        <v>1</v>
      </c>
      <c r="O19" s="6">
        <v>1</v>
      </c>
      <c r="P19" s="6">
        <v>11</v>
      </c>
      <c r="Q19" s="6">
        <v>11</v>
      </c>
      <c r="R19" s="6">
        <v>1</v>
      </c>
      <c r="S19" s="6">
        <v>1</v>
      </c>
      <c r="T19" s="6">
        <v>22</v>
      </c>
      <c r="U19" s="6">
        <v>13</v>
      </c>
      <c r="V19" s="6">
        <v>1</v>
      </c>
      <c r="W19" s="6">
        <v>1</v>
      </c>
      <c r="X19" s="6">
        <v>20</v>
      </c>
      <c r="Y19" s="6">
        <v>1</v>
      </c>
      <c r="Z19" s="6">
        <v>125</v>
      </c>
      <c r="AB19">
        <f t="shared" si="2"/>
        <v>18</v>
      </c>
      <c r="AC19">
        <f t="shared" si="0"/>
        <v>23</v>
      </c>
      <c r="AD19">
        <f t="shared" si="0"/>
        <v>14</v>
      </c>
      <c r="AE19">
        <f t="shared" si="0"/>
        <v>11</v>
      </c>
      <c r="AF19">
        <f t="shared" si="0"/>
        <v>11</v>
      </c>
      <c r="AG19">
        <f t="shared" si="0"/>
        <v>29</v>
      </c>
      <c r="AH19">
        <f t="shared" si="0"/>
        <v>25</v>
      </c>
      <c r="AI19">
        <f t="shared" si="0"/>
        <v>17</v>
      </c>
      <c r="AJ19">
        <f t="shared" si="0"/>
        <v>29</v>
      </c>
      <c r="AK19">
        <f t="shared" si="0"/>
        <v>29</v>
      </c>
      <c r="AL19">
        <f t="shared" si="0"/>
        <v>20</v>
      </c>
      <c r="AM19">
        <f t="shared" si="0"/>
        <v>7</v>
      </c>
      <c r="AN19">
        <f t="shared" si="0"/>
        <v>29</v>
      </c>
      <c r="AO19">
        <f t="shared" si="0"/>
        <v>29</v>
      </c>
      <c r="AP19">
        <f t="shared" si="0"/>
        <v>19</v>
      </c>
      <c r="AQ19">
        <f t="shared" si="0"/>
        <v>19</v>
      </c>
      <c r="AR19">
        <f t="shared" si="0"/>
        <v>29</v>
      </c>
      <c r="AS19">
        <f t="shared" si="1"/>
        <v>29</v>
      </c>
      <c r="AT19">
        <f t="shared" si="1"/>
        <v>8</v>
      </c>
      <c r="AU19">
        <f t="shared" si="1"/>
        <v>17</v>
      </c>
      <c r="AV19">
        <f t="shared" si="1"/>
        <v>29</v>
      </c>
      <c r="AW19">
        <f t="shared" si="1"/>
        <v>29</v>
      </c>
      <c r="AX19">
        <f t="shared" si="1"/>
        <v>10</v>
      </c>
      <c r="AY19">
        <f t="shared" si="1"/>
        <v>29</v>
      </c>
      <c r="AZ19">
        <f t="shared" si="3"/>
        <v>125</v>
      </c>
      <c r="BB19" s="5" t="s">
        <v>44</v>
      </c>
      <c r="BC19" s="6">
        <v>18</v>
      </c>
      <c r="BD19" s="6">
        <v>23</v>
      </c>
      <c r="BE19" s="6">
        <v>14</v>
      </c>
      <c r="BF19" s="6">
        <v>11</v>
      </c>
      <c r="BG19" s="6">
        <v>11</v>
      </c>
      <c r="BH19" s="6">
        <v>29</v>
      </c>
      <c r="BI19" s="6">
        <v>25</v>
      </c>
      <c r="BJ19" s="6">
        <v>17</v>
      </c>
      <c r="BK19" s="6">
        <v>29</v>
      </c>
      <c r="BL19" s="6">
        <v>29</v>
      </c>
      <c r="BM19" s="6">
        <v>20</v>
      </c>
      <c r="BN19" s="6">
        <v>7</v>
      </c>
      <c r="BO19" s="6">
        <v>29</v>
      </c>
      <c r="BP19" s="6">
        <v>29</v>
      </c>
      <c r="BQ19" s="6">
        <v>19</v>
      </c>
      <c r="BR19" s="6">
        <v>19</v>
      </c>
      <c r="BS19" s="6">
        <v>29</v>
      </c>
      <c r="BT19" s="6">
        <v>29</v>
      </c>
      <c r="BU19" s="6">
        <v>8</v>
      </c>
      <c r="BV19" s="6">
        <v>17</v>
      </c>
      <c r="BW19" s="6">
        <v>29</v>
      </c>
      <c r="BX19" s="6">
        <v>29</v>
      </c>
      <c r="BY19" s="6">
        <v>10</v>
      </c>
      <c r="BZ19" s="6">
        <v>29</v>
      </c>
      <c r="CA19" s="6">
        <v>125</v>
      </c>
    </row>
    <row r="20" spans="1:79" ht="15" thickBot="1" x14ac:dyDescent="0.35">
      <c r="A20" s="5" t="s">
        <v>45</v>
      </c>
      <c r="B20" s="6">
        <v>1</v>
      </c>
      <c r="C20" s="6">
        <v>7</v>
      </c>
      <c r="D20" s="6">
        <v>20</v>
      </c>
      <c r="E20" s="6">
        <v>24</v>
      </c>
      <c r="F20" s="6">
        <v>19</v>
      </c>
      <c r="G20" s="6">
        <v>1</v>
      </c>
      <c r="H20" s="6">
        <v>14</v>
      </c>
      <c r="I20" s="6">
        <v>8</v>
      </c>
      <c r="J20" s="6">
        <v>1</v>
      </c>
      <c r="K20" s="6">
        <v>1</v>
      </c>
      <c r="L20" s="6">
        <v>23</v>
      </c>
      <c r="M20" s="6">
        <v>21</v>
      </c>
      <c r="N20" s="6">
        <v>19</v>
      </c>
      <c r="O20" s="6">
        <v>1</v>
      </c>
      <c r="P20" s="6">
        <v>9</v>
      </c>
      <c r="Q20" s="6">
        <v>5</v>
      </c>
      <c r="R20" s="6">
        <v>1</v>
      </c>
      <c r="S20" s="6">
        <v>1</v>
      </c>
      <c r="T20" s="6">
        <v>1</v>
      </c>
      <c r="U20" s="6">
        <v>18</v>
      </c>
      <c r="V20" s="6">
        <v>1</v>
      </c>
      <c r="W20" s="6">
        <v>1</v>
      </c>
      <c r="X20" s="6">
        <v>6</v>
      </c>
      <c r="Y20" s="6">
        <v>8</v>
      </c>
      <c r="Z20" s="6">
        <v>100</v>
      </c>
      <c r="AB20">
        <f t="shared" si="2"/>
        <v>29</v>
      </c>
      <c r="AC20">
        <f t="shared" si="0"/>
        <v>23</v>
      </c>
      <c r="AD20">
        <f t="shared" si="0"/>
        <v>10</v>
      </c>
      <c r="AE20">
        <f t="shared" si="0"/>
        <v>6</v>
      </c>
      <c r="AF20">
        <f t="shared" si="0"/>
        <v>11</v>
      </c>
      <c r="AG20">
        <f t="shared" si="0"/>
        <v>29</v>
      </c>
      <c r="AH20">
        <f t="shared" si="0"/>
        <v>16</v>
      </c>
      <c r="AI20">
        <f t="shared" si="0"/>
        <v>22</v>
      </c>
      <c r="AJ20">
        <f t="shared" si="0"/>
        <v>29</v>
      </c>
      <c r="AK20">
        <f t="shared" si="0"/>
        <v>29</v>
      </c>
      <c r="AL20">
        <f t="shared" si="0"/>
        <v>7</v>
      </c>
      <c r="AM20">
        <f t="shared" si="0"/>
        <v>9</v>
      </c>
      <c r="AN20">
        <f t="shared" si="0"/>
        <v>11</v>
      </c>
      <c r="AO20">
        <f t="shared" si="0"/>
        <v>29</v>
      </c>
      <c r="AP20">
        <f t="shared" si="0"/>
        <v>21</v>
      </c>
      <c r="AQ20">
        <f t="shared" si="0"/>
        <v>25</v>
      </c>
      <c r="AR20">
        <f t="shared" si="0"/>
        <v>29</v>
      </c>
      <c r="AS20">
        <f t="shared" si="1"/>
        <v>29</v>
      </c>
      <c r="AT20">
        <f t="shared" si="1"/>
        <v>29</v>
      </c>
      <c r="AU20">
        <f t="shared" si="1"/>
        <v>12</v>
      </c>
      <c r="AV20">
        <f t="shared" si="1"/>
        <v>29</v>
      </c>
      <c r="AW20">
        <f t="shared" si="1"/>
        <v>29</v>
      </c>
      <c r="AX20">
        <f t="shared" si="1"/>
        <v>24</v>
      </c>
      <c r="AY20">
        <f t="shared" si="1"/>
        <v>22</v>
      </c>
      <c r="AZ20">
        <f t="shared" si="3"/>
        <v>100</v>
      </c>
      <c r="BB20" s="5" t="s">
        <v>45</v>
      </c>
      <c r="BC20" s="6">
        <v>29</v>
      </c>
      <c r="BD20" s="6">
        <v>23</v>
      </c>
      <c r="BE20" s="6">
        <v>10</v>
      </c>
      <c r="BF20" s="6">
        <v>6</v>
      </c>
      <c r="BG20" s="6">
        <v>11</v>
      </c>
      <c r="BH20" s="6">
        <v>29</v>
      </c>
      <c r="BI20" s="6">
        <v>16</v>
      </c>
      <c r="BJ20" s="6">
        <v>22</v>
      </c>
      <c r="BK20" s="6">
        <v>29</v>
      </c>
      <c r="BL20" s="6">
        <v>29</v>
      </c>
      <c r="BM20" s="6">
        <v>7</v>
      </c>
      <c r="BN20" s="6">
        <v>9</v>
      </c>
      <c r="BO20" s="6">
        <v>11</v>
      </c>
      <c r="BP20" s="6">
        <v>29</v>
      </c>
      <c r="BQ20" s="6">
        <v>21</v>
      </c>
      <c r="BR20" s="6">
        <v>25</v>
      </c>
      <c r="BS20" s="6">
        <v>29</v>
      </c>
      <c r="BT20" s="6">
        <v>29</v>
      </c>
      <c r="BU20" s="6">
        <v>29</v>
      </c>
      <c r="BV20" s="6">
        <v>12</v>
      </c>
      <c r="BW20" s="6">
        <v>29</v>
      </c>
      <c r="BX20" s="6">
        <v>29</v>
      </c>
      <c r="BY20" s="6">
        <v>24</v>
      </c>
      <c r="BZ20" s="6">
        <v>22</v>
      </c>
      <c r="CA20" s="6">
        <v>100</v>
      </c>
    </row>
    <row r="21" spans="1:79" ht="15" thickBot="1" x14ac:dyDescent="0.35">
      <c r="A21" s="5" t="s">
        <v>46</v>
      </c>
      <c r="B21" s="6">
        <v>12</v>
      </c>
      <c r="C21" s="6">
        <v>7</v>
      </c>
      <c r="D21" s="6">
        <v>5</v>
      </c>
      <c r="E21" s="6">
        <v>10</v>
      </c>
      <c r="F21" s="6">
        <v>13</v>
      </c>
      <c r="G21" s="6">
        <v>1</v>
      </c>
      <c r="H21" s="6">
        <v>14</v>
      </c>
      <c r="I21" s="6">
        <v>5</v>
      </c>
      <c r="J21" s="6">
        <v>1</v>
      </c>
      <c r="K21" s="6">
        <v>1</v>
      </c>
      <c r="L21" s="6">
        <v>1</v>
      </c>
      <c r="M21" s="6">
        <v>18</v>
      </c>
      <c r="N21" s="6">
        <v>1</v>
      </c>
      <c r="O21" s="6">
        <v>1</v>
      </c>
      <c r="P21" s="6">
        <v>15</v>
      </c>
      <c r="Q21" s="6">
        <v>20</v>
      </c>
      <c r="R21" s="6">
        <v>16</v>
      </c>
      <c r="S21" s="6">
        <v>1</v>
      </c>
      <c r="T21" s="6">
        <v>1</v>
      </c>
      <c r="U21" s="6">
        <v>23</v>
      </c>
      <c r="V21" s="6">
        <v>1</v>
      </c>
      <c r="W21" s="6">
        <v>1</v>
      </c>
      <c r="X21" s="6">
        <v>29</v>
      </c>
      <c r="Y21" s="6">
        <v>10</v>
      </c>
      <c r="Z21" s="6">
        <v>100</v>
      </c>
      <c r="AB21">
        <f t="shared" si="2"/>
        <v>18</v>
      </c>
      <c r="AC21">
        <f t="shared" si="0"/>
        <v>23</v>
      </c>
      <c r="AD21">
        <f t="shared" si="0"/>
        <v>25</v>
      </c>
      <c r="AE21">
        <f t="shared" si="0"/>
        <v>20</v>
      </c>
      <c r="AF21">
        <f t="shared" si="0"/>
        <v>17</v>
      </c>
      <c r="AG21">
        <f t="shared" si="0"/>
        <v>29</v>
      </c>
      <c r="AH21">
        <f t="shared" si="0"/>
        <v>16</v>
      </c>
      <c r="AI21">
        <f t="shared" si="0"/>
        <v>25</v>
      </c>
      <c r="AJ21">
        <f t="shared" si="0"/>
        <v>29</v>
      </c>
      <c r="AK21">
        <f t="shared" si="0"/>
        <v>29</v>
      </c>
      <c r="AL21">
        <f t="shared" si="0"/>
        <v>29</v>
      </c>
      <c r="AM21">
        <f t="shared" si="0"/>
        <v>12</v>
      </c>
      <c r="AN21">
        <f t="shared" si="0"/>
        <v>29</v>
      </c>
      <c r="AO21">
        <f t="shared" si="0"/>
        <v>29</v>
      </c>
      <c r="AP21">
        <f t="shared" si="0"/>
        <v>15</v>
      </c>
      <c r="AQ21">
        <f t="shared" si="0"/>
        <v>10</v>
      </c>
      <c r="AR21">
        <f t="shared" si="0"/>
        <v>14</v>
      </c>
      <c r="AS21">
        <f t="shared" si="1"/>
        <v>29</v>
      </c>
      <c r="AT21">
        <f t="shared" si="1"/>
        <v>29</v>
      </c>
      <c r="AU21">
        <f t="shared" si="1"/>
        <v>7</v>
      </c>
      <c r="AV21">
        <f t="shared" si="1"/>
        <v>29</v>
      </c>
      <c r="AW21">
        <f t="shared" si="1"/>
        <v>29</v>
      </c>
      <c r="AX21">
        <f t="shared" si="1"/>
        <v>1</v>
      </c>
      <c r="AY21">
        <f t="shared" si="1"/>
        <v>20</v>
      </c>
      <c r="AZ21">
        <f t="shared" si="3"/>
        <v>100</v>
      </c>
      <c r="BB21" s="5" t="s">
        <v>46</v>
      </c>
      <c r="BC21" s="6">
        <v>18</v>
      </c>
      <c r="BD21" s="6">
        <v>23</v>
      </c>
      <c r="BE21" s="6">
        <v>25</v>
      </c>
      <c r="BF21" s="6">
        <v>20</v>
      </c>
      <c r="BG21" s="6">
        <v>17</v>
      </c>
      <c r="BH21" s="6">
        <v>29</v>
      </c>
      <c r="BI21" s="6">
        <v>16</v>
      </c>
      <c r="BJ21" s="6">
        <v>25</v>
      </c>
      <c r="BK21" s="6">
        <v>29</v>
      </c>
      <c r="BL21" s="6">
        <v>29</v>
      </c>
      <c r="BM21" s="6">
        <v>29</v>
      </c>
      <c r="BN21" s="6">
        <v>12</v>
      </c>
      <c r="BO21" s="6">
        <v>29</v>
      </c>
      <c r="BP21" s="6">
        <v>29</v>
      </c>
      <c r="BQ21" s="6">
        <v>15</v>
      </c>
      <c r="BR21" s="6">
        <v>10</v>
      </c>
      <c r="BS21" s="6">
        <v>14</v>
      </c>
      <c r="BT21" s="6">
        <v>29</v>
      </c>
      <c r="BU21" s="6">
        <v>29</v>
      </c>
      <c r="BV21" s="6">
        <v>7</v>
      </c>
      <c r="BW21" s="6">
        <v>29</v>
      </c>
      <c r="BX21" s="6">
        <v>29</v>
      </c>
      <c r="BY21" s="6">
        <v>1</v>
      </c>
      <c r="BZ21" s="6">
        <v>20</v>
      </c>
      <c r="CA21" s="6">
        <v>100</v>
      </c>
    </row>
    <row r="22" spans="1:79" ht="15" thickBot="1" x14ac:dyDescent="0.35">
      <c r="A22" s="5" t="s">
        <v>47</v>
      </c>
      <c r="B22" s="6">
        <v>12</v>
      </c>
      <c r="C22" s="6">
        <v>7</v>
      </c>
      <c r="D22" s="6">
        <v>5</v>
      </c>
      <c r="E22" s="6">
        <v>11</v>
      </c>
      <c r="F22" s="6">
        <v>8</v>
      </c>
      <c r="G22" s="6">
        <v>1</v>
      </c>
      <c r="H22" s="6">
        <v>14</v>
      </c>
      <c r="I22" s="6">
        <v>1</v>
      </c>
      <c r="J22" s="6">
        <v>1</v>
      </c>
      <c r="K22" s="6">
        <v>1</v>
      </c>
      <c r="L22" s="6">
        <v>6</v>
      </c>
      <c r="M22" s="6">
        <v>8</v>
      </c>
      <c r="N22" s="6">
        <v>1</v>
      </c>
      <c r="O22" s="6">
        <v>1</v>
      </c>
      <c r="P22" s="6">
        <v>15</v>
      </c>
      <c r="Q22" s="6">
        <v>19</v>
      </c>
      <c r="R22" s="6">
        <v>22</v>
      </c>
      <c r="S22" s="6">
        <v>1</v>
      </c>
      <c r="T22" s="6">
        <v>1</v>
      </c>
      <c r="U22" s="6">
        <v>29</v>
      </c>
      <c r="V22" s="6">
        <v>1</v>
      </c>
      <c r="W22" s="6">
        <v>1</v>
      </c>
      <c r="X22" s="6">
        <v>21</v>
      </c>
      <c r="Y22" s="6">
        <v>21</v>
      </c>
      <c r="Z22" s="6">
        <v>75</v>
      </c>
      <c r="AB22">
        <f t="shared" si="2"/>
        <v>18</v>
      </c>
      <c r="AC22">
        <f t="shared" si="0"/>
        <v>23</v>
      </c>
      <c r="AD22">
        <f t="shared" si="0"/>
        <v>25</v>
      </c>
      <c r="AE22">
        <f t="shared" si="0"/>
        <v>19</v>
      </c>
      <c r="AF22">
        <f t="shared" si="0"/>
        <v>22</v>
      </c>
      <c r="AG22">
        <f t="shared" si="0"/>
        <v>29</v>
      </c>
      <c r="AH22">
        <f t="shared" si="0"/>
        <v>16</v>
      </c>
      <c r="AI22">
        <f t="shared" si="0"/>
        <v>29</v>
      </c>
      <c r="AJ22">
        <f t="shared" si="0"/>
        <v>29</v>
      </c>
      <c r="AK22">
        <f t="shared" si="0"/>
        <v>29</v>
      </c>
      <c r="AL22">
        <f t="shared" si="0"/>
        <v>24</v>
      </c>
      <c r="AM22">
        <f t="shared" si="0"/>
        <v>22</v>
      </c>
      <c r="AN22">
        <f t="shared" si="0"/>
        <v>29</v>
      </c>
      <c r="AO22">
        <f t="shared" si="0"/>
        <v>29</v>
      </c>
      <c r="AP22">
        <f t="shared" si="0"/>
        <v>15</v>
      </c>
      <c r="AQ22">
        <f t="shared" si="0"/>
        <v>11</v>
      </c>
      <c r="AR22">
        <f t="shared" si="0"/>
        <v>8</v>
      </c>
      <c r="AS22">
        <f t="shared" si="1"/>
        <v>29</v>
      </c>
      <c r="AT22">
        <f t="shared" si="1"/>
        <v>29</v>
      </c>
      <c r="AU22">
        <f t="shared" si="1"/>
        <v>1</v>
      </c>
      <c r="AV22">
        <f t="shared" si="1"/>
        <v>29</v>
      </c>
      <c r="AW22">
        <f t="shared" si="1"/>
        <v>29</v>
      </c>
      <c r="AX22">
        <f t="shared" si="1"/>
        <v>9</v>
      </c>
      <c r="AY22">
        <f t="shared" si="1"/>
        <v>9</v>
      </c>
      <c r="AZ22">
        <f t="shared" si="3"/>
        <v>75</v>
      </c>
      <c r="BB22" s="5" t="s">
        <v>47</v>
      </c>
      <c r="BC22" s="6">
        <v>18</v>
      </c>
      <c r="BD22" s="6">
        <v>23</v>
      </c>
      <c r="BE22" s="6">
        <v>25</v>
      </c>
      <c r="BF22" s="6">
        <v>19</v>
      </c>
      <c r="BG22" s="6">
        <v>22</v>
      </c>
      <c r="BH22" s="6">
        <v>29</v>
      </c>
      <c r="BI22" s="6">
        <v>16</v>
      </c>
      <c r="BJ22" s="6">
        <v>29</v>
      </c>
      <c r="BK22" s="6">
        <v>29</v>
      </c>
      <c r="BL22" s="6">
        <v>29</v>
      </c>
      <c r="BM22" s="6">
        <v>24</v>
      </c>
      <c r="BN22" s="6">
        <v>22</v>
      </c>
      <c r="BO22" s="6">
        <v>29</v>
      </c>
      <c r="BP22" s="6">
        <v>29</v>
      </c>
      <c r="BQ22" s="6">
        <v>15</v>
      </c>
      <c r="BR22" s="6">
        <v>11</v>
      </c>
      <c r="BS22" s="6">
        <v>8</v>
      </c>
      <c r="BT22" s="6">
        <v>29</v>
      </c>
      <c r="BU22" s="6">
        <v>29</v>
      </c>
      <c r="BV22" s="6">
        <v>1</v>
      </c>
      <c r="BW22" s="6">
        <v>29</v>
      </c>
      <c r="BX22" s="6">
        <v>29</v>
      </c>
      <c r="BY22" s="6">
        <v>9</v>
      </c>
      <c r="BZ22" s="6">
        <v>9</v>
      </c>
      <c r="CA22" s="6">
        <v>75</v>
      </c>
    </row>
    <row r="23" spans="1:79" ht="15" thickBot="1" x14ac:dyDescent="0.35">
      <c r="A23" s="5" t="s">
        <v>48</v>
      </c>
      <c r="B23" s="6">
        <v>12</v>
      </c>
      <c r="C23" s="6">
        <v>7</v>
      </c>
      <c r="D23" s="6">
        <v>5</v>
      </c>
      <c r="E23" s="6">
        <v>24</v>
      </c>
      <c r="F23" s="6">
        <v>19</v>
      </c>
      <c r="G23" s="6">
        <v>1</v>
      </c>
      <c r="H23" s="6">
        <v>14</v>
      </c>
      <c r="I23" s="6">
        <v>18</v>
      </c>
      <c r="J23" s="6">
        <v>1</v>
      </c>
      <c r="K23" s="6">
        <v>1</v>
      </c>
      <c r="L23" s="6">
        <v>25</v>
      </c>
      <c r="M23" s="6">
        <v>18</v>
      </c>
      <c r="N23" s="6">
        <v>1</v>
      </c>
      <c r="O23" s="6">
        <v>1</v>
      </c>
      <c r="P23" s="6">
        <v>15</v>
      </c>
      <c r="Q23" s="6">
        <v>5</v>
      </c>
      <c r="R23" s="6">
        <v>1</v>
      </c>
      <c r="S23" s="6">
        <v>1</v>
      </c>
      <c r="T23" s="6">
        <v>1</v>
      </c>
      <c r="U23" s="6">
        <v>1</v>
      </c>
      <c r="V23" s="6">
        <v>1</v>
      </c>
      <c r="W23" s="6">
        <v>1</v>
      </c>
      <c r="X23" s="6">
        <v>1</v>
      </c>
      <c r="Y23" s="6">
        <v>10</v>
      </c>
      <c r="Z23" s="6">
        <v>75</v>
      </c>
      <c r="AB23">
        <f t="shared" si="2"/>
        <v>18</v>
      </c>
      <c r="AC23">
        <f t="shared" si="0"/>
        <v>23</v>
      </c>
      <c r="AD23">
        <f t="shared" si="0"/>
        <v>25</v>
      </c>
      <c r="AE23">
        <f t="shared" si="0"/>
        <v>6</v>
      </c>
      <c r="AF23">
        <f t="shared" si="0"/>
        <v>11</v>
      </c>
      <c r="AG23">
        <f t="shared" si="0"/>
        <v>29</v>
      </c>
      <c r="AH23">
        <f t="shared" si="0"/>
        <v>16</v>
      </c>
      <c r="AI23">
        <f t="shared" si="0"/>
        <v>12</v>
      </c>
      <c r="AJ23">
        <f t="shared" si="0"/>
        <v>29</v>
      </c>
      <c r="AK23">
        <f t="shared" si="0"/>
        <v>29</v>
      </c>
      <c r="AL23">
        <f t="shared" si="0"/>
        <v>5</v>
      </c>
      <c r="AM23">
        <f t="shared" si="0"/>
        <v>12</v>
      </c>
      <c r="AN23">
        <f t="shared" si="0"/>
        <v>29</v>
      </c>
      <c r="AO23">
        <f t="shared" si="0"/>
        <v>29</v>
      </c>
      <c r="AP23">
        <f t="shared" si="0"/>
        <v>15</v>
      </c>
      <c r="AQ23">
        <f t="shared" si="0"/>
        <v>25</v>
      </c>
      <c r="AR23">
        <f t="shared" ref="AR23:AR36" si="4">30-R23</f>
        <v>29</v>
      </c>
      <c r="AS23">
        <f t="shared" si="1"/>
        <v>29</v>
      </c>
      <c r="AT23">
        <f t="shared" si="1"/>
        <v>29</v>
      </c>
      <c r="AU23">
        <f t="shared" si="1"/>
        <v>29</v>
      </c>
      <c r="AV23">
        <f t="shared" si="1"/>
        <v>29</v>
      </c>
      <c r="AW23">
        <f t="shared" si="1"/>
        <v>29</v>
      </c>
      <c r="AX23">
        <f t="shared" si="1"/>
        <v>29</v>
      </c>
      <c r="AY23">
        <f t="shared" si="1"/>
        <v>20</v>
      </c>
      <c r="AZ23">
        <f t="shared" si="3"/>
        <v>75</v>
      </c>
      <c r="BB23" s="5" t="s">
        <v>48</v>
      </c>
      <c r="BC23" s="6">
        <v>18</v>
      </c>
      <c r="BD23" s="6">
        <v>23</v>
      </c>
      <c r="BE23" s="6">
        <v>25</v>
      </c>
      <c r="BF23" s="6">
        <v>6</v>
      </c>
      <c r="BG23" s="6">
        <v>11</v>
      </c>
      <c r="BH23" s="6">
        <v>29</v>
      </c>
      <c r="BI23" s="6">
        <v>16</v>
      </c>
      <c r="BJ23" s="6">
        <v>12</v>
      </c>
      <c r="BK23" s="6">
        <v>29</v>
      </c>
      <c r="BL23" s="6">
        <v>29</v>
      </c>
      <c r="BM23" s="6">
        <v>5</v>
      </c>
      <c r="BN23" s="6">
        <v>12</v>
      </c>
      <c r="BO23" s="6">
        <v>29</v>
      </c>
      <c r="BP23" s="6">
        <v>29</v>
      </c>
      <c r="BQ23" s="6">
        <v>15</v>
      </c>
      <c r="BR23" s="6">
        <v>25</v>
      </c>
      <c r="BS23" s="6">
        <v>29</v>
      </c>
      <c r="BT23" s="6">
        <v>29</v>
      </c>
      <c r="BU23" s="6">
        <v>29</v>
      </c>
      <c r="BV23" s="6">
        <v>29</v>
      </c>
      <c r="BW23" s="6">
        <v>29</v>
      </c>
      <c r="BX23" s="6">
        <v>29</v>
      </c>
      <c r="BY23" s="6">
        <v>29</v>
      </c>
      <c r="BZ23" s="6">
        <v>20</v>
      </c>
      <c r="CA23" s="6">
        <v>75</v>
      </c>
    </row>
    <row r="24" spans="1:79" ht="15" thickBot="1" x14ac:dyDescent="0.35">
      <c r="A24" s="5" t="s">
        <v>49</v>
      </c>
      <c r="B24" s="6">
        <v>1</v>
      </c>
      <c r="C24" s="6">
        <v>7</v>
      </c>
      <c r="D24" s="6">
        <v>25</v>
      </c>
      <c r="E24" s="6">
        <v>6</v>
      </c>
      <c r="F24" s="6">
        <v>15</v>
      </c>
      <c r="G24" s="6">
        <v>1</v>
      </c>
      <c r="H24" s="6">
        <v>5</v>
      </c>
      <c r="I24" s="6">
        <v>18</v>
      </c>
      <c r="J24" s="6">
        <v>1</v>
      </c>
      <c r="K24" s="6">
        <v>1</v>
      </c>
      <c r="L24" s="6">
        <v>3</v>
      </c>
      <c r="M24" s="6">
        <v>10</v>
      </c>
      <c r="N24" s="6">
        <v>19</v>
      </c>
      <c r="O24" s="6">
        <v>1</v>
      </c>
      <c r="P24" s="6">
        <v>5</v>
      </c>
      <c r="Q24" s="6">
        <v>23</v>
      </c>
      <c r="R24" s="6">
        <v>12</v>
      </c>
      <c r="S24" s="6">
        <v>1</v>
      </c>
      <c r="T24" s="6">
        <v>22</v>
      </c>
      <c r="U24" s="6">
        <v>1</v>
      </c>
      <c r="V24" s="6">
        <v>1</v>
      </c>
      <c r="W24" s="6">
        <v>1</v>
      </c>
      <c r="X24" s="6">
        <v>27</v>
      </c>
      <c r="Y24" s="6">
        <v>20</v>
      </c>
      <c r="Z24" s="6">
        <v>75</v>
      </c>
      <c r="AB24">
        <f t="shared" si="2"/>
        <v>29</v>
      </c>
      <c r="AC24">
        <f t="shared" si="2"/>
        <v>23</v>
      </c>
      <c r="AD24">
        <f t="shared" si="2"/>
        <v>5</v>
      </c>
      <c r="AE24">
        <f t="shared" si="2"/>
        <v>24</v>
      </c>
      <c r="AF24">
        <f t="shared" si="2"/>
        <v>15</v>
      </c>
      <c r="AG24">
        <f t="shared" si="2"/>
        <v>29</v>
      </c>
      <c r="AH24">
        <f t="shared" si="2"/>
        <v>25</v>
      </c>
      <c r="AI24">
        <f t="shared" si="2"/>
        <v>12</v>
      </c>
      <c r="AJ24">
        <f t="shared" si="2"/>
        <v>29</v>
      </c>
      <c r="AK24">
        <f t="shared" si="2"/>
        <v>29</v>
      </c>
      <c r="AL24">
        <f t="shared" si="2"/>
        <v>27</v>
      </c>
      <c r="AM24">
        <f t="shared" si="2"/>
        <v>20</v>
      </c>
      <c r="AN24">
        <f t="shared" si="2"/>
        <v>11</v>
      </c>
      <c r="AO24">
        <f t="shared" si="2"/>
        <v>29</v>
      </c>
      <c r="AP24">
        <f t="shared" si="2"/>
        <v>25</v>
      </c>
      <c r="AQ24">
        <f t="shared" si="2"/>
        <v>7</v>
      </c>
      <c r="AR24">
        <f t="shared" si="4"/>
        <v>18</v>
      </c>
      <c r="AS24">
        <f t="shared" si="1"/>
        <v>29</v>
      </c>
      <c r="AT24">
        <f t="shared" si="1"/>
        <v>8</v>
      </c>
      <c r="AU24">
        <f t="shared" si="1"/>
        <v>29</v>
      </c>
      <c r="AV24">
        <f t="shared" si="1"/>
        <v>29</v>
      </c>
      <c r="AW24">
        <f t="shared" si="1"/>
        <v>29</v>
      </c>
      <c r="AX24">
        <f t="shared" si="1"/>
        <v>3</v>
      </c>
      <c r="AY24">
        <f t="shared" si="1"/>
        <v>10</v>
      </c>
      <c r="AZ24">
        <f t="shared" si="3"/>
        <v>75</v>
      </c>
      <c r="BB24" s="5" t="s">
        <v>49</v>
      </c>
      <c r="BC24" s="6">
        <v>29</v>
      </c>
      <c r="BD24" s="6">
        <v>23</v>
      </c>
      <c r="BE24" s="6">
        <v>5</v>
      </c>
      <c r="BF24" s="6">
        <v>24</v>
      </c>
      <c r="BG24" s="6">
        <v>15</v>
      </c>
      <c r="BH24" s="6">
        <v>29</v>
      </c>
      <c r="BI24" s="6">
        <v>25</v>
      </c>
      <c r="BJ24" s="6">
        <v>12</v>
      </c>
      <c r="BK24" s="6">
        <v>29</v>
      </c>
      <c r="BL24" s="6">
        <v>29</v>
      </c>
      <c r="BM24" s="6">
        <v>27</v>
      </c>
      <c r="BN24" s="6">
        <v>20</v>
      </c>
      <c r="BO24" s="6">
        <v>11</v>
      </c>
      <c r="BP24" s="6">
        <v>29</v>
      </c>
      <c r="BQ24" s="6">
        <v>25</v>
      </c>
      <c r="BR24" s="6">
        <v>7</v>
      </c>
      <c r="BS24" s="6">
        <v>18</v>
      </c>
      <c r="BT24" s="6">
        <v>29</v>
      </c>
      <c r="BU24" s="6">
        <v>8</v>
      </c>
      <c r="BV24" s="6">
        <v>29</v>
      </c>
      <c r="BW24" s="6">
        <v>29</v>
      </c>
      <c r="BX24" s="6">
        <v>29</v>
      </c>
      <c r="BY24" s="6">
        <v>3</v>
      </c>
      <c r="BZ24" s="6">
        <v>10</v>
      </c>
      <c r="CA24" s="6">
        <v>75</v>
      </c>
    </row>
    <row r="25" spans="1:79" ht="15" thickBot="1" x14ac:dyDescent="0.35">
      <c r="A25" s="5" t="s">
        <v>50</v>
      </c>
      <c r="B25" s="6">
        <v>12</v>
      </c>
      <c r="C25" s="6">
        <v>1</v>
      </c>
      <c r="D25" s="6">
        <v>1</v>
      </c>
      <c r="E25" s="6">
        <v>26</v>
      </c>
      <c r="F25" s="6">
        <v>19</v>
      </c>
      <c r="G25" s="6">
        <v>1</v>
      </c>
      <c r="H25" s="6">
        <v>14</v>
      </c>
      <c r="I25" s="6">
        <v>18</v>
      </c>
      <c r="J25" s="6">
        <v>1</v>
      </c>
      <c r="K25" s="6">
        <v>1</v>
      </c>
      <c r="L25" s="6">
        <v>25</v>
      </c>
      <c r="M25" s="6">
        <v>18</v>
      </c>
      <c r="N25" s="6">
        <v>1</v>
      </c>
      <c r="O25" s="6">
        <v>24</v>
      </c>
      <c r="P25" s="6">
        <v>26</v>
      </c>
      <c r="Q25" s="6">
        <v>4</v>
      </c>
      <c r="R25" s="6">
        <v>1</v>
      </c>
      <c r="S25" s="6">
        <v>1</v>
      </c>
      <c r="T25" s="6">
        <v>1</v>
      </c>
      <c r="U25" s="6">
        <v>1</v>
      </c>
      <c r="V25" s="6">
        <v>1</v>
      </c>
      <c r="W25" s="6">
        <v>1</v>
      </c>
      <c r="X25" s="6">
        <v>1</v>
      </c>
      <c r="Y25" s="6">
        <v>10</v>
      </c>
      <c r="Z25" s="6">
        <v>75</v>
      </c>
      <c r="AB25">
        <f t="shared" si="2"/>
        <v>18</v>
      </c>
      <c r="AC25">
        <f t="shared" si="2"/>
        <v>29</v>
      </c>
      <c r="AD25">
        <f t="shared" si="2"/>
        <v>29</v>
      </c>
      <c r="AE25">
        <f t="shared" si="2"/>
        <v>4</v>
      </c>
      <c r="AF25">
        <f t="shared" si="2"/>
        <v>11</v>
      </c>
      <c r="AG25">
        <f t="shared" si="2"/>
        <v>29</v>
      </c>
      <c r="AH25">
        <f t="shared" si="2"/>
        <v>16</v>
      </c>
      <c r="AI25">
        <f t="shared" si="2"/>
        <v>12</v>
      </c>
      <c r="AJ25">
        <f t="shared" si="2"/>
        <v>29</v>
      </c>
      <c r="AK25">
        <f t="shared" si="2"/>
        <v>29</v>
      </c>
      <c r="AL25">
        <f t="shared" si="2"/>
        <v>5</v>
      </c>
      <c r="AM25">
        <f t="shared" si="2"/>
        <v>12</v>
      </c>
      <c r="AN25">
        <f t="shared" si="2"/>
        <v>29</v>
      </c>
      <c r="AO25">
        <f t="shared" si="2"/>
        <v>6</v>
      </c>
      <c r="AP25">
        <f t="shared" si="2"/>
        <v>4</v>
      </c>
      <c r="AQ25">
        <f t="shared" si="2"/>
        <v>26</v>
      </c>
      <c r="AR25">
        <f t="shared" si="4"/>
        <v>29</v>
      </c>
      <c r="AS25">
        <f t="shared" si="1"/>
        <v>29</v>
      </c>
      <c r="AT25">
        <f t="shared" si="1"/>
        <v>29</v>
      </c>
      <c r="AU25">
        <f t="shared" si="1"/>
        <v>29</v>
      </c>
      <c r="AV25">
        <f t="shared" si="1"/>
        <v>29</v>
      </c>
      <c r="AW25">
        <f t="shared" si="1"/>
        <v>29</v>
      </c>
      <c r="AX25">
        <f t="shared" si="1"/>
        <v>29</v>
      </c>
      <c r="AY25">
        <f t="shared" si="1"/>
        <v>20</v>
      </c>
      <c r="AZ25">
        <f t="shared" si="3"/>
        <v>75</v>
      </c>
      <c r="BB25" s="5" t="s">
        <v>50</v>
      </c>
      <c r="BC25" s="6">
        <v>18</v>
      </c>
      <c r="BD25" s="6">
        <v>29</v>
      </c>
      <c r="BE25" s="6">
        <v>29</v>
      </c>
      <c r="BF25" s="6">
        <v>4</v>
      </c>
      <c r="BG25" s="6">
        <v>11</v>
      </c>
      <c r="BH25" s="6">
        <v>29</v>
      </c>
      <c r="BI25" s="6">
        <v>16</v>
      </c>
      <c r="BJ25" s="6">
        <v>12</v>
      </c>
      <c r="BK25" s="6">
        <v>29</v>
      </c>
      <c r="BL25" s="6">
        <v>29</v>
      </c>
      <c r="BM25" s="6">
        <v>5</v>
      </c>
      <c r="BN25" s="6">
        <v>12</v>
      </c>
      <c r="BO25" s="6">
        <v>29</v>
      </c>
      <c r="BP25" s="6">
        <v>6</v>
      </c>
      <c r="BQ25" s="6">
        <v>4</v>
      </c>
      <c r="BR25" s="6">
        <v>26</v>
      </c>
      <c r="BS25" s="6">
        <v>29</v>
      </c>
      <c r="BT25" s="6">
        <v>29</v>
      </c>
      <c r="BU25" s="6">
        <v>29</v>
      </c>
      <c r="BV25" s="6">
        <v>29</v>
      </c>
      <c r="BW25" s="6">
        <v>29</v>
      </c>
      <c r="BX25" s="6">
        <v>29</v>
      </c>
      <c r="BY25" s="6">
        <v>29</v>
      </c>
      <c r="BZ25" s="6">
        <v>20</v>
      </c>
      <c r="CA25" s="6">
        <v>75</v>
      </c>
    </row>
    <row r="26" spans="1:79" ht="15" thickBot="1" x14ac:dyDescent="0.35">
      <c r="A26" s="5" t="s">
        <v>51</v>
      </c>
      <c r="B26" s="6">
        <v>12</v>
      </c>
      <c r="C26" s="6">
        <v>7</v>
      </c>
      <c r="D26" s="6">
        <v>5</v>
      </c>
      <c r="E26" s="6">
        <v>8</v>
      </c>
      <c r="F26" s="6">
        <v>13</v>
      </c>
      <c r="G26" s="6">
        <v>1</v>
      </c>
      <c r="H26" s="6">
        <v>11</v>
      </c>
      <c r="I26" s="6">
        <v>13</v>
      </c>
      <c r="J26" s="6">
        <v>1</v>
      </c>
      <c r="K26" s="6">
        <v>1</v>
      </c>
      <c r="L26" s="6">
        <v>2</v>
      </c>
      <c r="M26" s="6">
        <v>11</v>
      </c>
      <c r="N26" s="6">
        <v>1</v>
      </c>
      <c r="O26" s="6">
        <v>1</v>
      </c>
      <c r="P26" s="6">
        <v>15</v>
      </c>
      <c r="Q26" s="6">
        <v>22</v>
      </c>
      <c r="R26" s="6">
        <v>16</v>
      </c>
      <c r="S26" s="6">
        <v>1</v>
      </c>
      <c r="T26" s="6">
        <v>17</v>
      </c>
      <c r="U26" s="6">
        <v>13</v>
      </c>
      <c r="V26" s="6">
        <v>1</v>
      </c>
      <c r="W26" s="6">
        <v>1</v>
      </c>
      <c r="X26" s="6">
        <v>28</v>
      </c>
      <c r="Y26" s="6">
        <v>17</v>
      </c>
      <c r="Z26" s="6">
        <v>75</v>
      </c>
      <c r="AB26">
        <f t="shared" si="2"/>
        <v>18</v>
      </c>
      <c r="AC26">
        <f t="shared" si="2"/>
        <v>23</v>
      </c>
      <c r="AD26">
        <f t="shared" si="2"/>
        <v>25</v>
      </c>
      <c r="AE26">
        <f t="shared" si="2"/>
        <v>22</v>
      </c>
      <c r="AF26">
        <f t="shared" si="2"/>
        <v>17</v>
      </c>
      <c r="AG26">
        <f t="shared" si="2"/>
        <v>29</v>
      </c>
      <c r="AH26">
        <f t="shared" si="2"/>
        <v>19</v>
      </c>
      <c r="AI26">
        <f t="shared" si="2"/>
        <v>17</v>
      </c>
      <c r="AJ26">
        <f t="shared" si="2"/>
        <v>29</v>
      </c>
      <c r="AK26">
        <f t="shared" si="2"/>
        <v>29</v>
      </c>
      <c r="AL26">
        <f t="shared" si="2"/>
        <v>28</v>
      </c>
      <c r="AM26">
        <f t="shared" si="2"/>
        <v>19</v>
      </c>
      <c r="AN26">
        <f t="shared" si="2"/>
        <v>29</v>
      </c>
      <c r="AO26">
        <f t="shared" si="2"/>
        <v>29</v>
      </c>
      <c r="AP26">
        <f t="shared" si="2"/>
        <v>15</v>
      </c>
      <c r="AQ26">
        <f t="shared" si="2"/>
        <v>8</v>
      </c>
      <c r="AR26">
        <f t="shared" si="4"/>
        <v>14</v>
      </c>
      <c r="AS26">
        <f t="shared" si="1"/>
        <v>29</v>
      </c>
      <c r="AT26">
        <f t="shared" si="1"/>
        <v>13</v>
      </c>
      <c r="AU26">
        <f t="shared" si="1"/>
        <v>17</v>
      </c>
      <c r="AV26">
        <f t="shared" si="1"/>
        <v>29</v>
      </c>
      <c r="AW26">
        <f t="shared" si="1"/>
        <v>29</v>
      </c>
      <c r="AX26">
        <f t="shared" si="1"/>
        <v>2</v>
      </c>
      <c r="AY26">
        <f t="shared" si="1"/>
        <v>13</v>
      </c>
      <c r="AZ26">
        <f t="shared" si="3"/>
        <v>75</v>
      </c>
      <c r="BB26" s="5" t="s">
        <v>51</v>
      </c>
      <c r="BC26" s="6">
        <v>18</v>
      </c>
      <c r="BD26" s="6">
        <v>23</v>
      </c>
      <c r="BE26" s="6">
        <v>25</v>
      </c>
      <c r="BF26" s="6">
        <v>22</v>
      </c>
      <c r="BG26" s="6">
        <v>17</v>
      </c>
      <c r="BH26" s="6">
        <v>29</v>
      </c>
      <c r="BI26" s="6">
        <v>19</v>
      </c>
      <c r="BJ26" s="6">
        <v>17</v>
      </c>
      <c r="BK26" s="6">
        <v>29</v>
      </c>
      <c r="BL26" s="6">
        <v>29</v>
      </c>
      <c r="BM26" s="6">
        <v>28</v>
      </c>
      <c r="BN26" s="6">
        <v>19</v>
      </c>
      <c r="BO26" s="6">
        <v>29</v>
      </c>
      <c r="BP26" s="6">
        <v>29</v>
      </c>
      <c r="BQ26" s="6">
        <v>15</v>
      </c>
      <c r="BR26" s="6">
        <v>8</v>
      </c>
      <c r="BS26" s="6">
        <v>14</v>
      </c>
      <c r="BT26" s="6">
        <v>29</v>
      </c>
      <c r="BU26" s="6">
        <v>13</v>
      </c>
      <c r="BV26" s="6">
        <v>17</v>
      </c>
      <c r="BW26" s="6">
        <v>29</v>
      </c>
      <c r="BX26" s="6">
        <v>29</v>
      </c>
      <c r="BY26" s="6">
        <v>2</v>
      </c>
      <c r="BZ26" s="6">
        <v>13</v>
      </c>
      <c r="CA26" s="6">
        <v>75</v>
      </c>
    </row>
    <row r="27" spans="1:79" ht="15" thickBot="1" x14ac:dyDescent="0.35">
      <c r="A27" s="5" t="s">
        <v>52</v>
      </c>
      <c r="B27" s="6">
        <v>12</v>
      </c>
      <c r="C27" s="6">
        <v>1</v>
      </c>
      <c r="D27" s="6">
        <v>1</v>
      </c>
      <c r="E27" s="6">
        <v>27</v>
      </c>
      <c r="F27" s="6">
        <v>19</v>
      </c>
      <c r="G27" s="6">
        <v>1</v>
      </c>
      <c r="H27" s="6">
        <v>14</v>
      </c>
      <c r="I27" s="6">
        <v>18</v>
      </c>
      <c r="J27" s="6">
        <v>1</v>
      </c>
      <c r="K27" s="6">
        <v>1</v>
      </c>
      <c r="L27" s="6">
        <v>25</v>
      </c>
      <c r="M27" s="6">
        <v>23</v>
      </c>
      <c r="N27" s="6">
        <v>1</v>
      </c>
      <c r="O27" s="6">
        <v>24</v>
      </c>
      <c r="P27" s="6">
        <v>26</v>
      </c>
      <c r="Q27" s="6">
        <v>1</v>
      </c>
      <c r="R27" s="6">
        <v>1</v>
      </c>
      <c r="S27" s="6">
        <v>1</v>
      </c>
      <c r="T27" s="6">
        <v>1</v>
      </c>
      <c r="U27" s="6">
        <v>1</v>
      </c>
      <c r="V27" s="6">
        <v>1</v>
      </c>
      <c r="W27" s="6">
        <v>1</v>
      </c>
      <c r="X27" s="6">
        <v>1</v>
      </c>
      <c r="Y27" s="6">
        <v>1</v>
      </c>
      <c r="Z27" s="6">
        <v>50</v>
      </c>
      <c r="AB27">
        <f t="shared" si="2"/>
        <v>18</v>
      </c>
      <c r="AC27">
        <f t="shared" si="2"/>
        <v>29</v>
      </c>
      <c r="AD27">
        <f t="shared" si="2"/>
        <v>29</v>
      </c>
      <c r="AE27">
        <f t="shared" si="2"/>
        <v>3</v>
      </c>
      <c r="AF27">
        <f t="shared" si="2"/>
        <v>11</v>
      </c>
      <c r="AG27">
        <f t="shared" si="2"/>
        <v>29</v>
      </c>
      <c r="AH27">
        <f t="shared" si="2"/>
        <v>16</v>
      </c>
      <c r="AI27">
        <f t="shared" si="2"/>
        <v>12</v>
      </c>
      <c r="AJ27">
        <f t="shared" si="2"/>
        <v>29</v>
      </c>
      <c r="AK27">
        <f t="shared" si="2"/>
        <v>29</v>
      </c>
      <c r="AL27">
        <f t="shared" si="2"/>
        <v>5</v>
      </c>
      <c r="AM27">
        <f t="shared" si="2"/>
        <v>7</v>
      </c>
      <c r="AN27">
        <f t="shared" si="2"/>
        <v>29</v>
      </c>
      <c r="AO27">
        <f t="shared" si="2"/>
        <v>6</v>
      </c>
      <c r="AP27">
        <f t="shared" si="2"/>
        <v>4</v>
      </c>
      <c r="AQ27">
        <f t="shared" si="2"/>
        <v>29</v>
      </c>
      <c r="AR27">
        <f t="shared" si="4"/>
        <v>29</v>
      </c>
      <c r="AS27">
        <f t="shared" si="1"/>
        <v>29</v>
      </c>
      <c r="AT27">
        <f t="shared" si="1"/>
        <v>29</v>
      </c>
      <c r="AU27">
        <f t="shared" si="1"/>
        <v>29</v>
      </c>
      <c r="AV27">
        <f t="shared" si="1"/>
        <v>29</v>
      </c>
      <c r="AW27">
        <f t="shared" si="1"/>
        <v>29</v>
      </c>
      <c r="AX27">
        <f t="shared" si="1"/>
        <v>29</v>
      </c>
      <c r="AY27">
        <f t="shared" si="1"/>
        <v>29</v>
      </c>
      <c r="AZ27">
        <f t="shared" si="3"/>
        <v>50</v>
      </c>
      <c r="BB27" s="5" t="s">
        <v>52</v>
      </c>
      <c r="BC27" s="6">
        <v>18</v>
      </c>
      <c r="BD27" s="6">
        <v>29</v>
      </c>
      <c r="BE27" s="6">
        <v>29</v>
      </c>
      <c r="BF27" s="6">
        <v>3</v>
      </c>
      <c r="BG27" s="6">
        <v>11</v>
      </c>
      <c r="BH27" s="6">
        <v>29</v>
      </c>
      <c r="BI27" s="6">
        <v>16</v>
      </c>
      <c r="BJ27" s="6">
        <v>12</v>
      </c>
      <c r="BK27" s="6">
        <v>29</v>
      </c>
      <c r="BL27" s="6">
        <v>29</v>
      </c>
      <c r="BM27" s="6">
        <v>5</v>
      </c>
      <c r="BN27" s="6">
        <v>7</v>
      </c>
      <c r="BO27" s="6">
        <v>29</v>
      </c>
      <c r="BP27" s="6">
        <v>6</v>
      </c>
      <c r="BQ27" s="6">
        <v>4</v>
      </c>
      <c r="BR27" s="6">
        <v>29</v>
      </c>
      <c r="BS27" s="6">
        <v>29</v>
      </c>
      <c r="BT27" s="6">
        <v>29</v>
      </c>
      <c r="BU27" s="6">
        <v>29</v>
      </c>
      <c r="BV27" s="6">
        <v>29</v>
      </c>
      <c r="BW27" s="6">
        <v>29</v>
      </c>
      <c r="BX27" s="6">
        <v>29</v>
      </c>
      <c r="BY27" s="6">
        <v>29</v>
      </c>
      <c r="BZ27" s="6">
        <v>29</v>
      </c>
      <c r="CA27" s="6">
        <v>50</v>
      </c>
    </row>
    <row r="28" spans="1:79" ht="15" thickBot="1" x14ac:dyDescent="0.35">
      <c r="A28" s="5" t="s">
        <v>53</v>
      </c>
      <c r="B28" s="6">
        <v>1</v>
      </c>
      <c r="C28" s="6">
        <v>7</v>
      </c>
      <c r="D28" s="6">
        <v>22</v>
      </c>
      <c r="E28" s="6">
        <v>20</v>
      </c>
      <c r="F28" s="6">
        <v>15</v>
      </c>
      <c r="G28" s="6">
        <v>1</v>
      </c>
      <c r="H28" s="6">
        <v>14</v>
      </c>
      <c r="I28" s="6">
        <v>18</v>
      </c>
      <c r="J28" s="6">
        <v>1</v>
      </c>
      <c r="K28" s="6">
        <v>1</v>
      </c>
      <c r="L28" s="6">
        <v>21</v>
      </c>
      <c r="M28" s="6">
        <v>21</v>
      </c>
      <c r="N28" s="6">
        <v>19</v>
      </c>
      <c r="O28" s="6">
        <v>1</v>
      </c>
      <c r="P28" s="6">
        <v>8</v>
      </c>
      <c r="Q28" s="6">
        <v>10</v>
      </c>
      <c r="R28" s="6">
        <v>12</v>
      </c>
      <c r="S28" s="6">
        <v>1</v>
      </c>
      <c r="T28" s="6">
        <v>1</v>
      </c>
      <c r="U28" s="6">
        <v>1</v>
      </c>
      <c r="V28" s="6">
        <v>1</v>
      </c>
      <c r="W28" s="6">
        <v>1</v>
      </c>
      <c r="X28" s="6">
        <v>9</v>
      </c>
      <c r="Y28" s="6">
        <v>8</v>
      </c>
      <c r="Z28" s="6">
        <v>50</v>
      </c>
      <c r="AB28">
        <f t="shared" si="2"/>
        <v>29</v>
      </c>
      <c r="AC28">
        <f t="shared" si="2"/>
        <v>23</v>
      </c>
      <c r="AD28">
        <f t="shared" si="2"/>
        <v>8</v>
      </c>
      <c r="AE28">
        <f t="shared" si="2"/>
        <v>10</v>
      </c>
      <c r="AF28">
        <f t="shared" si="2"/>
        <v>15</v>
      </c>
      <c r="AG28">
        <f t="shared" si="2"/>
        <v>29</v>
      </c>
      <c r="AH28">
        <f t="shared" si="2"/>
        <v>16</v>
      </c>
      <c r="AI28">
        <f t="shared" si="2"/>
        <v>12</v>
      </c>
      <c r="AJ28">
        <f t="shared" si="2"/>
        <v>29</v>
      </c>
      <c r="AK28">
        <f t="shared" si="2"/>
        <v>29</v>
      </c>
      <c r="AL28">
        <f t="shared" si="2"/>
        <v>9</v>
      </c>
      <c r="AM28">
        <f t="shared" si="2"/>
        <v>9</v>
      </c>
      <c r="AN28">
        <f t="shared" si="2"/>
        <v>11</v>
      </c>
      <c r="AO28">
        <f t="shared" si="2"/>
        <v>29</v>
      </c>
      <c r="AP28">
        <f t="shared" si="2"/>
        <v>22</v>
      </c>
      <c r="AQ28">
        <f t="shared" si="2"/>
        <v>20</v>
      </c>
      <c r="AR28">
        <f t="shared" si="4"/>
        <v>18</v>
      </c>
      <c r="AS28">
        <f t="shared" si="1"/>
        <v>29</v>
      </c>
      <c r="AT28">
        <f t="shared" si="1"/>
        <v>29</v>
      </c>
      <c r="AU28">
        <f t="shared" si="1"/>
        <v>29</v>
      </c>
      <c r="AV28">
        <f t="shared" si="1"/>
        <v>29</v>
      </c>
      <c r="AW28">
        <f t="shared" si="1"/>
        <v>29</v>
      </c>
      <c r="AX28">
        <f t="shared" si="1"/>
        <v>21</v>
      </c>
      <c r="AY28">
        <f t="shared" si="1"/>
        <v>22</v>
      </c>
      <c r="AZ28">
        <f t="shared" si="3"/>
        <v>50</v>
      </c>
      <c r="BB28" s="5" t="s">
        <v>53</v>
      </c>
      <c r="BC28" s="6">
        <v>29</v>
      </c>
      <c r="BD28" s="6">
        <v>23</v>
      </c>
      <c r="BE28" s="6">
        <v>8</v>
      </c>
      <c r="BF28" s="6">
        <v>10</v>
      </c>
      <c r="BG28" s="6">
        <v>15</v>
      </c>
      <c r="BH28" s="6">
        <v>29</v>
      </c>
      <c r="BI28" s="6">
        <v>16</v>
      </c>
      <c r="BJ28" s="6">
        <v>12</v>
      </c>
      <c r="BK28" s="6">
        <v>29</v>
      </c>
      <c r="BL28" s="6">
        <v>29</v>
      </c>
      <c r="BM28" s="6">
        <v>9</v>
      </c>
      <c r="BN28" s="6">
        <v>9</v>
      </c>
      <c r="BO28" s="6">
        <v>11</v>
      </c>
      <c r="BP28" s="6">
        <v>29</v>
      </c>
      <c r="BQ28" s="6">
        <v>22</v>
      </c>
      <c r="BR28" s="6">
        <v>20</v>
      </c>
      <c r="BS28" s="6">
        <v>18</v>
      </c>
      <c r="BT28" s="6">
        <v>29</v>
      </c>
      <c r="BU28" s="6">
        <v>29</v>
      </c>
      <c r="BV28" s="6">
        <v>29</v>
      </c>
      <c r="BW28" s="6">
        <v>29</v>
      </c>
      <c r="BX28" s="6">
        <v>29</v>
      </c>
      <c r="BY28" s="6">
        <v>21</v>
      </c>
      <c r="BZ28" s="6">
        <v>22</v>
      </c>
      <c r="CA28" s="6">
        <v>50</v>
      </c>
    </row>
    <row r="29" spans="1:79" ht="15" thickBot="1" x14ac:dyDescent="0.35">
      <c r="A29" s="5" t="s">
        <v>54</v>
      </c>
      <c r="B29" s="6">
        <v>12</v>
      </c>
      <c r="C29" s="6">
        <v>7</v>
      </c>
      <c r="D29" s="6">
        <v>5</v>
      </c>
      <c r="E29" s="6">
        <v>16</v>
      </c>
      <c r="F29" s="6">
        <v>19</v>
      </c>
      <c r="G29" s="6">
        <v>1</v>
      </c>
      <c r="H29" s="6">
        <v>14</v>
      </c>
      <c r="I29" s="6">
        <v>13</v>
      </c>
      <c r="J29" s="6">
        <v>1</v>
      </c>
      <c r="K29" s="6">
        <v>1</v>
      </c>
      <c r="L29" s="6">
        <v>13</v>
      </c>
      <c r="M29" s="6">
        <v>11</v>
      </c>
      <c r="N29" s="6">
        <v>1</v>
      </c>
      <c r="O29" s="6">
        <v>1</v>
      </c>
      <c r="P29" s="6">
        <v>15</v>
      </c>
      <c r="Q29" s="6">
        <v>12</v>
      </c>
      <c r="R29" s="6">
        <v>1</v>
      </c>
      <c r="S29" s="6">
        <v>1</v>
      </c>
      <c r="T29" s="6">
        <v>1</v>
      </c>
      <c r="U29" s="6">
        <v>13</v>
      </c>
      <c r="V29" s="6">
        <v>1</v>
      </c>
      <c r="W29" s="6">
        <v>1</v>
      </c>
      <c r="X29" s="6">
        <v>14</v>
      </c>
      <c r="Y29" s="6">
        <v>17</v>
      </c>
      <c r="Z29" s="6">
        <v>25</v>
      </c>
      <c r="AB29">
        <f t="shared" si="2"/>
        <v>18</v>
      </c>
      <c r="AC29">
        <f t="shared" si="2"/>
        <v>23</v>
      </c>
      <c r="AD29">
        <f t="shared" si="2"/>
        <v>25</v>
      </c>
      <c r="AE29">
        <f t="shared" si="2"/>
        <v>14</v>
      </c>
      <c r="AF29">
        <f t="shared" si="2"/>
        <v>11</v>
      </c>
      <c r="AG29">
        <f t="shared" si="2"/>
        <v>29</v>
      </c>
      <c r="AH29">
        <f t="shared" si="2"/>
        <v>16</v>
      </c>
      <c r="AI29">
        <f t="shared" si="2"/>
        <v>17</v>
      </c>
      <c r="AJ29">
        <f t="shared" si="2"/>
        <v>29</v>
      </c>
      <c r="AK29">
        <f t="shared" si="2"/>
        <v>29</v>
      </c>
      <c r="AL29">
        <f t="shared" si="2"/>
        <v>17</v>
      </c>
      <c r="AM29">
        <f t="shared" si="2"/>
        <v>19</v>
      </c>
      <c r="AN29">
        <f t="shared" si="2"/>
        <v>29</v>
      </c>
      <c r="AO29">
        <f t="shared" si="2"/>
        <v>29</v>
      </c>
      <c r="AP29">
        <f t="shared" si="2"/>
        <v>15</v>
      </c>
      <c r="AQ29">
        <f t="shared" si="2"/>
        <v>18</v>
      </c>
      <c r="AR29">
        <f t="shared" si="4"/>
        <v>29</v>
      </c>
      <c r="AS29">
        <f t="shared" si="1"/>
        <v>29</v>
      </c>
      <c r="AT29">
        <f t="shared" si="1"/>
        <v>29</v>
      </c>
      <c r="AU29">
        <f t="shared" si="1"/>
        <v>17</v>
      </c>
      <c r="AV29">
        <f t="shared" si="1"/>
        <v>29</v>
      </c>
      <c r="AW29">
        <f t="shared" si="1"/>
        <v>29</v>
      </c>
      <c r="AX29">
        <f t="shared" si="1"/>
        <v>16</v>
      </c>
      <c r="AY29">
        <f t="shared" si="1"/>
        <v>13</v>
      </c>
      <c r="AZ29">
        <f t="shared" si="3"/>
        <v>25</v>
      </c>
      <c r="BB29" s="5" t="s">
        <v>54</v>
      </c>
      <c r="BC29" s="6">
        <v>18</v>
      </c>
      <c r="BD29" s="6">
        <v>23</v>
      </c>
      <c r="BE29" s="6">
        <v>25</v>
      </c>
      <c r="BF29" s="6">
        <v>14</v>
      </c>
      <c r="BG29" s="6">
        <v>11</v>
      </c>
      <c r="BH29" s="6">
        <v>29</v>
      </c>
      <c r="BI29" s="6">
        <v>16</v>
      </c>
      <c r="BJ29" s="6">
        <v>17</v>
      </c>
      <c r="BK29" s="6">
        <v>29</v>
      </c>
      <c r="BL29" s="6">
        <v>29</v>
      </c>
      <c r="BM29" s="6">
        <v>17</v>
      </c>
      <c r="BN29" s="6">
        <v>19</v>
      </c>
      <c r="BO29" s="6">
        <v>29</v>
      </c>
      <c r="BP29" s="6">
        <v>29</v>
      </c>
      <c r="BQ29" s="6">
        <v>15</v>
      </c>
      <c r="BR29" s="6">
        <v>18</v>
      </c>
      <c r="BS29" s="6">
        <v>29</v>
      </c>
      <c r="BT29" s="6">
        <v>29</v>
      </c>
      <c r="BU29" s="6">
        <v>29</v>
      </c>
      <c r="BV29" s="6">
        <v>17</v>
      </c>
      <c r="BW29" s="6">
        <v>29</v>
      </c>
      <c r="BX29" s="6">
        <v>29</v>
      </c>
      <c r="BY29" s="6">
        <v>16</v>
      </c>
      <c r="BZ29" s="6">
        <v>13</v>
      </c>
      <c r="CA29" s="6">
        <v>25</v>
      </c>
    </row>
    <row r="30" spans="1:79" ht="15" thickBot="1" x14ac:dyDescent="0.35">
      <c r="A30" s="5" t="s">
        <v>55</v>
      </c>
      <c r="B30" s="6">
        <v>12</v>
      </c>
      <c r="C30" s="6">
        <v>7</v>
      </c>
      <c r="D30" s="6">
        <v>5</v>
      </c>
      <c r="E30" s="6">
        <v>22</v>
      </c>
      <c r="F30" s="6">
        <v>15</v>
      </c>
      <c r="G30" s="6">
        <v>1</v>
      </c>
      <c r="H30" s="6">
        <v>14</v>
      </c>
      <c r="I30" s="6">
        <v>18</v>
      </c>
      <c r="J30" s="6">
        <v>1</v>
      </c>
      <c r="K30" s="6">
        <v>1</v>
      </c>
      <c r="L30" s="6">
        <v>19</v>
      </c>
      <c r="M30" s="6">
        <v>23</v>
      </c>
      <c r="N30" s="6">
        <v>1</v>
      </c>
      <c r="O30" s="6">
        <v>1</v>
      </c>
      <c r="P30" s="6">
        <v>15</v>
      </c>
      <c r="Q30" s="6">
        <v>7</v>
      </c>
      <c r="R30" s="6">
        <v>12</v>
      </c>
      <c r="S30" s="6">
        <v>1</v>
      </c>
      <c r="T30" s="6">
        <v>1</v>
      </c>
      <c r="U30" s="6">
        <v>1</v>
      </c>
      <c r="V30" s="6">
        <v>1</v>
      </c>
      <c r="W30" s="6">
        <v>1</v>
      </c>
      <c r="X30" s="6">
        <v>10</v>
      </c>
      <c r="Y30" s="6">
        <v>1</v>
      </c>
      <c r="Z30" s="6">
        <v>25</v>
      </c>
      <c r="AB30">
        <f t="shared" si="2"/>
        <v>18</v>
      </c>
      <c r="AC30">
        <f t="shared" si="2"/>
        <v>23</v>
      </c>
      <c r="AD30">
        <f t="shared" si="2"/>
        <v>25</v>
      </c>
      <c r="AE30">
        <f t="shared" si="2"/>
        <v>8</v>
      </c>
      <c r="AF30">
        <f t="shared" si="2"/>
        <v>15</v>
      </c>
      <c r="AG30">
        <f t="shared" si="2"/>
        <v>29</v>
      </c>
      <c r="AH30">
        <f t="shared" si="2"/>
        <v>16</v>
      </c>
      <c r="AI30">
        <f t="shared" si="2"/>
        <v>12</v>
      </c>
      <c r="AJ30">
        <f t="shared" si="2"/>
        <v>29</v>
      </c>
      <c r="AK30">
        <f t="shared" si="2"/>
        <v>29</v>
      </c>
      <c r="AL30">
        <f t="shared" si="2"/>
        <v>11</v>
      </c>
      <c r="AM30">
        <f t="shared" si="2"/>
        <v>7</v>
      </c>
      <c r="AN30">
        <f t="shared" si="2"/>
        <v>29</v>
      </c>
      <c r="AO30">
        <f t="shared" si="2"/>
        <v>29</v>
      </c>
      <c r="AP30">
        <f t="shared" si="2"/>
        <v>15</v>
      </c>
      <c r="AQ30">
        <f t="shared" si="2"/>
        <v>23</v>
      </c>
      <c r="AR30">
        <f t="shared" si="4"/>
        <v>18</v>
      </c>
      <c r="AS30">
        <f t="shared" si="1"/>
        <v>29</v>
      </c>
      <c r="AT30">
        <f t="shared" si="1"/>
        <v>29</v>
      </c>
      <c r="AU30">
        <f t="shared" si="1"/>
        <v>29</v>
      </c>
      <c r="AV30">
        <f t="shared" si="1"/>
        <v>29</v>
      </c>
      <c r="AW30">
        <f t="shared" si="1"/>
        <v>29</v>
      </c>
      <c r="AX30">
        <f t="shared" si="1"/>
        <v>20</v>
      </c>
      <c r="AY30">
        <f t="shared" si="1"/>
        <v>29</v>
      </c>
      <c r="AZ30">
        <f t="shared" si="3"/>
        <v>25</v>
      </c>
      <c r="BB30" s="5" t="s">
        <v>55</v>
      </c>
      <c r="BC30" s="6">
        <v>18</v>
      </c>
      <c r="BD30" s="6">
        <v>23</v>
      </c>
      <c r="BE30" s="6">
        <v>25</v>
      </c>
      <c r="BF30" s="6">
        <v>8</v>
      </c>
      <c r="BG30" s="6">
        <v>15</v>
      </c>
      <c r="BH30" s="6">
        <v>29</v>
      </c>
      <c r="BI30" s="6">
        <v>16</v>
      </c>
      <c r="BJ30" s="6">
        <v>12</v>
      </c>
      <c r="BK30" s="6">
        <v>29</v>
      </c>
      <c r="BL30" s="6">
        <v>29</v>
      </c>
      <c r="BM30" s="6">
        <v>11</v>
      </c>
      <c r="BN30" s="6">
        <v>7</v>
      </c>
      <c r="BO30" s="6">
        <v>29</v>
      </c>
      <c r="BP30" s="6">
        <v>29</v>
      </c>
      <c r="BQ30" s="6">
        <v>15</v>
      </c>
      <c r="BR30" s="6">
        <v>23</v>
      </c>
      <c r="BS30" s="6">
        <v>18</v>
      </c>
      <c r="BT30" s="6">
        <v>29</v>
      </c>
      <c r="BU30" s="6">
        <v>29</v>
      </c>
      <c r="BV30" s="6">
        <v>29</v>
      </c>
      <c r="BW30" s="6">
        <v>29</v>
      </c>
      <c r="BX30" s="6">
        <v>29</v>
      </c>
      <c r="BY30" s="6">
        <v>20</v>
      </c>
      <c r="BZ30" s="6">
        <v>29</v>
      </c>
      <c r="CA30" s="6">
        <v>25</v>
      </c>
    </row>
    <row r="31" spans="1:79" ht="15" thickBot="1" x14ac:dyDescent="0.35">
      <c r="A31" s="5" t="s">
        <v>56</v>
      </c>
      <c r="B31" s="6">
        <v>1</v>
      </c>
      <c r="C31" s="6">
        <v>7</v>
      </c>
      <c r="D31" s="6">
        <v>1</v>
      </c>
      <c r="E31" s="6">
        <v>27</v>
      </c>
      <c r="F31" s="6">
        <v>19</v>
      </c>
      <c r="G31" s="6">
        <v>1</v>
      </c>
      <c r="H31" s="6">
        <v>14</v>
      </c>
      <c r="I31" s="6">
        <v>18</v>
      </c>
      <c r="J31" s="6">
        <v>1</v>
      </c>
      <c r="K31" s="6">
        <v>1</v>
      </c>
      <c r="L31" s="6">
        <v>25</v>
      </c>
      <c r="M31" s="6">
        <v>23</v>
      </c>
      <c r="N31" s="6">
        <v>19</v>
      </c>
      <c r="O31" s="6">
        <v>1</v>
      </c>
      <c r="P31" s="6">
        <v>26</v>
      </c>
      <c r="Q31" s="6">
        <v>1</v>
      </c>
      <c r="R31" s="6">
        <v>1</v>
      </c>
      <c r="S31" s="6">
        <v>1</v>
      </c>
      <c r="T31" s="6">
        <v>1</v>
      </c>
      <c r="U31" s="6">
        <v>1</v>
      </c>
      <c r="V31" s="6">
        <v>1</v>
      </c>
      <c r="W31" s="6">
        <v>1</v>
      </c>
      <c r="X31" s="6">
        <v>1</v>
      </c>
      <c r="Y31" s="6">
        <v>1</v>
      </c>
      <c r="Z31" s="6">
        <v>25</v>
      </c>
      <c r="AB31">
        <f t="shared" si="2"/>
        <v>29</v>
      </c>
      <c r="AC31">
        <f t="shared" si="2"/>
        <v>23</v>
      </c>
      <c r="AD31">
        <f t="shared" si="2"/>
        <v>29</v>
      </c>
      <c r="AE31">
        <f t="shared" si="2"/>
        <v>3</v>
      </c>
      <c r="AF31">
        <f t="shared" si="2"/>
        <v>11</v>
      </c>
      <c r="AG31">
        <f t="shared" si="2"/>
        <v>29</v>
      </c>
      <c r="AH31">
        <f t="shared" si="2"/>
        <v>16</v>
      </c>
      <c r="AI31">
        <f t="shared" si="2"/>
        <v>12</v>
      </c>
      <c r="AJ31">
        <f t="shared" si="2"/>
        <v>29</v>
      </c>
      <c r="AK31">
        <f t="shared" si="2"/>
        <v>29</v>
      </c>
      <c r="AL31">
        <f t="shared" si="2"/>
        <v>5</v>
      </c>
      <c r="AM31">
        <f t="shared" si="2"/>
        <v>7</v>
      </c>
      <c r="AN31">
        <f t="shared" si="2"/>
        <v>11</v>
      </c>
      <c r="AO31">
        <f t="shared" si="2"/>
        <v>29</v>
      </c>
      <c r="AP31">
        <f t="shared" si="2"/>
        <v>4</v>
      </c>
      <c r="AQ31">
        <f t="shared" si="2"/>
        <v>29</v>
      </c>
      <c r="AR31">
        <f t="shared" si="4"/>
        <v>29</v>
      </c>
      <c r="AS31">
        <f t="shared" si="1"/>
        <v>29</v>
      </c>
      <c r="AT31">
        <f t="shared" si="1"/>
        <v>29</v>
      </c>
      <c r="AU31">
        <f t="shared" si="1"/>
        <v>29</v>
      </c>
      <c r="AV31">
        <f t="shared" si="1"/>
        <v>29</v>
      </c>
      <c r="AW31">
        <f t="shared" si="1"/>
        <v>29</v>
      </c>
      <c r="AX31">
        <f t="shared" si="1"/>
        <v>29</v>
      </c>
      <c r="AY31">
        <f t="shared" si="1"/>
        <v>29</v>
      </c>
      <c r="AZ31">
        <f t="shared" si="3"/>
        <v>25</v>
      </c>
      <c r="BB31" s="5" t="s">
        <v>56</v>
      </c>
      <c r="BC31" s="6">
        <v>29</v>
      </c>
      <c r="BD31" s="6">
        <v>23</v>
      </c>
      <c r="BE31" s="6">
        <v>29</v>
      </c>
      <c r="BF31" s="6">
        <v>3</v>
      </c>
      <c r="BG31" s="6">
        <v>11</v>
      </c>
      <c r="BH31" s="6">
        <v>29</v>
      </c>
      <c r="BI31" s="6">
        <v>16</v>
      </c>
      <c r="BJ31" s="6">
        <v>12</v>
      </c>
      <c r="BK31" s="6">
        <v>29</v>
      </c>
      <c r="BL31" s="6">
        <v>29</v>
      </c>
      <c r="BM31" s="6">
        <v>5</v>
      </c>
      <c r="BN31" s="6">
        <v>7</v>
      </c>
      <c r="BO31" s="6">
        <v>11</v>
      </c>
      <c r="BP31" s="6">
        <v>29</v>
      </c>
      <c r="BQ31" s="6">
        <v>4</v>
      </c>
      <c r="BR31" s="6">
        <v>29</v>
      </c>
      <c r="BS31" s="6">
        <v>29</v>
      </c>
      <c r="BT31" s="6">
        <v>29</v>
      </c>
      <c r="BU31" s="6">
        <v>29</v>
      </c>
      <c r="BV31" s="6">
        <v>29</v>
      </c>
      <c r="BW31" s="6">
        <v>29</v>
      </c>
      <c r="BX31" s="6">
        <v>29</v>
      </c>
      <c r="BY31" s="6">
        <v>29</v>
      </c>
      <c r="BZ31" s="6">
        <v>29</v>
      </c>
      <c r="CA31" s="6">
        <v>25</v>
      </c>
    </row>
    <row r="32" spans="1:79" ht="15" thickBot="1" x14ac:dyDescent="0.35">
      <c r="A32" s="5" t="s">
        <v>57</v>
      </c>
      <c r="B32" s="6">
        <v>1</v>
      </c>
      <c r="C32" s="6">
        <v>7</v>
      </c>
      <c r="D32" s="6">
        <v>5</v>
      </c>
      <c r="E32" s="6">
        <v>12</v>
      </c>
      <c r="F32" s="6">
        <v>9</v>
      </c>
      <c r="G32" s="6">
        <v>1</v>
      </c>
      <c r="H32" s="6">
        <v>11</v>
      </c>
      <c r="I32" s="6">
        <v>8</v>
      </c>
      <c r="J32" s="6">
        <v>1</v>
      </c>
      <c r="K32" s="6">
        <v>1</v>
      </c>
      <c r="L32" s="6">
        <v>6</v>
      </c>
      <c r="M32" s="6">
        <v>6</v>
      </c>
      <c r="N32" s="6">
        <v>19</v>
      </c>
      <c r="O32" s="6">
        <v>1</v>
      </c>
      <c r="P32" s="6">
        <v>15</v>
      </c>
      <c r="Q32" s="6">
        <v>17</v>
      </c>
      <c r="R32" s="6">
        <v>18</v>
      </c>
      <c r="S32" s="6">
        <v>1</v>
      </c>
      <c r="T32" s="6">
        <v>17</v>
      </c>
      <c r="U32" s="6">
        <v>18</v>
      </c>
      <c r="V32" s="6">
        <v>1</v>
      </c>
      <c r="W32" s="6">
        <v>1</v>
      </c>
      <c r="X32" s="6">
        <v>21</v>
      </c>
      <c r="Y32" s="6">
        <v>23</v>
      </c>
      <c r="Z32" s="6">
        <v>25</v>
      </c>
      <c r="AB32">
        <f t="shared" si="2"/>
        <v>29</v>
      </c>
      <c r="AC32">
        <f t="shared" si="2"/>
        <v>23</v>
      </c>
      <c r="AD32">
        <f t="shared" si="2"/>
        <v>25</v>
      </c>
      <c r="AE32">
        <f t="shared" si="2"/>
        <v>18</v>
      </c>
      <c r="AF32">
        <f t="shared" si="2"/>
        <v>21</v>
      </c>
      <c r="AG32">
        <f t="shared" si="2"/>
        <v>29</v>
      </c>
      <c r="AH32">
        <f t="shared" si="2"/>
        <v>19</v>
      </c>
      <c r="AI32">
        <f t="shared" si="2"/>
        <v>22</v>
      </c>
      <c r="AJ32">
        <f t="shared" si="2"/>
        <v>29</v>
      </c>
      <c r="AK32">
        <f t="shared" si="2"/>
        <v>29</v>
      </c>
      <c r="AL32">
        <f t="shared" si="2"/>
        <v>24</v>
      </c>
      <c r="AM32">
        <f t="shared" si="2"/>
        <v>24</v>
      </c>
      <c r="AN32">
        <f t="shared" si="2"/>
        <v>11</v>
      </c>
      <c r="AO32">
        <f t="shared" si="2"/>
        <v>29</v>
      </c>
      <c r="AP32">
        <f t="shared" si="2"/>
        <v>15</v>
      </c>
      <c r="AQ32">
        <f t="shared" si="2"/>
        <v>13</v>
      </c>
      <c r="AR32">
        <f t="shared" si="4"/>
        <v>12</v>
      </c>
      <c r="AS32">
        <f t="shared" si="1"/>
        <v>29</v>
      </c>
      <c r="AT32">
        <f t="shared" si="1"/>
        <v>13</v>
      </c>
      <c r="AU32">
        <f t="shared" si="1"/>
        <v>12</v>
      </c>
      <c r="AV32">
        <f t="shared" si="1"/>
        <v>29</v>
      </c>
      <c r="AW32">
        <f t="shared" si="1"/>
        <v>29</v>
      </c>
      <c r="AX32">
        <f t="shared" si="1"/>
        <v>9</v>
      </c>
      <c r="AY32">
        <f t="shared" si="1"/>
        <v>7</v>
      </c>
      <c r="AZ32">
        <f t="shared" si="3"/>
        <v>25</v>
      </c>
      <c r="BB32" s="5" t="s">
        <v>57</v>
      </c>
      <c r="BC32" s="6">
        <v>29</v>
      </c>
      <c r="BD32" s="6">
        <v>23</v>
      </c>
      <c r="BE32" s="6">
        <v>25</v>
      </c>
      <c r="BF32" s="6">
        <v>18</v>
      </c>
      <c r="BG32" s="6">
        <v>21</v>
      </c>
      <c r="BH32" s="6">
        <v>29</v>
      </c>
      <c r="BI32" s="6">
        <v>19</v>
      </c>
      <c r="BJ32" s="6">
        <v>22</v>
      </c>
      <c r="BK32" s="6">
        <v>29</v>
      </c>
      <c r="BL32" s="6">
        <v>29</v>
      </c>
      <c r="BM32" s="6">
        <v>24</v>
      </c>
      <c r="BN32" s="6">
        <v>24</v>
      </c>
      <c r="BO32" s="6">
        <v>11</v>
      </c>
      <c r="BP32" s="6">
        <v>29</v>
      </c>
      <c r="BQ32" s="6">
        <v>15</v>
      </c>
      <c r="BR32" s="6">
        <v>13</v>
      </c>
      <c r="BS32" s="6">
        <v>12</v>
      </c>
      <c r="BT32" s="6">
        <v>29</v>
      </c>
      <c r="BU32" s="6">
        <v>13</v>
      </c>
      <c r="BV32" s="6">
        <v>12</v>
      </c>
      <c r="BW32" s="6">
        <v>29</v>
      </c>
      <c r="BX32" s="6">
        <v>29</v>
      </c>
      <c r="BY32" s="6">
        <v>9</v>
      </c>
      <c r="BZ32" s="6">
        <v>7</v>
      </c>
      <c r="CA32" s="6">
        <v>25</v>
      </c>
    </row>
    <row r="33" spans="1:79" ht="15" thickBot="1" x14ac:dyDescent="0.35">
      <c r="A33" s="5" t="s">
        <v>58</v>
      </c>
      <c r="B33" s="6">
        <v>1</v>
      </c>
      <c r="C33" s="6">
        <v>7</v>
      </c>
      <c r="D33" s="6">
        <v>5</v>
      </c>
      <c r="E33" s="6">
        <v>12</v>
      </c>
      <c r="F33" s="6">
        <v>9</v>
      </c>
      <c r="G33" s="6">
        <v>1</v>
      </c>
      <c r="H33" s="6">
        <v>11</v>
      </c>
      <c r="I33" s="6">
        <v>8</v>
      </c>
      <c r="J33" s="6">
        <v>1</v>
      </c>
      <c r="K33" s="6">
        <v>1</v>
      </c>
      <c r="L33" s="6">
        <v>6</v>
      </c>
      <c r="M33" s="6">
        <v>6</v>
      </c>
      <c r="N33" s="6">
        <v>19</v>
      </c>
      <c r="O33" s="6">
        <v>1</v>
      </c>
      <c r="P33" s="6">
        <v>15</v>
      </c>
      <c r="Q33" s="6">
        <v>17</v>
      </c>
      <c r="R33" s="6">
        <v>18</v>
      </c>
      <c r="S33" s="6">
        <v>1</v>
      </c>
      <c r="T33" s="6">
        <v>17</v>
      </c>
      <c r="U33" s="6">
        <v>18</v>
      </c>
      <c r="V33" s="6">
        <v>1</v>
      </c>
      <c r="W33" s="6">
        <v>1</v>
      </c>
      <c r="X33" s="6">
        <v>21</v>
      </c>
      <c r="Y33" s="6">
        <v>23</v>
      </c>
      <c r="Z33" s="6">
        <v>25</v>
      </c>
      <c r="AB33">
        <f t="shared" si="2"/>
        <v>29</v>
      </c>
      <c r="AC33">
        <f t="shared" si="2"/>
        <v>23</v>
      </c>
      <c r="AD33">
        <f t="shared" si="2"/>
        <v>25</v>
      </c>
      <c r="AE33">
        <f t="shared" si="2"/>
        <v>18</v>
      </c>
      <c r="AF33">
        <f t="shared" si="2"/>
        <v>21</v>
      </c>
      <c r="AG33">
        <f t="shared" si="2"/>
        <v>29</v>
      </c>
      <c r="AH33">
        <f t="shared" si="2"/>
        <v>19</v>
      </c>
      <c r="AI33">
        <f t="shared" si="2"/>
        <v>22</v>
      </c>
      <c r="AJ33">
        <f t="shared" si="2"/>
        <v>29</v>
      </c>
      <c r="AK33">
        <f t="shared" si="2"/>
        <v>29</v>
      </c>
      <c r="AL33">
        <f t="shared" si="2"/>
        <v>24</v>
      </c>
      <c r="AM33">
        <f t="shared" si="2"/>
        <v>24</v>
      </c>
      <c r="AN33">
        <f t="shared" si="2"/>
        <v>11</v>
      </c>
      <c r="AO33">
        <f t="shared" si="2"/>
        <v>29</v>
      </c>
      <c r="AP33">
        <f t="shared" si="2"/>
        <v>15</v>
      </c>
      <c r="AQ33">
        <f t="shared" si="2"/>
        <v>13</v>
      </c>
      <c r="AR33">
        <f t="shared" si="4"/>
        <v>12</v>
      </c>
      <c r="AS33">
        <f t="shared" si="1"/>
        <v>29</v>
      </c>
      <c r="AT33">
        <f t="shared" si="1"/>
        <v>13</v>
      </c>
      <c r="AU33">
        <f t="shared" si="1"/>
        <v>12</v>
      </c>
      <c r="AV33">
        <f t="shared" si="1"/>
        <v>29</v>
      </c>
      <c r="AW33">
        <f t="shared" si="1"/>
        <v>29</v>
      </c>
      <c r="AX33">
        <f t="shared" si="1"/>
        <v>9</v>
      </c>
      <c r="AY33">
        <f t="shared" si="1"/>
        <v>7</v>
      </c>
      <c r="AZ33">
        <f t="shared" si="3"/>
        <v>25</v>
      </c>
      <c r="BB33" s="5" t="s">
        <v>58</v>
      </c>
      <c r="BC33" s="6">
        <v>29</v>
      </c>
      <c r="BD33" s="6">
        <v>23</v>
      </c>
      <c r="BE33" s="6">
        <v>25</v>
      </c>
      <c r="BF33" s="6">
        <v>18</v>
      </c>
      <c r="BG33" s="6">
        <v>21</v>
      </c>
      <c r="BH33" s="6">
        <v>29</v>
      </c>
      <c r="BI33" s="6">
        <v>19</v>
      </c>
      <c r="BJ33" s="6">
        <v>22</v>
      </c>
      <c r="BK33" s="6">
        <v>29</v>
      </c>
      <c r="BL33" s="6">
        <v>29</v>
      </c>
      <c r="BM33" s="6">
        <v>24</v>
      </c>
      <c r="BN33" s="6">
        <v>24</v>
      </c>
      <c r="BO33" s="6">
        <v>11</v>
      </c>
      <c r="BP33" s="6">
        <v>29</v>
      </c>
      <c r="BQ33" s="6">
        <v>15</v>
      </c>
      <c r="BR33" s="6">
        <v>13</v>
      </c>
      <c r="BS33" s="6">
        <v>12</v>
      </c>
      <c r="BT33" s="6">
        <v>29</v>
      </c>
      <c r="BU33" s="6">
        <v>13</v>
      </c>
      <c r="BV33" s="6">
        <v>12</v>
      </c>
      <c r="BW33" s="6">
        <v>29</v>
      </c>
      <c r="BX33" s="6">
        <v>29</v>
      </c>
      <c r="BY33" s="6">
        <v>9</v>
      </c>
      <c r="BZ33" s="6">
        <v>7</v>
      </c>
      <c r="CA33" s="6">
        <v>25</v>
      </c>
    </row>
    <row r="34" spans="1:79" ht="15" thickBot="1" x14ac:dyDescent="0.35">
      <c r="A34" s="5" t="s">
        <v>59</v>
      </c>
      <c r="B34" s="6">
        <v>1</v>
      </c>
      <c r="C34" s="6">
        <v>7</v>
      </c>
      <c r="D34" s="6">
        <v>1</v>
      </c>
      <c r="E34" s="6">
        <v>27</v>
      </c>
      <c r="F34" s="6">
        <v>19</v>
      </c>
      <c r="G34" s="6">
        <v>1</v>
      </c>
      <c r="H34" s="6">
        <v>14</v>
      </c>
      <c r="I34" s="6">
        <v>18</v>
      </c>
      <c r="J34" s="6">
        <v>1</v>
      </c>
      <c r="K34" s="6">
        <v>1</v>
      </c>
      <c r="L34" s="6">
        <v>25</v>
      </c>
      <c r="M34" s="6">
        <v>23</v>
      </c>
      <c r="N34" s="6">
        <v>19</v>
      </c>
      <c r="O34" s="6">
        <v>1</v>
      </c>
      <c r="P34" s="6">
        <v>26</v>
      </c>
      <c r="Q34" s="6">
        <v>1</v>
      </c>
      <c r="R34" s="6">
        <v>1</v>
      </c>
      <c r="S34" s="6">
        <v>1</v>
      </c>
      <c r="T34" s="6">
        <v>1</v>
      </c>
      <c r="U34" s="6">
        <v>1</v>
      </c>
      <c r="V34" s="6">
        <v>1</v>
      </c>
      <c r="W34" s="6">
        <v>1</v>
      </c>
      <c r="X34" s="6">
        <v>1</v>
      </c>
      <c r="Y34" s="6">
        <v>1</v>
      </c>
      <c r="Z34" s="6">
        <v>25</v>
      </c>
      <c r="AB34">
        <f t="shared" si="2"/>
        <v>29</v>
      </c>
      <c r="AC34">
        <f t="shared" si="2"/>
        <v>23</v>
      </c>
      <c r="AD34">
        <f t="shared" si="2"/>
        <v>29</v>
      </c>
      <c r="AE34">
        <f t="shared" si="2"/>
        <v>3</v>
      </c>
      <c r="AF34">
        <f t="shared" si="2"/>
        <v>11</v>
      </c>
      <c r="AG34">
        <f t="shared" si="2"/>
        <v>29</v>
      </c>
      <c r="AH34">
        <f t="shared" si="2"/>
        <v>16</v>
      </c>
      <c r="AI34">
        <f t="shared" si="2"/>
        <v>12</v>
      </c>
      <c r="AJ34">
        <f t="shared" si="2"/>
        <v>29</v>
      </c>
      <c r="AK34">
        <f t="shared" si="2"/>
        <v>29</v>
      </c>
      <c r="AL34">
        <f t="shared" si="2"/>
        <v>5</v>
      </c>
      <c r="AM34">
        <f t="shared" si="2"/>
        <v>7</v>
      </c>
      <c r="AN34">
        <f t="shared" si="2"/>
        <v>11</v>
      </c>
      <c r="AO34">
        <f t="shared" si="2"/>
        <v>29</v>
      </c>
      <c r="AP34">
        <f t="shared" si="2"/>
        <v>4</v>
      </c>
      <c r="AQ34">
        <f t="shared" si="2"/>
        <v>29</v>
      </c>
      <c r="AR34">
        <f t="shared" si="4"/>
        <v>29</v>
      </c>
      <c r="AS34">
        <f t="shared" si="1"/>
        <v>29</v>
      </c>
      <c r="AT34">
        <f t="shared" si="1"/>
        <v>29</v>
      </c>
      <c r="AU34">
        <f t="shared" si="1"/>
        <v>29</v>
      </c>
      <c r="AV34">
        <f t="shared" si="1"/>
        <v>29</v>
      </c>
      <c r="AW34">
        <f t="shared" si="1"/>
        <v>29</v>
      </c>
      <c r="AX34">
        <f t="shared" si="1"/>
        <v>29</v>
      </c>
      <c r="AY34">
        <f t="shared" si="1"/>
        <v>29</v>
      </c>
      <c r="AZ34">
        <f t="shared" si="3"/>
        <v>25</v>
      </c>
      <c r="BB34" s="5" t="s">
        <v>59</v>
      </c>
      <c r="BC34" s="6">
        <v>29</v>
      </c>
      <c r="BD34" s="6">
        <v>23</v>
      </c>
      <c r="BE34" s="6">
        <v>29</v>
      </c>
      <c r="BF34" s="6">
        <v>3</v>
      </c>
      <c r="BG34" s="6">
        <v>11</v>
      </c>
      <c r="BH34" s="6">
        <v>29</v>
      </c>
      <c r="BI34" s="6">
        <v>16</v>
      </c>
      <c r="BJ34" s="6">
        <v>12</v>
      </c>
      <c r="BK34" s="6">
        <v>29</v>
      </c>
      <c r="BL34" s="6">
        <v>29</v>
      </c>
      <c r="BM34" s="6">
        <v>5</v>
      </c>
      <c r="BN34" s="6">
        <v>7</v>
      </c>
      <c r="BO34" s="6">
        <v>11</v>
      </c>
      <c r="BP34" s="6">
        <v>29</v>
      </c>
      <c r="BQ34" s="6">
        <v>4</v>
      </c>
      <c r="BR34" s="6">
        <v>29</v>
      </c>
      <c r="BS34" s="6">
        <v>29</v>
      </c>
      <c r="BT34" s="6">
        <v>29</v>
      </c>
      <c r="BU34" s="6">
        <v>29</v>
      </c>
      <c r="BV34" s="6">
        <v>29</v>
      </c>
      <c r="BW34" s="6">
        <v>29</v>
      </c>
      <c r="BX34" s="6">
        <v>29</v>
      </c>
      <c r="BY34" s="6">
        <v>29</v>
      </c>
      <c r="BZ34" s="6">
        <v>29</v>
      </c>
      <c r="CA34" s="6">
        <v>25</v>
      </c>
    </row>
    <row r="35" spans="1:79" ht="15" thickBot="1" x14ac:dyDescent="0.35">
      <c r="A35" s="5" t="s">
        <v>60</v>
      </c>
      <c r="B35" s="6">
        <v>12</v>
      </c>
      <c r="C35" s="6">
        <v>7</v>
      </c>
      <c r="D35" s="6">
        <v>5</v>
      </c>
      <c r="E35" s="6">
        <v>22</v>
      </c>
      <c r="F35" s="6">
        <v>15</v>
      </c>
      <c r="G35" s="6">
        <v>1</v>
      </c>
      <c r="H35" s="6">
        <v>14</v>
      </c>
      <c r="I35" s="6">
        <v>18</v>
      </c>
      <c r="J35" s="6">
        <v>1</v>
      </c>
      <c r="K35" s="6">
        <v>1</v>
      </c>
      <c r="L35" s="6">
        <v>19</v>
      </c>
      <c r="M35" s="6">
        <v>23</v>
      </c>
      <c r="N35" s="6">
        <v>1</v>
      </c>
      <c r="O35" s="6">
        <v>1</v>
      </c>
      <c r="P35" s="6">
        <v>15</v>
      </c>
      <c r="Q35" s="6">
        <v>7</v>
      </c>
      <c r="R35" s="6">
        <v>12</v>
      </c>
      <c r="S35" s="6">
        <v>1</v>
      </c>
      <c r="T35" s="6">
        <v>1</v>
      </c>
      <c r="U35" s="6">
        <v>1</v>
      </c>
      <c r="V35" s="6">
        <v>1</v>
      </c>
      <c r="W35" s="6">
        <v>1</v>
      </c>
      <c r="X35" s="6">
        <v>10</v>
      </c>
      <c r="Y35" s="6">
        <v>1</v>
      </c>
      <c r="Z35" s="6">
        <v>25</v>
      </c>
      <c r="AB35">
        <f t="shared" si="2"/>
        <v>18</v>
      </c>
      <c r="AC35">
        <f t="shared" si="2"/>
        <v>23</v>
      </c>
      <c r="AD35">
        <f t="shared" si="2"/>
        <v>25</v>
      </c>
      <c r="AE35">
        <f t="shared" si="2"/>
        <v>8</v>
      </c>
      <c r="AF35">
        <f t="shared" si="2"/>
        <v>15</v>
      </c>
      <c r="AG35">
        <f t="shared" si="2"/>
        <v>29</v>
      </c>
      <c r="AH35">
        <f t="shared" si="2"/>
        <v>16</v>
      </c>
      <c r="AI35">
        <f t="shared" si="2"/>
        <v>12</v>
      </c>
      <c r="AJ35">
        <f t="shared" si="2"/>
        <v>29</v>
      </c>
      <c r="AK35">
        <f t="shared" si="2"/>
        <v>29</v>
      </c>
      <c r="AL35">
        <f t="shared" si="2"/>
        <v>11</v>
      </c>
      <c r="AM35">
        <f t="shared" si="2"/>
        <v>7</v>
      </c>
      <c r="AN35">
        <f t="shared" si="2"/>
        <v>29</v>
      </c>
      <c r="AO35">
        <f t="shared" si="2"/>
        <v>29</v>
      </c>
      <c r="AP35">
        <f t="shared" si="2"/>
        <v>15</v>
      </c>
      <c r="AQ35">
        <f t="shared" si="2"/>
        <v>23</v>
      </c>
      <c r="AR35">
        <f t="shared" si="4"/>
        <v>18</v>
      </c>
      <c r="AS35">
        <f t="shared" si="1"/>
        <v>29</v>
      </c>
      <c r="AT35">
        <f t="shared" si="1"/>
        <v>29</v>
      </c>
      <c r="AU35">
        <f t="shared" si="1"/>
        <v>29</v>
      </c>
      <c r="AV35">
        <f t="shared" si="1"/>
        <v>29</v>
      </c>
      <c r="AW35">
        <f t="shared" si="1"/>
        <v>29</v>
      </c>
      <c r="AX35">
        <f t="shared" si="1"/>
        <v>20</v>
      </c>
      <c r="AY35">
        <f t="shared" si="1"/>
        <v>29</v>
      </c>
      <c r="AZ35">
        <f t="shared" si="3"/>
        <v>25</v>
      </c>
      <c r="BB35" s="5" t="s">
        <v>60</v>
      </c>
      <c r="BC35" s="6">
        <v>18</v>
      </c>
      <c r="BD35" s="6">
        <v>23</v>
      </c>
      <c r="BE35" s="6">
        <v>25</v>
      </c>
      <c r="BF35" s="6">
        <v>8</v>
      </c>
      <c r="BG35" s="6">
        <v>15</v>
      </c>
      <c r="BH35" s="6">
        <v>29</v>
      </c>
      <c r="BI35" s="6">
        <v>16</v>
      </c>
      <c r="BJ35" s="6">
        <v>12</v>
      </c>
      <c r="BK35" s="6">
        <v>29</v>
      </c>
      <c r="BL35" s="6">
        <v>29</v>
      </c>
      <c r="BM35" s="6">
        <v>11</v>
      </c>
      <c r="BN35" s="6">
        <v>7</v>
      </c>
      <c r="BO35" s="6">
        <v>29</v>
      </c>
      <c r="BP35" s="6">
        <v>29</v>
      </c>
      <c r="BQ35" s="6">
        <v>15</v>
      </c>
      <c r="BR35" s="6">
        <v>23</v>
      </c>
      <c r="BS35" s="6">
        <v>18</v>
      </c>
      <c r="BT35" s="6">
        <v>29</v>
      </c>
      <c r="BU35" s="6">
        <v>29</v>
      </c>
      <c r="BV35" s="6">
        <v>29</v>
      </c>
      <c r="BW35" s="6">
        <v>29</v>
      </c>
      <c r="BX35" s="6">
        <v>29</v>
      </c>
      <c r="BY35" s="6">
        <v>20</v>
      </c>
      <c r="BZ35" s="6">
        <v>29</v>
      </c>
      <c r="CA35" s="6">
        <v>25</v>
      </c>
    </row>
    <row r="36" spans="1:79" ht="15" thickBot="1" x14ac:dyDescent="0.35">
      <c r="A36" s="5" t="s">
        <v>61</v>
      </c>
      <c r="B36" s="6">
        <v>12</v>
      </c>
      <c r="C36" s="6">
        <v>7</v>
      </c>
      <c r="D36" s="6">
        <v>5</v>
      </c>
      <c r="E36" s="6">
        <v>16</v>
      </c>
      <c r="F36" s="6">
        <v>19</v>
      </c>
      <c r="G36" s="6">
        <v>1</v>
      </c>
      <c r="H36" s="6">
        <v>14</v>
      </c>
      <c r="I36" s="6">
        <v>13</v>
      </c>
      <c r="J36" s="6">
        <v>1</v>
      </c>
      <c r="K36" s="6">
        <v>1</v>
      </c>
      <c r="L36" s="6">
        <v>13</v>
      </c>
      <c r="M36" s="6">
        <v>11</v>
      </c>
      <c r="N36" s="6">
        <v>1</v>
      </c>
      <c r="O36" s="6">
        <v>1</v>
      </c>
      <c r="P36" s="6">
        <v>15</v>
      </c>
      <c r="Q36" s="6">
        <v>12</v>
      </c>
      <c r="R36" s="6">
        <v>1</v>
      </c>
      <c r="S36" s="6">
        <v>1</v>
      </c>
      <c r="T36" s="6">
        <v>1</v>
      </c>
      <c r="U36" s="6">
        <v>13</v>
      </c>
      <c r="V36" s="6">
        <v>1</v>
      </c>
      <c r="W36" s="6">
        <v>1</v>
      </c>
      <c r="X36" s="6">
        <v>14</v>
      </c>
      <c r="Y36" s="6">
        <v>17</v>
      </c>
      <c r="Z36" s="6">
        <v>25</v>
      </c>
      <c r="AB36">
        <f t="shared" si="2"/>
        <v>18</v>
      </c>
      <c r="AC36">
        <f t="shared" si="2"/>
        <v>23</v>
      </c>
      <c r="AD36">
        <f t="shared" si="2"/>
        <v>25</v>
      </c>
      <c r="AE36">
        <f t="shared" si="2"/>
        <v>14</v>
      </c>
      <c r="AF36">
        <f t="shared" si="2"/>
        <v>11</v>
      </c>
      <c r="AG36">
        <f t="shared" si="2"/>
        <v>29</v>
      </c>
      <c r="AH36">
        <f t="shared" si="2"/>
        <v>16</v>
      </c>
      <c r="AI36">
        <f t="shared" si="2"/>
        <v>17</v>
      </c>
      <c r="AJ36">
        <f t="shared" si="2"/>
        <v>29</v>
      </c>
      <c r="AK36">
        <f t="shared" si="2"/>
        <v>29</v>
      </c>
      <c r="AL36">
        <f t="shared" si="2"/>
        <v>17</v>
      </c>
      <c r="AM36">
        <f t="shared" si="2"/>
        <v>19</v>
      </c>
      <c r="AN36">
        <f t="shared" si="2"/>
        <v>29</v>
      </c>
      <c r="AO36">
        <f t="shared" si="2"/>
        <v>29</v>
      </c>
      <c r="AP36">
        <f t="shared" si="2"/>
        <v>15</v>
      </c>
      <c r="AQ36">
        <f t="shared" si="2"/>
        <v>18</v>
      </c>
      <c r="AR36">
        <f t="shared" si="4"/>
        <v>29</v>
      </c>
      <c r="AS36">
        <f t="shared" si="1"/>
        <v>29</v>
      </c>
      <c r="AT36">
        <f t="shared" si="1"/>
        <v>29</v>
      </c>
      <c r="AU36">
        <f t="shared" si="1"/>
        <v>17</v>
      </c>
      <c r="AV36">
        <f t="shared" si="1"/>
        <v>29</v>
      </c>
      <c r="AW36">
        <f t="shared" si="1"/>
        <v>29</v>
      </c>
      <c r="AX36">
        <f t="shared" si="1"/>
        <v>16</v>
      </c>
      <c r="AY36">
        <f t="shared" si="1"/>
        <v>13</v>
      </c>
      <c r="AZ36">
        <f t="shared" si="3"/>
        <v>25</v>
      </c>
      <c r="BB36" s="5" t="s">
        <v>61</v>
      </c>
      <c r="BC36" s="6">
        <v>18</v>
      </c>
      <c r="BD36" s="6">
        <v>23</v>
      </c>
      <c r="BE36" s="6">
        <v>25</v>
      </c>
      <c r="BF36" s="6">
        <v>14</v>
      </c>
      <c r="BG36" s="6">
        <v>11</v>
      </c>
      <c r="BH36" s="6">
        <v>29</v>
      </c>
      <c r="BI36" s="6">
        <v>16</v>
      </c>
      <c r="BJ36" s="6">
        <v>17</v>
      </c>
      <c r="BK36" s="6">
        <v>29</v>
      </c>
      <c r="BL36" s="6">
        <v>29</v>
      </c>
      <c r="BM36" s="6">
        <v>17</v>
      </c>
      <c r="BN36" s="6">
        <v>19</v>
      </c>
      <c r="BO36" s="6">
        <v>29</v>
      </c>
      <c r="BP36" s="6">
        <v>29</v>
      </c>
      <c r="BQ36" s="6">
        <v>15</v>
      </c>
      <c r="BR36" s="6">
        <v>18</v>
      </c>
      <c r="BS36" s="6">
        <v>29</v>
      </c>
      <c r="BT36" s="6">
        <v>29</v>
      </c>
      <c r="BU36" s="6">
        <v>29</v>
      </c>
      <c r="BV36" s="6">
        <v>17</v>
      </c>
      <c r="BW36" s="6">
        <v>29</v>
      </c>
      <c r="BX36" s="6">
        <v>29</v>
      </c>
      <c r="BY36" s="6">
        <v>16</v>
      </c>
      <c r="BZ36" s="6">
        <v>13</v>
      </c>
      <c r="CA36" s="6">
        <v>25</v>
      </c>
    </row>
    <row r="37" spans="1:79" ht="18.600000000000001" thickBot="1" x14ac:dyDescent="0.35">
      <c r="A37" s="1"/>
      <c r="BB37" s="1"/>
    </row>
    <row r="38" spans="1:79" ht="15" thickBot="1" x14ac:dyDescent="0.35">
      <c r="A38" s="5" t="s">
        <v>62</v>
      </c>
      <c r="B38" s="5" t="s">
        <v>8</v>
      </c>
      <c r="C38" s="5" t="s">
        <v>9</v>
      </c>
      <c r="D38" s="5" t="s">
        <v>10</v>
      </c>
      <c r="E38" s="5" t="s">
        <v>11</v>
      </c>
      <c r="F38" s="5" t="s">
        <v>12</v>
      </c>
      <c r="G38" s="5" t="s">
        <v>13</v>
      </c>
      <c r="H38" s="5" t="s">
        <v>14</v>
      </c>
      <c r="I38" s="5" t="s">
        <v>15</v>
      </c>
      <c r="J38" s="5" t="s">
        <v>16</v>
      </c>
      <c r="K38" s="5" t="s">
        <v>17</v>
      </c>
      <c r="L38" s="5" t="s">
        <v>18</v>
      </c>
      <c r="M38" s="5" t="s">
        <v>19</v>
      </c>
      <c r="N38" s="5" t="s">
        <v>20</v>
      </c>
      <c r="O38" s="5" t="s">
        <v>21</v>
      </c>
      <c r="P38" s="5" t="s">
        <v>22</v>
      </c>
      <c r="Q38" s="5" t="s">
        <v>23</v>
      </c>
      <c r="R38" s="5" t="s">
        <v>24</v>
      </c>
      <c r="S38" s="5" t="s">
        <v>25</v>
      </c>
      <c r="T38" s="5" t="s">
        <v>26</v>
      </c>
      <c r="U38" s="5" t="s">
        <v>27</v>
      </c>
      <c r="V38" s="5" t="s">
        <v>28</v>
      </c>
      <c r="W38" s="5" t="s">
        <v>29</v>
      </c>
      <c r="X38" s="5" t="s">
        <v>30</v>
      </c>
      <c r="Y38" s="5" t="s">
        <v>31</v>
      </c>
      <c r="BB38" s="5" t="s">
        <v>62</v>
      </c>
      <c r="BC38" s="5" t="s">
        <v>8</v>
      </c>
      <c r="BD38" s="5" t="s">
        <v>9</v>
      </c>
      <c r="BE38" s="5" t="s">
        <v>10</v>
      </c>
      <c r="BF38" s="5" t="s">
        <v>11</v>
      </c>
      <c r="BG38" s="5" t="s">
        <v>12</v>
      </c>
      <c r="BH38" s="5" t="s">
        <v>13</v>
      </c>
      <c r="BI38" s="5" t="s">
        <v>14</v>
      </c>
      <c r="BJ38" s="5" t="s">
        <v>15</v>
      </c>
      <c r="BK38" s="5" t="s">
        <v>16</v>
      </c>
      <c r="BL38" s="5" t="s">
        <v>17</v>
      </c>
      <c r="BM38" s="5" t="s">
        <v>18</v>
      </c>
      <c r="BN38" s="5" t="s">
        <v>19</v>
      </c>
      <c r="BO38" s="5" t="s">
        <v>20</v>
      </c>
      <c r="BP38" s="5" t="s">
        <v>21</v>
      </c>
      <c r="BQ38" s="5" t="s">
        <v>22</v>
      </c>
      <c r="BR38" s="5" t="s">
        <v>23</v>
      </c>
      <c r="BS38" s="5" t="s">
        <v>24</v>
      </c>
      <c r="BT38" s="5" t="s">
        <v>25</v>
      </c>
      <c r="BU38" s="5" t="s">
        <v>26</v>
      </c>
      <c r="BV38" s="5" t="s">
        <v>27</v>
      </c>
      <c r="BW38" s="5" t="s">
        <v>28</v>
      </c>
      <c r="BX38" s="5" t="s">
        <v>29</v>
      </c>
      <c r="BY38" s="5" t="s">
        <v>30</v>
      </c>
      <c r="BZ38" s="5" t="s">
        <v>31</v>
      </c>
    </row>
    <row r="39" spans="1:79" ht="15" thickBot="1" x14ac:dyDescent="0.35">
      <c r="A39" s="5" t="s">
        <v>63</v>
      </c>
      <c r="B39" s="6" t="s">
        <v>248</v>
      </c>
      <c r="C39" s="6" t="s">
        <v>248</v>
      </c>
      <c r="D39" s="6" t="s">
        <v>248</v>
      </c>
      <c r="E39" s="6" t="s">
        <v>249</v>
      </c>
      <c r="F39" s="6" t="s">
        <v>250</v>
      </c>
      <c r="G39" s="6" t="s">
        <v>248</v>
      </c>
      <c r="H39" s="6" t="s">
        <v>251</v>
      </c>
      <c r="I39" s="6" t="s">
        <v>248</v>
      </c>
      <c r="J39" s="6" t="s">
        <v>248</v>
      </c>
      <c r="K39" s="6" t="s">
        <v>248</v>
      </c>
      <c r="L39" s="6" t="s">
        <v>248</v>
      </c>
      <c r="M39" s="6" t="s">
        <v>252</v>
      </c>
      <c r="N39" s="6" t="s">
        <v>248</v>
      </c>
      <c r="O39" s="6" t="s">
        <v>248</v>
      </c>
      <c r="P39" s="6" t="s">
        <v>253</v>
      </c>
      <c r="Q39" s="6" t="s">
        <v>248</v>
      </c>
      <c r="R39" s="6" t="s">
        <v>248</v>
      </c>
      <c r="S39" s="6" t="s">
        <v>248</v>
      </c>
      <c r="T39" s="6" t="s">
        <v>248</v>
      </c>
      <c r="U39" s="6" t="s">
        <v>248</v>
      </c>
      <c r="V39" s="6" t="s">
        <v>248</v>
      </c>
      <c r="W39" s="6" t="s">
        <v>248</v>
      </c>
      <c r="X39" s="6" t="s">
        <v>248</v>
      </c>
      <c r="Y39" s="6" t="s">
        <v>248</v>
      </c>
      <c r="BB39" s="5" t="s">
        <v>63</v>
      </c>
      <c r="BC39" s="6" t="s">
        <v>335</v>
      </c>
      <c r="BD39" s="6" t="s">
        <v>335</v>
      </c>
      <c r="BE39" s="6" t="s">
        <v>1419</v>
      </c>
      <c r="BF39" s="6" t="s">
        <v>335</v>
      </c>
      <c r="BG39" s="6" t="s">
        <v>335</v>
      </c>
      <c r="BH39" s="6" t="s">
        <v>335</v>
      </c>
      <c r="BI39" s="6" t="s">
        <v>335</v>
      </c>
      <c r="BJ39" s="6" t="s">
        <v>335</v>
      </c>
      <c r="BK39" s="6" t="s">
        <v>335</v>
      </c>
      <c r="BL39" s="6" t="s">
        <v>335</v>
      </c>
      <c r="BM39" s="6" t="s">
        <v>335</v>
      </c>
      <c r="BN39" s="6" t="s">
        <v>335</v>
      </c>
      <c r="BO39" s="6" t="s">
        <v>335</v>
      </c>
      <c r="BP39" s="6" t="s">
        <v>335</v>
      </c>
      <c r="BQ39" s="6" t="s">
        <v>335</v>
      </c>
      <c r="BR39" s="6" t="s">
        <v>1420</v>
      </c>
      <c r="BS39" s="6" t="s">
        <v>1421</v>
      </c>
      <c r="BT39" s="6" t="s">
        <v>335</v>
      </c>
      <c r="BU39" s="6" t="s">
        <v>1422</v>
      </c>
      <c r="BV39" s="6" t="s">
        <v>335</v>
      </c>
      <c r="BW39" s="6" t="s">
        <v>335</v>
      </c>
      <c r="BX39" s="6" t="s">
        <v>335</v>
      </c>
      <c r="BY39" s="6" t="s">
        <v>335</v>
      </c>
      <c r="BZ39" s="6" t="s">
        <v>1423</v>
      </c>
    </row>
    <row r="40" spans="1:79" ht="15" thickBot="1" x14ac:dyDescent="0.35">
      <c r="A40" s="5" t="s">
        <v>75</v>
      </c>
      <c r="B40" s="6" t="s">
        <v>254</v>
      </c>
      <c r="C40" s="6" t="s">
        <v>254</v>
      </c>
      <c r="D40" s="6" t="s">
        <v>254</v>
      </c>
      <c r="E40" s="6" t="s">
        <v>254</v>
      </c>
      <c r="F40" s="6" t="s">
        <v>255</v>
      </c>
      <c r="G40" s="6" t="s">
        <v>254</v>
      </c>
      <c r="H40" s="6" t="s">
        <v>254</v>
      </c>
      <c r="I40" s="6" t="s">
        <v>254</v>
      </c>
      <c r="J40" s="6" t="s">
        <v>254</v>
      </c>
      <c r="K40" s="6" t="s">
        <v>254</v>
      </c>
      <c r="L40" s="6" t="s">
        <v>254</v>
      </c>
      <c r="M40" s="6" t="s">
        <v>256</v>
      </c>
      <c r="N40" s="6" t="s">
        <v>254</v>
      </c>
      <c r="O40" s="6" t="s">
        <v>254</v>
      </c>
      <c r="P40" s="6" t="s">
        <v>257</v>
      </c>
      <c r="Q40" s="6" t="s">
        <v>254</v>
      </c>
      <c r="R40" s="6" t="s">
        <v>254</v>
      </c>
      <c r="S40" s="6" t="s">
        <v>254</v>
      </c>
      <c r="T40" s="6" t="s">
        <v>254</v>
      </c>
      <c r="U40" s="6" t="s">
        <v>254</v>
      </c>
      <c r="V40" s="6" t="s">
        <v>254</v>
      </c>
      <c r="W40" s="6" t="s">
        <v>254</v>
      </c>
      <c r="X40" s="6" t="s">
        <v>254</v>
      </c>
      <c r="Y40" s="6" t="s">
        <v>254</v>
      </c>
      <c r="BB40" s="5" t="s">
        <v>75</v>
      </c>
      <c r="BC40" s="6" t="s">
        <v>1424</v>
      </c>
      <c r="BD40" s="6" t="s">
        <v>1424</v>
      </c>
      <c r="BE40" s="6" t="s">
        <v>1425</v>
      </c>
      <c r="BF40" s="6" t="s">
        <v>1424</v>
      </c>
      <c r="BG40" s="6" t="s">
        <v>1424</v>
      </c>
      <c r="BH40" s="6" t="s">
        <v>1424</v>
      </c>
      <c r="BI40" s="6" t="s">
        <v>1424</v>
      </c>
      <c r="BJ40" s="6" t="s">
        <v>1424</v>
      </c>
      <c r="BK40" s="6" t="s">
        <v>1424</v>
      </c>
      <c r="BL40" s="6" t="s">
        <v>1424</v>
      </c>
      <c r="BM40" s="6" t="s">
        <v>1424</v>
      </c>
      <c r="BN40" s="6" t="s">
        <v>1424</v>
      </c>
      <c r="BO40" s="6" t="s">
        <v>1424</v>
      </c>
      <c r="BP40" s="6" t="s">
        <v>1424</v>
      </c>
      <c r="BQ40" s="6" t="s">
        <v>1424</v>
      </c>
      <c r="BR40" s="6" t="s">
        <v>1424</v>
      </c>
      <c r="BS40" s="6" t="s">
        <v>1426</v>
      </c>
      <c r="BT40" s="6" t="s">
        <v>1424</v>
      </c>
      <c r="BU40" s="6" t="s">
        <v>1424</v>
      </c>
      <c r="BV40" s="6" t="s">
        <v>1424</v>
      </c>
      <c r="BW40" s="6" t="s">
        <v>1424</v>
      </c>
      <c r="BX40" s="6" t="s">
        <v>1424</v>
      </c>
      <c r="BY40" s="6" t="s">
        <v>1424</v>
      </c>
      <c r="BZ40" s="6" t="s">
        <v>1427</v>
      </c>
    </row>
    <row r="41" spans="1:79" ht="15" thickBot="1" x14ac:dyDescent="0.35">
      <c r="A41" s="5" t="s">
        <v>77</v>
      </c>
      <c r="B41" s="6" t="s">
        <v>258</v>
      </c>
      <c r="C41" s="6" t="s">
        <v>258</v>
      </c>
      <c r="D41" s="6" t="s">
        <v>258</v>
      </c>
      <c r="E41" s="6" t="s">
        <v>258</v>
      </c>
      <c r="F41" s="6" t="s">
        <v>259</v>
      </c>
      <c r="G41" s="6" t="s">
        <v>258</v>
      </c>
      <c r="H41" s="6" t="s">
        <v>258</v>
      </c>
      <c r="I41" s="6" t="s">
        <v>258</v>
      </c>
      <c r="J41" s="6" t="s">
        <v>258</v>
      </c>
      <c r="K41" s="6" t="s">
        <v>258</v>
      </c>
      <c r="L41" s="6" t="s">
        <v>258</v>
      </c>
      <c r="M41" s="6" t="s">
        <v>260</v>
      </c>
      <c r="N41" s="6" t="s">
        <v>258</v>
      </c>
      <c r="O41" s="6" t="s">
        <v>258</v>
      </c>
      <c r="P41" s="6" t="s">
        <v>261</v>
      </c>
      <c r="Q41" s="6" t="s">
        <v>258</v>
      </c>
      <c r="R41" s="6" t="s">
        <v>258</v>
      </c>
      <c r="S41" s="6" t="s">
        <v>258</v>
      </c>
      <c r="T41" s="6" t="s">
        <v>258</v>
      </c>
      <c r="U41" s="6" t="s">
        <v>258</v>
      </c>
      <c r="V41" s="6" t="s">
        <v>258</v>
      </c>
      <c r="W41" s="6" t="s">
        <v>258</v>
      </c>
      <c r="X41" s="6" t="s">
        <v>258</v>
      </c>
      <c r="Y41" s="6" t="s">
        <v>258</v>
      </c>
      <c r="BB41" s="5" t="s">
        <v>77</v>
      </c>
      <c r="BC41" s="6" t="s">
        <v>1428</v>
      </c>
      <c r="BD41" s="6" t="s">
        <v>1428</v>
      </c>
      <c r="BE41" s="6" t="s">
        <v>1429</v>
      </c>
      <c r="BF41" s="6" t="s">
        <v>1428</v>
      </c>
      <c r="BG41" s="6" t="s">
        <v>1428</v>
      </c>
      <c r="BH41" s="6" t="s">
        <v>1428</v>
      </c>
      <c r="BI41" s="6" t="s">
        <v>1428</v>
      </c>
      <c r="BJ41" s="6" t="s">
        <v>1428</v>
      </c>
      <c r="BK41" s="6" t="s">
        <v>1428</v>
      </c>
      <c r="BL41" s="6" t="s">
        <v>1428</v>
      </c>
      <c r="BM41" s="6" t="s">
        <v>1428</v>
      </c>
      <c r="BN41" s="6" t="s">
        <v>1428</v>
      </c>
      <c r="BO41" s="6" t="s">
        <v>1428</v>
      </c>
      <c r="BP41" s="6" t="s">
        <v>1428</v>
      </c>
      <c r="BQ41" s="6" t="s">
        <v>1428</v>
      </c>
      <c r="BR41" s="6" t="s">
        <v>1428</v>
      </c>
      <c r="BS41" s="6" t="s">
        <v>1430</v>
      </c>
      <c r="BT41" s="6" t="s">
        <v>1428</v>
      </c>
      <c r="BU41" s="6" t="s">
        <v>1428</v>
      </c>
      <c r="BV41" s="6" t="s">
        <v>1428</v>
      </c>
      <c r="BW41" s="6" t="s">
        <v>1428</v>
      </c>
      <c r="BX41" s="6" t="s">
        <v>1428</v>
      </c>
      <c r="BY41" s="6" t="s">
        <v>1428</v>
      </c>
      <c r="BZ41" s="6" t="s">
        <v>1431</v>
      </c>
    </row>
    <row r="42" spans="1:79" ht="15" thickBot="1" x14ac:dyDescent="0.35">
      <c r="A42" s="5" t="s">
        <v>80</v>
      </c>
      <c r="B42" s="6" t="s">
        <v>262</v>
      </c>
      <c r="C42" s="6" t="s">
        <v>262</v>
      </c>
      <c r="D42" s="6" t="s">
        <v>262</v>
      </c>
      <c r="E42" s="6" t="s">
        <v>262</v>
      </c>
      <c r="F42" s="6" t="s">
        <v>262</v>
      </c>
      <c r="G42" s="6" t="s">
        <v>262</v>
      </c>
      <c r="H42" s="6" t="s">
        <v>262</v>
      </c>
      <c r="I42" s="6" t="s">
        <v>262</v>
      </c>
      <c r="J42" s="6" t="s">
        <v>262</v>
      </c>
      <c r="K42" s="6" t="s">
        <v>262</v>
      </c>
      <c r="L42" s="6" t="s">
        <v>262</v>
      </c>
      <c r="M42" s="6" t="s">
        <v>263</v>
      </c>
      <c r="N42" s="6" t="s">
        <v>262</v>
      </c>
      <c r="O42" s="6" t="s">
        <v>262</v>
      </c>
      <c r="P42" s="6" t="s">
        <v>262</v>
      </c>
      <c r="Q42" s="6" t="s">
        <v>262</v>
      </c>
      <c r="R42" s="6" t="s">
        <v>262</v>
      </c>
      <c r="S42" s="6" t="s">
        <v>262</v>
      </c>
      <c r="T42" s="6" t="s">
        <v>262</v>
      </c>
      <c r="U42" s="6" t="s">
        <v>262</v>
      </c>
      <c r="V42" s="6" t="s">
        <v>262</v>
      </c>
      <c r="W42" s="6" t="s">
        <v>262</v>
      </c>
      <c r="X42" s="6" t="s">
        <v>262</v>
      </c>
      <c r="Y42" s="6" t="s">
        <v>262</v>
      </c>
      <c r="BB42" s="5" t="s">
        <v>80</v>
      </c>
      <c r="BC42" s="6" t="s">
        <v>1432</v>
      </c>
      <c r="BD42" s="6" t="s">
        <v>1432</v>
      </c>
      <c r="BE42" s="6" t="s">
        <v>1433</v>
      </c>
      <c r="BF42" s="6" t="s">
        <v>1432</v>
      </c>
      <c r="BG42" s="6" t="s">
        <v>1432</v>
      </c>
      <c r="BH42" s="6" t="s">
        <v>1432</v>
      </c>
      <c r="BI42" s="6" t="s">
        <v>1432</v>
      </c>
      <c r="BJ42" s="6" t="s">
        <v>1432</v>
      </c>
      <c r="BK42" s="6" t="s">
        <v>1432</v>
      </c>
      <c r="BL42" s="6" t="s">
        <v>1432</v>
      </c>
      <c r="BM42" s="6" t="s">
        <v>1432</v>
      </c>
      <c r="BN42" s="6" t="s">
        <v>1432</v>
      </c>
      <c r="BO42" s="6" t="s">
        <v>1432</v>
      </c>
      <c r="BP42" s="6" t="s">
        <v>1432</v>
      </c>
      <c r="BQ42" s="6" t="s">
        <v>1432</v>
      </c>
      <c r="BR42" s="6" t="s">
        <v>1432</v>
      </c>
      <c r="BS42" s="6" t="s">
        <v>1434</v>
      </c>
      <c r="BT42" s="6" t="s">
        <v>1432</v>
      </c>
      <c r="BU42" s="6" t="s">
        <v>1432</v>
      </c>
      <c r="BV42" s="6" t="s">
        <v>1432</v>
      </c>
      <c r="BW42" s="6" t="s">
        <v>1432</v>
      </c>
      <c r="BX42" s="6" t="s">
        <v>1432</v>
      </c>
      <c r="BY42" s="6" t="s">
        <v>1432</v>
      </c>
      <c r="BZ42" s="6" t="s">
        <v>1435</v>
      </c>
    </row>
    <row r="43" spans="1:79" ht="15" thickBot="1" x14ac:dyDescent="0.35">
      <c r="A43" s="5" t="s">
        <v>82</v>
      </c>
      <c r="B43" s="6" t="s">
        <v>264</v>
      </c>
      <c r="C43" s="6" t="s">
        <v>264</v>
      </c>
      <c r="D43" s="6" t="s">
        <v>264</v>
      </c>
      <c r="E43" s="6" t="s">
        <v>264</v>
      </c>
      <c r="F43" s="6" t="s">
        <v>264</v>
      </c>
      <c r="G43" s="6" t="s">
        <v>264</v>
      </c>
      <c r="H43" s="6" t="s">
        <v>264</v>
      </c>
      <c r="I43" s="6" t="s">
        <v>264</v>
      </c>
      <c r="J43" s="6" t="s">
        <v>264</v>
      </c>
      <c r="K43" s="6" t="s">
        <v>264</v>
      </c>
      <c r="L43" s="6" t="s">
        <v>264</v>
      </c>
      <c r="M43" s="6" t="s">
        <v>264</v>
      </c>
      <c r="N43" s="6" t="s">
        <v>264</v>
      </c>
      <c r="O43" s="6" t="s">
        <v>264</v>
      </c>
      <c r="P43" s="6" t="s">
        <v>264</v>
      </c>
      <c r="Q43" s="6" t="s">
        <v>264</v>
      </c>
      <c r="R43" s="6" t="s">
        <v>264</v>
      </c>
      <c r="S43" s="6" t="s">
        <v>264</v>
      </c>
      <c r="T43" s="6" t="s">
        <v>264</v>
      </c>
      <c r="U43" s="6" t="s">
        <v>264</v>
      </c>
      <c r="V43" s="6" t="s">
        <v>264</v>
      </c>
      <c r="W43" s="6" t="s">
        <v>264</v>
      </c>
      <c r="X43" s="6" t="s">
        <v>264</v>
      </c>
      <c r="Y43" s="6" t="s">
        <v>264</v>
      </c>
      <c r="BB43" s="5" t="s">
        <v>82</v>
      </c>
      <c r="BC43" s="6" t="s">
        <v>1436</v>
      </c>
      <c r="BD43" s="6" t="s">
        <v>1436</v>
      </c>
      <c r="BE43" s="6" t="s">
        <v>1437</v>
      </c>
      <c r="BF43" s="6" t="s">
        <v>1436</v>
      </c>
      <c r="BG43" s="6" t="s">
        <v>1436</v>
      </c>
      <c r="BH43" s="6" t="s">
        <v>1436</v>
      </c>
      <c r="BI43" s="6" t="s">
        <v>1436</v>
      </c>
      <c r="BJ43" s="6" t="s">
        <v>1436</v>
      </c>
      <c r="BK43" s="6" t="s">
        <v>1436</v>
      </c>
      <c r="BL43" s="6" t="s">
        <v>1436</v>
      </c>
      <c r="BM43" s="6" t="s">
        <v>1436</v>
      </c>
      <c r="BN43" s="6" t="s">
        <v>1436</v>
      </c>
      <c r="BO43" s="6" t="s">
        <v>1436</v>
      </c>
      <c r="BP43" s="6" t="s">
        <v>1436</v>
      </c>
      <c r="BQ43" s="6" t="s">
        <v>1436</v>
      </c>
      <c r="BR43" s="6" t="s">
        <v>1436</v>
      </c>
      <c r="BS43" s="6" t="s">
        <v>1436</v>
      </c>
      <c r="BT43" s="6" t="s">
        <v>1436</v>
      </c>
      <c r="BU43" s="6" t="s">
        <v>1436</v>
      </c>
      <c r="BV43" s="6" t="s">
        <v>1436</v>
      </c>
      <c r="BW43" s="6" t="s">
        <v>1436</v>
      </c>
      <c r="BX43" s="6" t="s">
        <v>1436</v>
      </c>
      <c r="BY43" s="6" t="s">
        <v>1436</v>
      </c>
      <c r="BZ43" s="6" t="s">
        <v>1436</v>
      </c>
    </row>
    <row r="44" spans="1:79" ht="15" thickBot="1" x14ac:dyDescent="0.35">
      <c r="A44" s="5" t="s">
        <v>85</v>
      </c>
      <c r="B44" s="6" t="s">
        <v>265</v>
      </c>
      <c r="C44" s="6" t="s">
        <v>265</v>
      </c>
      <c r="D44" s="6" t="s">
        <v>265</v>
      </c>
      <c r="E44" s="6" t="s">
        <v>265</v>
      </c>
      <c r="F44" s="6" t="s">
        <v>265</v>
      </c>
      <c r="G44" s="6" t="s">
        <v>265</v>
      </c>
      <c r="H44" s="6" t="s">
        <v>265</v>
      </c>
      <c r="I44" s="6" t="s">
        <v>265</v>
      </c>
      <c r="J44" s="6" t="s">
        <v>265</v>
      </c>
      <c r="K44" s="6" t="s">
        <v>265</v>
      </c>
      <c r="L44" s="6" t="s">
        <v>265</v>
      </c>
      <c r="M44" s="6" t="s">
        <v>265</v>
      </c>
      <c r="N44" s="6" t="s">
        <v>265</v>
      </c>
      <c r="O44" s="6" t="s">
        <v>265</v>
      </c>
      <c r="P44" s="6" t="s">
        <v>265</v>
      </c>
      <c r="Q44" s="6" t="s">
        <v>265</v>
      </c>
      <c r="R44" s="6" t="s">
        <v>265</v>
      </c>
      <c r="S44" s="6" t="s">
        <v>265</v>
      </c>
      <c r="T44" s="6" t="s">
        <v>265</v>
      </c>
      <c r="U44" s="6" t="s">
        <v>265</v>
      </c>
      <c r="V44" s="6" t="s">
        <v>265</v>
      </c>
      <c r="W44" s="6" t="s">
        <v>265</v>
      </c>
      <c r="X44" s="6" t="s">
        <v>265</v>
      </c>
      <c r="Y44" s="6" t="s">
        <v>265</v>
      </c>
      <c r="BB44" s="5" t="s">
        <v>85</v>
      </c>
      <c r="BC44" s="6" t="s">
        <v>262</v>
      </c>
      <c r="BD44" s="6" t="s">
        <v>262</v>
      </c>
      <c r="BE44" s="6" t="s">
        <v>1438</v>
      </c>
      <c r="BF44" s="6" t="s">
        <v>262</v>
      </c>
      <c r="BG44" s="6" t="s">
        <v>262</v>
      </c>
      <c r="BH44" s="6" t="s">
        <v>262</v>
      </c>
      <c r="BI44" s="6" t="s">
        <v>262</v>
      </c>
      <c r="BJ44" s="6" t="s">
        <v>262</v>
      </c>
      <c r="BK44" s="6" t="s">
        <v>262</v>
      </c>
      <c r="BL44" s="6" t="s">
        <v>262</v>
      </c>
      <c r="BM44" s="6" t="s">
        <v>262</v>
      </c>
      <c r="BN44" s="6" t="s">
        <v>262</v>
      </c>
      <c r="BO44" s="6" t="s">
        <v>262</v>
      </c>
      <c r="BP44" s="6" t="s">
        <v>262</v>
      </c>
      <c r="BQ44" s="6" t="s">
        <v>262</v>
      </c>
      <c r="BR44" s="6" t="s">
        <v>262</v>
      </c>
      <c r="BS44" s="6" t="s">
        <v>262</v>
      </c>
      <c r="BT44" s="6" t="s">
        <v>262</v>
      </c>
      <c r="BU44" s="6" t="s">
        <v>262</v>
      </c>
      <c r="BV44" s="6" t="s">
        <v>262</v>
      </c>
      <c r="BW44" s="6" t="s">
        <v>262</v>
      </c>
      <c r="BX44" s="6" t="s">
        <v>262</v>
      </c>
      <c r="BY44" s="6" t="s">
        <v>262</v>
      </c>
      <c r="BZ44" s="6" t="s">
        <v>262</v>
      </c>
    </row>
    <row r="45" spans="1:79" ht="15" thickBot="1" x14ac:dyDescent="0.35">
      <c r="A45" s="5" t="s">
        <v>86</v>
      </c>
      <c r="B45" s="6" t="s">
        <v>266</v>
      </c>
      <c r="C45" s="6" t="s">
        <v>266</v>
      </c>
      <c r="D45" s="6" t="s">
        <v>266</v>
      </c>
      <c r="E45" s="6" t="s">
        <v>266</v>
      </c>
      <c r="F45" s="6" t="s">
        <v>266</v>
      </c>
      <c r="G45" s="6" t="s">
        <v>266</v>
      </c>
      <c r="H45" s="6" t="s">
        <v>266</v>
      </c>
      <c r="I45" s="6" t="s">
        <v>266</v>
      </c>
      <c r="J45" s="6" t="s">
        <v>266</v>
      </c>
      <c r="K45" s="6" t="s">
        <v>266</v>
      </c>
      <c r="L45" s="6" t="s">
        <v>266</v>
      </c>
      <c r="M45" s="6" t="s">
        <v>266</v>
      </c>
      <c r="N45" s="6" t="s">
        <v>266</v>
      </c>
      <c r="O45" s="6" t="s">
        <v>266</v>
      </c>
      <c r="P45" s="6" t="s">
        <v>266</v>
      </c>
      <c r="Q45" s="6" t="s">
        <v>266</v>
      </c>
      <c r="R45" s="6" t="s">
        <v>266</v>
      </c>
      <c r="S45" s="6" t="s">
        <v>266</v>
      </c>
      <c r="T45" s="6" t="s">
        <v>266</v>
      </c>
      <c r="U45" s="6" t="s">
        <v>266</v>
      </c>
      <c r="V45" s="6" t="s">
        <v>266</v>
      </c>
      <c r="W45" s="6" t="s">
        <v>266</v>
      </c>
      <c r="X45" s="6" t="s">
        <v>266</v>
      </c>
      <c r="Y45" s="6" t="s">
        <v>266</v>
      </c>
      <c r="BB45" s="5" t="s">
        <v>86</v>
      </c>
      <c r="BC45" s="6" t="s">
        <v>264</v>
      </c>
      <c r="BD45" s="6" t="s">
        <v>264</v>
      </c>
      <c r="BE45" s="6" t="s">
        <v>1439</v>
      </c>
      <c r="BF45" s="6" t="s">
        <v>264</v>
      </c>
      <c r="BG45" s="6" t="s">
        <v>264</v>
      </c>
      <c r="BH45" s="6" t="s">
        <v>264</v>
      </c>
      <c r="BI45" s="6" t="s">
        <v>264</v>
      </c>
      <c r="BJ45" s="6" t="s">
        <v>264</v>
      </c>
      <c r="BK45" s="6" t="s">
        <v>264</v>
      </c>
      <c r="BL45" s="6" t="s">
        <v>264</v>
      </c>
      <c r="BM45" s="6" t="s">
        <v>264</v>
      </c>
      <c r="BN45" s="6" t="s">
        <v>264</v>
      </c>
      <c r="BO45" s="6" t="s">
        <v>264</v>
      </c>
      <c r="BP45" s="6" t="s">
        <v>264</v>
      </c>
      <c r="BQ45" s="6" t="s">
        <v>264</v>
      </c>
      <c r="BR45" s="6" t="s">
        <v>264</v>
      </c>
      <c r="BS45" s="6" t="s">
        <v>264</v>
      </c>
      <c r="BT45" s="6" t="s">
        <v>264</v>
      </c>
      <c r="BU45" s="6" t="s">
        <v>264</v>
      </c>
      <c r="BV45" s="6" t="s">
        <v>264</v>
      </c>
      <c r="BW45" s="6" t="s">
        <v>264</v>
      </c>
      <c r="BX45" s="6" t="s">
        <v>264</v>
      </c>
      <c r="BY45" s="6" t="s">
        <v>264</v>
      </c>
      <c r="BZ45" s="6" t="s">
        <v>264</v>
      </c>
    </row>
    <row r="46" spans="1:79" ht="15" thickBot="1" x14ac:dyDescent="0.35">
      <c r="A46" s="5" t="s">
        <v>87</v>
      </c>
      <c r="B46" s="6" t="s">
        <v>267</v>
      </c>
      <c r="C46" s="6" t="s">
        <v>267</v>
      </c>
      <c r="D46" s="6" t="s">
        <v>267</v>
      </c>
      <c r="E46" s="6" t="s">
        <v>267</v>
      </c>
      <c r="F46" s="6" t="s">
        <v>267</v>
      </c>
      <c r="G46" s="6" t="s">
        <v>267</v>
      </c>
      <c r="H46" s="6" t="s">
        <v>267</v>
      </c>
      <c r="I46" s="6" t="s">
        <v>267</v>
      </c>
      <c r="J46" s="6" t="s">
        <v>267</v>
      </c>
      <c r="K46" s="6" t="s">
        <v>267</v>
      </c>
      <c r="L46" s="6" t="s">
        <v>267</v>
      </c>
      <c r="M46" s="6" t="s">
        <v>267</v>
      </c>
      <c r="N46" s="6" t="s">
        <v>267</v>
      </c>
      <c r="O46" s="6" t="s">
        <v>267</v>
      </c>
      <c r="P46" s="6" t="s">
        <v>267</v>
      </c>
      <c r="Q46" s="6" t="s">
        <v>267</v>
      </c>
      <c r="R46" s="6" t="s">
        <v>267</v>
      </c>
      <c r="S46" s="6" t="s">
        <v>267</v>
      </c>
      <c r="T46" s="6" t="s">
        <v>267</v>
      </c>
      <c r="U46" s="6" t="s">
        <v>267</v>
      </c>
      <c r="V46" s="6" t="s">
        <v>267</v>
      </c>
      <c r="W46" s="6" t="s">
        <v>267</v>
      </c>
      <c r="X46" s="6" t="s">
        <v>267</v>
      </c>
      <c r="Y46" s="6" t="s">
        <v>267</v>
      </c>
      <c r="BB46" s="5" t="s">
        <v>87</v>
      </c>
      <c r="BC46" s="6" t="s">
        <v>1440</v>
      </c>
      <c r="BD46" s="6" t="s">
        <v>1440</v>
      </c>
      <c r="BE46" s="6" t="s">
        <v>1441</v>
      </c>
      <c r="BF46" s="6" t="s">
        <v>1440</v>
      </c>
      <c r="BG46" s="6" t="s">
        <v>1440</v>
      </c>
      <c r="BH46" s="6" t="s">
        <v>1440</v>
      </c>
      <c r="BI46" s="6" t="s">
        <v>1440</v>
      </c>
      <c r="BJ46" s="6" t="s">
        <v>1440</v>
      </c>
      <c r="BK46" s="6" t="s">
        <v>1440</v>
      </c>
      <c r="BL46" s="6" t="s">
        <v>1440</v>
      </c>
      <c r="BM46" s="6" t="s">
        <v>1440</v>
      </c>
      <c r="BN46" s="6" t="s">
        <v>1440</v>
      </c>
      <c r="BO46" s="6" t="s">
        <v>1440</v>
      </c>
      <c r="BP46" s="6" t="s">
        <v>1440</v>
      </c>
      <c r="BQ46" s="6" t="s">
        <v>1440</v>
      </c>
      <c r="BR46" s="6" t="s">
        <v>1440</v>
      </c>
      <c r="BS46" s="6" t="s">
        <v>1440</v>
      </c>
      <c r="BT46" s="6" t="s">
        <v>1440</v>
      </c>
      <c r="BU46" s="6" t="s">
        <v>1440</v>
      </c>
      <c r="BV46" s="6" t="s">
        <v>1440</v>
      </c>
      <c r="BW46" s="6" t="s">
        <v>1440</v>
      </c>
      <c r="BX46" s="6" t="s">
        <v>1440</v>
      </c>
      <c r="BY46" s="6" t="s">
        <v>1440</v>
      </c>
      <c r="BZ46" s="6" t="s">
        <v>1440</v>
      </c>
    </row>
    <row r="47" spans="1:79" ht="15" thickBot="1" x14ac:dyDescent="0.35">
      <c r="A47" s="5" t="s">
        <v>88</v>
      </c>
      <c r="B47" s="6" t="s">
        <v>268</v>
      </c>
      <c r="C47" s="6" t="s">
        <v>268</v>
      </c>
      <c r="D47" s="6" t="s">
        <v>268</v>
      </c>
      <c r="E47" s="6" t="s">
        <v>268</v>
      </c>
      <c r="F47" s="6" t="s">
        <v>268</v>
      </c>
      <c r="G47" s="6" t="s">
        <v>268</v>
      </c>
      <c r="H47" s="6" t="s">
        <v>268</v>
      </c>
      <c r="I47" s="6" t="s">
        <v>268</v>
      </c>
      <c r="J47" s="6" t="s">
        <v>268</v>
      </c>
      <c r="K47" s="6" t="s">
        <v>268</v>
      </c>
      <c r="L47" s="6" t="s">
        <v>268</v>
      </c>
      <c r="M47" s="6" t="s">
        <v>268</v>
      </c>
      <c r="N47" s="6" t="s">
        <v>268</v>
      </c>
      <c r="O47" s="6" t="s">
        <v>268</v>
      </c>
      <c r="P47" s="6" t="s">
        <v>268</v>
      </c>
      <c r="Q47" s="6" t="s">
        <v>268</v>
      </c>
      <c r="R47" s="6" t="s">
        <v>268</v>
      </c>
      <c r="S47" s="6" t="s">
        <v>268</v>
      </c>
      <c r="T47" s="6" t="s">
        <v>268</v>
      </c>
      <c r="U47" s="6" t="s">
        <v>268</v>
      </c>
      <c r="V47" s="6" t="s">
        <v>268</v>
      </c>
      <c r="W47" s="6" t="s">
        <v>268</v>
      </c>
      <c r="X47" s="6" t="s">
        <v>268</v>
      </c>
      <c r="Y47" s="6" t="s">
        <v>268</v>
      </c>
      <c r="BB47" s="5" t="s">
        <v>88</v>
      </c>
      <c r="BC47" s="6" t="s">
        <v>1442</v>
      </c>
      <c r="BD47" s="6" t="s">
        <v>1442</v>
      </c>
      <c r="BE47" s="6" t="s">
        <v>1443</v>
      </c>
      <c r="BF47" s="6" t="s">
        <v>1442</v>
      </c>
      <c r="BG47" s="6" t="s">
        <v>1442</v>
      </c>
      <c r="BH47" s="6" t="s">
        <v>1442</v>
      </c>
      <c r="BI47" s="6" t="s">
        <v>1442</v>
      </c>
      <c r="BJ47" s="6" t="s">
        <v>1442</v>
      </c>
      <c r="BK47" s="6" t="s">
        <v>1442</v>
      </c>
      <c r="BL47" s="6" t="s">
        <v>1442</v>
      </c>
      <c r="BM47" s="6" t="s">
        <v>1442</v>
      </c>
      <c r="BN47" s="6" t="s">
        <v>1442</v>
      </c>
      <c r="BO47" s="6" t="s">
        <v>1442</v>
      </c>
      <c r="BP47" s="6" t="s">
        <v>1442</v>
      </c>
      <c r="BQ47" s="6" t="s">
        <v>1442</v>
      </c>
      <c r="BR47" s="6" t="s">
        <v>1442</v>
      </c>
      <c r="BS47" s="6" t="s">
        <v>1442</v>
      </c>
      <c r="BT47" s="6" t="s">
        <v>1442</v>
      </c>
      <c r="BU47" s="6" t="s">
        <v>1442</v>
      </c>
      <c r="BV47" s="6" t="s">
        <v>1442</v>
      </c>
      <c r="BW47" s="6" t="s">
        <v>1442</v>
      </c>
      <c r="BX47" s="6" t="s">
        <v>1442</v>
      </c>
      <c r="BY47" s="6" t="s">
        <v>1442</v>
      </c>
      <c r="BZ47" s="6" t="s">
        <v>1442</v>
      </c>
    </row>
    <row r="48" spans="1:79" ht="15" thickBot="1" x14ac:dyDescent="0.35">
      <c r="A48" s="5" t="s">
        <v>89</v>
      </c>
      <c r="B48" s="6" t="s">
        <v>269</v>
      </c>
      <c r="C48" s="6" t="s">
        <v>269</v>
      </c>
      <c r="D48" s="6" t="s">
        <v>269</v>
      </c>
      <c r="E48" s="6" t="s">
        <v>269</v>
      </c>
      <c r="F48" s="6" t="s">
        <v>269</v>
      </c>
      <c r="G48" s="6" t="s">
        <v>269</v>
      </c>
      <c r="H48" s="6" t="s">
        <v>269</v>
      </c>
      <c r="I48" s="6" t="s">
        <v>269</v>
      </c>
      <c r="J48" s="6" t="s">
        <v>269</v>
      </c>
      <c r="K48" s="6" t="s">
        <v>269</v>
      </c>
      <c r="L48" s="6" t="s">
        <v>269</v>
      </c>
      <c r="M48" s="6" t="s">
        <v>269</v>
      </c>
      <c r="N48" s="6" t="s">
        <v>269</v>
      </c>
      <c r="O48" s="6" t="s">
        <v>269</v>
      </c>
      <c r="P48" s="6" t="s">
        <v>269</v>
      </c>
      <c r="Q48" s="6" t="s">
        <v>269</v>
      </c>
      <c r="R48" s="6" t="s">
        <v>269</v>
      </c>
      <c r="S48" s="6" t="s">
        <v>269</v>
      </c>
      <c r="T48" s="6" t="s">
        <v>269</v>
      </c>
      <c r="U48" s="6" t="s">
        <v>269</v>
      </c>
      <c r="V48" s="6" t="s">
        <v>269</v>
      </c>
      <c r="W48" s="6" t="s">
        <v>269</v>
      </c>
      <c r="X48" s="6" t="s">
        <v>269</v>
      </c>
      <c r="Y48" s="6" t="s">
        <v>269</v>
      </c>
      <c r="BB48" s="5" t="s">
        <v>89</v>
      </c>
      <c r="BC48" s="6" t="s">
        <v>1444</v>
      </c>
      <c r="BD48" s="6" t="s">
        <v>1444</v>
      </c>
      <c r="BE48" s="6" t="s">
        <v>1445</v>
      </c>
      <c r="BF48" s="6" t="s">
        <v>1444</v>
      </c>
      <c r="BG48" s="6" t="s">
        <v>1444</v>
      </c>
      <c r="BH48" s="6" t="s">
        <v>1444</v>
      </c>
      <c r="BI48" s="6" t="s">
        <v>1444</v>
      </c>
      <c r="BJ48" s="6" t="s">
        <v>1444</v>
      </c>
      <c r="BK48" s="6" t="s">
        <v>1444</v>
      </c>
      <c r="BL48" s="6" t="s">
        <v>1444</v>
      </c>
      <c r="BM48" s="6" t="s">
        <v>1444</v>
      </c>
      <c r="BN48" s="6" t="s">
        <v>1444</v>
      </c>
      <c r="BO48" s="6" t="s">
        <v>1444</v>
      </c>
      <c r="BP48" s="6" t="s">
        <v>1444</v>
      </c>
      <c r="BQ48" s="6" t="s">
        <v>1444</v>
      </c>
      <c r="BR48" s="6" t="s">
        <v>1444</v>
      </c>
      <c r="BS48" s="6" t="s">
        <v>1444</v>
      </c>
      <c r="BT48" s="6" t="s">
        <v>1444</v>
      </c>
      <c r="BU48" s="6" t="s">
        <v>1444</v>
      </c>
      <c r="BV48" s="6" t="s">
        <v>1444</v>
      </c>
      <c r="BW48" s="6" t="s">
        <v>1444</v>
      </c>
      <c r="BX48" s="6" t="s">
        <v>1444</v>
      </c>
      <c r="BY48" s="6" t="s">
        <v>1444</v>
      </c>
      <c r="BZ48" s="6" t="s">
        <v>1444</v>
      </c>
    </row>
    <row r="49" spans="1:78" ht="15" thickBot="1" x14ac:dyDescent="0.35">
      <c r="A49" s="5" t="s">
        <v>90</v>
      </c>
      <c r="B49" s="6" t="s">
        <v>270</v>
      </c>
      <c r="C49" s="6" t="s">
        <v>270</v>
      </c>
      <c r="D49" s="6" t="s">
        <v>270</v>
      </c>
      <c r="E49" s="6" t="s">
        <v>270</v>
      </c>
      <c r="F49" s="6" t="s">
        <v>270</v>
      </c>
      <c r="G49" s="6" t="s">
        <v>270</v>
      </c>
      <c r="H49" s="6" t="s">
        <v>270</v>
      </c>
      <c r="I49" s="6" t="s">
        <v>270</v>
      </c>
      <c r="J49" s="6" t="s">
        <v>270</v>
      </c>
      <c r="K49" s="6" t="s">
        <v>270</v>
      </c>
      <c r="L49" s="6" t="s">
        <v>270</v>
      </c>
      <c r="M49" s="6" t="s">
        <v>270</v>
      </c>
      <c r="N49" s="6" t="s">
        <v>270</v>
      </c>
      <c r="O49" s="6" t="s">
        <v>270</v>
      </c>
      <c r="P49" s="6" t="s">
        <v>270</v>
      </c>
      <c r="Q49" s="6" t="s">
        <v>270</v>
      </c>
      <c r="R49" s="6" t="s">
        <v>270</v>
      </c>
      <c r="S49" s="6" t="s">
        <v>270</v>
      </c>
      <c r="T49" s="6" t="s">
        <v>270</v>
      </c>
      <c r="U49" s="6" t="s">
        <v>270</v>
      </c>
      <c r="V49" s="6" t="s">
        <v>270</v>
      </c>
      <c r="W49" s="6" t="s">
        <v>270</v>
      </c>
      <c r="X49" s="6" t="s">
        <v>270</v>
      </c>
      <c r="Y49" s="6" t="s">
        <v>270</v>
      </c>
      <c r="BB49" s="5" t="s">
        <v>90</v>
      </c>
      <c r="BC49" s="6" t="s">
        <v>1446</v>
      </c>
      <c r="BD49" s="6" t="s">
        <v>1446</v>
      </c>
      <c r="BE49" s="6" t="s">
        <v>1447</v>
      </c>
      <c r="BF49" s="6" t="s">
        <v>1446</v>
      </c>
      <c r="BG49" s="6" t="s">
        <v>1446</v>
      </c>
      <c r="BH49" s="6" t="s">
        <v>1446</v>
      </c>
      <c r="BI49" s="6" t="s">
        <v>1446</v>
      </c>
      <c r="BJ49" s="6" t="s">
        <v>1446</v>
      </c>
      <c r="BK49" s="6" t="s">
        <v>1446</v>
      </c>
      <c r="BL49" s="6" t="s">
        <v>1446</v>
      </c>
      <c r="BM49" s="6" t="s">
        <v>1446</v>
      </c>
      <c r="BN49" s="6" t="s">
        <v>1446</v>
      </c>
      <c r="BO49" s="6" t="s">
        <v>1446</v>
      </c>
      <c r="BP49" s="6" t="s">
        <v>1446</v>
      </c>
      <c r="BQ49" s="6" t="s">
        <v>1446</v>
      </c>
      <c r="BR49" s="6" t="s">
        <v>1446</v>
      </c>
      <c r="BS49" s="6" t="s">
        <v>1446</v>
      </c>
      <c r="BT49" s="6" t="s">
        <v>1446</v>
      </c>
      <c r="BU49" s="6" t="s">
        <v>1446</v>
      </c>
      <c r="BV49" s="6" t="s">
        <v>1446</v>
      </c>
      <c r="BW49" s="6" t="s">
        <v>1446</v>
      </c>
      <c r="BX49" s="6" t="s">
        <v>1446</v>
      </c>
      <c r="BY49" s="6" t="s">
        <v>1446</v>
      </c>
      <c r="BZ49" s="6" t="s">
        <v>1446</v>
      </c>
    </row>
    <row r="50" spans="1:78" ht="15" thickBot="1" x14ac:dyDescent="0.35">
      <c r="A50" s="5" t="s">
        <v>91</v>
      </c>
      <c r="B50" s="6" t="s">
        <v>271</v>
      </c>
      <c r="C50" s="6" t="s">
        <v>271</v>
      </c>
      <c r="D50" s="6" t="s">
        <v>271</v>
      </c>
      <c r="E50" s="6" t="s">
        <v>271</v>
      </c>
      <c r="F50" s="6" t="s">
        <v>271</v>
      </c>
      <c r="G50" s="6" t="s">
        <v>271</v>
      </c>
      <c r="H50" s="6" t="s">
        <v>271</v>
      </c>
      <c r="I50" s="6" t="s">
        <v>271</v>
      </c>
      <c r="J50" s="6" t="s">
        <v>271</v>
      </c>
      <c r="K50" s="6" t="s">
        <v>271</v>
      </c>
      <c r="L50" s="6" t="s">
        <v>271</v>
      </c>
      <c r="M50" s="6" t="s">
        <v>271</v>
      </c>
      <c r="N50" s="6" t="s">
        <v>271</v>
      </c>
      <c r="O50" s="6" t="s">
        <v>271</v>
      </c>
      <c r="P50" s="6" t="s">
        <v>271</v>
      </c>
      <c r="Q50" s="6" t="s">
        <v>271</v>
      </c>
      <c r="R50" s="6" t="s">
        <v>271</v>
      </c>
      <c r="S50" s="6" t="s">
        <v>271</v>
      </c>
      <c r="T50" s="6" t="s">
        <v>271</v>
      </c>
      <c r="U50" s="6" t="s">
        <v>271</v>
      </c>
      <c r="V50" s="6" t="s">
        <v>271</v>
      </c>
      <c r="W50" s="6" t="s">
        <v>271</v>
      </c>
      <c r="X50" s="6" t="s">
        <v>271</v>
      </c>
      <c r="Y50" s="6" t="s">
        <v>271</v>
      </c>
      <c r="BB50" s="5" t="s">
        <v>91</v>
      </c>
      <c r="BC50" s="6" t="s">
        <v>392</v>
      </c>
      <c r="BD50" s="6" t="s">
        <v>392</v>
      </c>
      <c r="BE50" s="6" t="s">
        <v>1448</v>
      </c>
      <c r="BF50" s="6" t="s">
        <v>392</v>
      </c>
      <c r="BG50" s="6" t="s">
        <v>392</v>
      </c>
      <c r="BH50" s="6" t="s">
        <v>392</v>
      </c>
      <c r="BI50" s="6" t="s">
        <v>392</v>
      </c>
      <c r="BJ50" s="6" t="s">
        <v>392</v>
      </c>
      <c r="BK50" s="6" t="s">
        <v>392</v>
      </c>
      <c r="BL50" s="6" t="s">
        <v>392</v>
      </c>
      <c r="BM50" s="6" t="s">
        <v>392</v>
      </c>
      <c r="BN50" s="6" t="s">
        <v>392</v>
      </c>
      <c r="BO50" s="6" t="s">
        <v>392</v>
      </c>
      <c r="BP50" s="6" t="s">
        <v>392</v>
      </c>
      <c r="BQ50" s="6" t="s">
        <v>392</v>
      </c>
      <c r="BR50" s="6" t="s">
        <v>392</v>
      </c>
      <c r="BS50" s="6" t="s">
        <v>392</v>
      </c>
      <c r="BT50" s="6" t="s">
        <v>392</v>
      </c>
      <c r="BU50" s="6" t="s">
        <v>392</v>
      </c>
      <c r="BV50" s="6" t="s">
        <v>392</v>
      </c>
      <c r="BW50" s="6" t="s">
        <v>392</v>
      </c>
      <c r="BX50" s="6" t="s">
        <v>392</v>
      </c>
      <c r="BY50" s="6" t="s">
        <v>392</v>
      </c>
      <c r="BZ50" s="6" t="s">
        <v>392</v>
      </c>
    </row>
    <row r="51" spans="1:78" ht="15" thickBot="1" x14ac:dyDescent="0.35">
      <c r="A51" s="5" t="s">
        <v>92</v>
      </c>
      <c r="B51" s="6" t="s">
        <v>272</v>
      </c>
      <c r="C51" s="6" t="s">
        <v>272</v>
      </c>
      <c r="D51" s="6" t="s">
        <v>272</v>
      </c>
      <c r="E51" s="6" t="s">
        <v>272</v>
      </c>
      <c r="F51" s="6" t="s">
        <v>272</v>
      </c>
      <c r="G51" s="6" t="s">
        <v>272</v>
      </c>
      <c r="H51" s="6" t="s">
        <v>272</v>
      </c>
      <c r="I51" s="6" t="s">
        <v>272</v>
      </c>
      <c r="J51" s="6" t="s">
        <v>272</v>
      </c>
      <c r="K51" s="6" t="s">
        <v>272</v>
      </c>
      <c r="L51" s="6" t="s">
        <v>272</v>
      </c>
      <c r="M51" s="6" t="s">
        <v>272</v>
      </c>
      <c r="N51" s="6" t="s">
        <v>272</v>
      </c>
      <c r="O51" s="6" t="s">
        <v>272</v>
      </c>
      <c r="P51" s="6" t="s">
        <v>272</v>
      </c>
      <c r="Q51" s="6" t="s">
        <v>272</v>
      </c>
      <c r="R51" s="6" t="s">
        <v>272</v>
      </c>
      <c r="S51" s="6" t="s">
        <v>272</v>
      </c>
      <c r="T51" s="6" t="s">
        <v>272</v>
      </c>
      <c r="U51" s="6" t="s">
        <v>272</v>
      </c>
      <c r="V51" s="6" t="s">
        <v>272</v>
      </c>
      <c r="W51" s="6" t="s">
        <v>272</v>
      </c>
      <c r="X51" s="6" t="s">
        <v>272</v>
      </c>
      <c r="Y51" s="6" t="s">
        <v>272</v>
      </c>
      <c r="BB51" s="5" t="s">
        <v>92</v>
      </c>
      <c r="BC51" s="6" t="s">
        <v>1449</v>
      </c>
      <c r="BD51" s="6" t="s">
        <v>1449</v>
      </c>
      <c r="BE51" s="6" t="s">
        <v>1450</v>
      </c>
      <c r="BF51" s="6" t="s">
        <v>1449</v>
      </c>
      <c r="BG51" s="6" t="s">
        <v>1449</v>
      </c>
      <c r="BH51" s="6" t="s">
        <v>1449</v>
      </c>
      <c r="BI51" s="6" t="s">
        <v>1449</v>
      </c>
      <c r="BJ51" s="6" t="s">
        <v>1449</v>
      </c>
      <c r="BK51" s="6" t="s">
        <v>1449</v>
      </c>
      <c r="BL51" s="6" t="s">
        <v>1449</v>
      </c>
      <c r="BM51" s="6" t="s">
        <v>1449</v>
      </c>
      <c r="BN51" s="6" t="s">
        <v>1449</v>
      </c>
      <c r="BO51" s="6" t="s">
        <v>1449</v>
      </c>
      <c r="BP51" s="6" t="s">
        <v>1449</v>
      </c>
      <c r="BQ51" s="6" t="s">
        <v>1449</v>
      </c>
      <c r="BR51" s="6" t="s">
        <v>1449</v>
      </c>
      <c r="BS51" s="6" t="s">
        <v>1449</v>
      </c>
      <c r="BT51" s="6" t="s">
        <v>1449</v>
      </c>
      <c r="BU51" s="6" t="s">
        <v>1449</v>
      </c>
      <c r="BV51" s="6" t="s">
        <v>1449</v>
      </c>
      <c r="BW51" s="6" t="s">
        <v>1449</v>
      </c>
      <c r="BX51" s="6" t="s">
        <v>1449</v>
      </c>
      <c r="BY51" s="6" t="s">
        <v>1449</v>
      </c>
      <c r="BZ51" s="6" t="s">
        <v>1449</v>
      </c>
    </row>
    <row r="52" spans="1:78" ht="15" thickBot="1" x14ac:dyDescent="0.35">
      <c r="A52" s="5" t="s">
        <v>93</v>
      </c>
      <c r="B52" s="6" t="s">
        <v>273</v>
      </c>
      <c r="C52" s="6" t="s">
        <v>273</v>
      </c>
      <c r="D52" s="6" t="s">
        <v>273</v>
      </c>
      <c r="E52" s="6" t="s">
        <v>273</v>
      </c>
      <c r="F52" s="6" t="s">
        <v>273</v>
      </c>
      <c r="G52" s="6" t="s">
        <v>273</v>
      </c>
      <c r="H52" s="6" t="s">
        <v>273</v>
      </c>
      <c r="I52" s="6" t="s">
        <v>273</v>
      </c>
      <c r="J52" s="6" t="s">
        <v>273</v>
      </c>
      <c r="K52" s="6" t="s">
        <v>273</v>
      </c>
      <c r="L52" s="6" t="s">
        <v>273</v>
      </c>
      <c r="M52" s="6" t="s">
        <v>273</v>
      </c>
      <c r="N52" s="6" t="s">
        <v>273</v>
      </c>
      <c r="O52" s="6" t="s">
        <v>273</v>
      </c>
      <c r="P52" s="6" t="s">
        <v>273</v>
      </c>
      <c r="Q52" s="6" t="s">
        <v>273</v>
      </c>
      <c r="R52" s="6" t="s">
        <v>273</v>
      </c>
      <c r="S52" s="6" t="s">
        <v>273</v>
      </c>
      <c r="T52" s="6" t="s">
        <v>273</v>
      </c>
      <c r="U52" s="6" t="s">
        <v>273</v>
      </c>
      <c r="V52" s="6" t="s">
        <v>273</v>
      </c>
      <c r="W52" s="6" t="s">
        <v>273</v>
      </c>
      <c r="X52" s="6" t="s">
        <v>273</v>
      </c>
      <c r="Y52" s="6" t="s">
        <v>273</v>
      </c>
      <c r="BB52" s="5" t="s">
        <v>93</v>
      </c>
      <c r="BC52" s="6" t="s">
        <v>1451</v>
      </c>
      <c r="BD52" s="6" t="s">
        <v>1451</v>
      </c>
      <c r="BE52" s="6" t="s">
        <v>1452</v>
      </c>
      <c r="BF52" s="6" t="s">
        <v>1451</v>
      </c>
      <c r="BG52" s="6" t="s">
        <v>1451</v>
      </c>
      <c r="BH52" s="6" t="s">
        <v>1451</v>
      </c>
      <c r="BI52" s="6" t="s">
        <v>1451</v>
      </c>
      <c r="BJ52" s="6" t="s">
        <v>1451</v>
      </c>
      <c r="BK52" s="6" t="s">
        <v>1451</v>
      </c>
      <c r="BL52" s="6" t="s">
        <v>1451</v>
      </c>
      <c r="BM52" s="6" t="s">
        <v>1451</v>
      </c>
      <c r="BN52" s="6" t="s">
        <v>1451</v>
      </c>
      <c r="BO52" s="6" t="s">
        <v>1451</v>
      </c>
      <c r="BP52" s="6" t="s">
        <v>1451</v>
      </c>
      <c r="BQ52" s="6" t="s">
        <v>1451</v>
      </c>
      <c r="BR52" s="6" t="s">
        <v>1451</v>
      </c>
      <c r="BS52" s="6" t="s">
        <v>1451</v>
      </c>
      <c r="BT52" s="6" t="s">
        <v>1451</v>
      </c>
      <c r="BU52" s="6" t="s">
        <v>1451</v>
      </c>
      <c r="BV52" s="6" t="s">
        <v>1451</v>
      </c>
      <c r="BW52" s="6" t="s">
        <v>1451</v>
      </c>
      <c r="BX52" s="6" t="s">
        <v>1451</v>
      </c>
      <c r="BY52" s="6" t="s">
        <v>1451</v>
      </c>
      <c r="BZ52" s="6" t="s">
        <v>1451</v>
      </c>
    </row>
    <row r="53" spans="1:78" ht="15" thickBot="1" x14ac:dyDescent="0.35">
      <c r="A53" s="5" t="s">
        <v>94</v>
      </c>
      <c r="B53" s="6" t="s">
        <v>274</v>
      </c>
      <c r="C53" s="6" t="s">
        <v>274</v>
      </c>
      <c r="D53" s="6" t="s">
        <v>274</v>
      </c>
      <c r="E53" s="6" t="s">
        <v>274</v>
      </c>
      <c r="F53" s="6" t="s">
        <v>274</v>
      </c>
      <c r="G53" s="6" t="s">
        <v>274</v>
      </c>
      <c r="H53" s="6" t="s">
        <v>274</v>
      </c>
      <c r="I53" s="6" t="s">
        <v>274</v>
      </c>
      <c r="J53" s="6" t="s">
        <v>274</v>
      </c>
      <c r="K53" s="6" t="s">
        <v>274</v>
      </c>
      <c r="L53" s="6" t="s">
        <v>274</v>
      </c>
      <c r="M53" s="6" t="s">
        <v>274</v>
      </c>
      <c r="N53" s="6" t="s">
        <v>274</v>
      </c>
      <c r="O53" s="6" t="s">
        <v>274</v>
      </c>
      <c r="P53" s="6" t="s">
        <v>274</v>
      </c>
      <c r="Q53" s="6" t="s">
        <v>274</v>
      </c>
      <c r="R53" s="6" t="s">
        <v>274</v>
      </c>
      <c r="S53" s="6" t="s">
        <v>274</v>
      </c>
      <c r="T53" s="6" t="s">
        <v>274</v>
      </c>
      <c r="U53" s="6" t="s">
        <v>274</v>
      </c>
      <c r="V53" s="6" t="s">
        <v>274</v>
      </c>
      <c r="W53" s="6" t="s">
        <v>274</v>
      </c>
      <c r="X53" s="6" t="s">
        <v>274</v>
      </c>
      <c r="Y53" s="6" t="s">
        <v>274</v>
      </c>
      <c r="BB53" s="5" t="s">
        <v>94</v>
      </c>
      <c r="BC53" s="6" t="s">
        <v>1453</v>
      </c>
      <c r="BD53" s="6" t="s">
        <v>1453</v>
      </c>
      <c r="BE53" s="6" t="s">
        <v>1453</v>
      </c>
      <c r="BF53" s="6" t="s">
        <v>1453</v>
      </c>
      <c r="BG53" s="6" t="s">
        <v>1453</v>
      </c>
      <c r="BH53" s="6" t="s">
        <v>1453</v>
      </c>
      <c r="BI53" s="6" t="s">
        <v>1453</v>
      </c>
      <c r="BJ53" s="6" t="s">
        <v>1453</v>
      </c>
      <c r="BK53" s="6" t="s">
        <v>1453</v>
      </c>
      <c r="BL53" s="6" t="s">
        <v>1453</v>
      </c>
      <c r="BM53" s="6" t="s">
        <v>1453</v>
      </c>
      <c r="BN53" s="6" t="s">
        <v>1453</v>
      </c>
      <c r="BO53" s="6" t="s">
        <v>1453</v>
      </c>
      <c r="BP53" s="6" t="s">
        <v>1453</v>
      </c>
      <c r="BQ53" s="6" t="s">
        <v>1453</v>
      </c>
      <c r="BR53" s="6" t="s">
        <v>1453</v>
      </c>
      <c r="BS53" s="6" t="s">
        <v>1453</v>
      </c>
      <c r="BT53" s="6" t="s">
        <v>1453</v>
      </c>
      <c r="BU53" s="6" t="s">
        <v>1453</v>
      </c>
      <c r="BV53" s="6" t="s">
        <v>1453</v>
      </c>
      <c r="BW53" s="6" t="s">
        <v>1453</v>
      </c>
      <c r="BX53" s="6" t="s">
        <v>1453</v>
      </c>
      <c r="BY53" s="6" t="s">
        <v>1453</v>
      </c>
      <c r="BZ53" s="6" t="s">
        <v>1453</v>
      </c>
    </row>
    <row r="54" spans="1:78" ht="15" thickBot="1" x14ac:dyDescent="0.35">
      <c r="A54" s="5" t="s">
        <v>95</v>
      </c>
      <c r="B54" s="6" t="s">
        <v>275</v>
      </c>
      <c r="C54" s="6" t="s">
        <v>275</v>
      </c>
      <c r="D54" s="6" t="s">
        <v>275</v>
      </c>
      <c r="E54" s="6" t="s">
        <v>275</v>
      </c>
      <c r="F54" s="6" t="s">
        <v>275</v>
      </c>
      <c r="G54" s="6" t="s">
        <v>275</v>
      </c>
      <c r="H54" s="6" t="s">
        <v>275</v>
      </c>
      <c r="I54" s="6" t="s">
        <v>275</v>
      </c>
      <c r="J54" s="6" t="s">
        <v>275</v>
      </c>
      <c r="K54" s="6" t="s">
        <v>275</v>
      </c>
      <c r="L54" s="6" t="s">
        <v>275</v>
      </c>
      <c r="M54" s="6" t="s">
        <v>275</v>
      </c>
      <c r="N54" s="6" t="s">
        <v>275</v>
      </c>
      <c r="O54" s="6" t="s">
        <v>275</v>
      </c>
      <c r="P54" s="6" t="s">
        <v>275</v>
      </c>
      <c r="Q54" s="6" t="s">
        <v>275</v>
      </c>
      <c r="R54" s="6" t="s">
        <v>275</v>
      </c>
      <c r="S54" s="6" t="s">
        <v>275</v>
      </c>
      <c r="T54" s="6" t="s">
        <v>275</v>
      </c>
      <c r="U54" s="6" t="s">
        <v>275</v>
      </c>
      <c r="V54" s="6" t="s">
        <v>275</v>
      </c>
      <c r="W54" s="6" t="s">
        <v>275</v>
      </c>
      <c r="X54" s="6" t="s">
        <v>275</v>
      </c>
      <c r="Y54" s="6" t="s">
        <v>275</v>
      </c>
      <c r="BB54" s="5" t="s">
        <v>95</v>
      </c>
      <c r="BC54" s="6" t="s">
        <v>1454</v>
      </c>
      <c r="BD54" s="6" t="s">
        <v>1454</v>
      </c>
      <c r="BE54" s="6" t="s">
        <v>1454</v>
      </c>
      <c r="BF54" s="6" t="s">
        <v>1454</v>
      </c>
      <c r="BG54" s="6" t="s">
        <v>1454</v>
      </c>
      <c r="BH54" s="6" t="s">
        <v>1454</v>
      </c>
      <c r="BI54" s="6" t="s">
        <v>1454</v>
      </c>
      <c r="BJ54" s="6" t="s">
        <v>1454</v>
      </c>
      <c r="BK54" s="6" t="s">
        <v>1454</v>
      </c>
      <c r="BL54" s="6" t="s">
        <v>1454</v>
      </c>
      <c r="BM54" s="6" t="s">
        <v>1454</v>
      </c>
      <c r="BN54" s="6" t="s">
        <v>1454</v>
      </c>
      <c r="BO54" s="6" t="s">
        <v>1454</v>
      </c>
      <c r="BP54" s="6" t="s">
        <v>1454</v>
      </c>
      <c r="BQ54" s="6" t="s">
        <v>1454</v>
      </c>
      <c r="BR54" s="6" t="s">
        <v>1454</v>
      </c>
      <c r="BS54" s="6" t="s">
        <v>1454</v>
      </c>
      <c r="BT54" s="6" t="s">
        <v>1454</v>
      </c>
      <c r="BU54" s="6" t="s">
        <v>1454</v>
      </c>
      <c r="BV54" s="6" t="s">
        <v>1454</v>
      </c>
      <c r="BW54" s="6" t="s">
        <v>1454</v>
      </c>
      <c r="BX54" s="6" t="s">
        <v>1454</v>
      </c>
      <c r="BY54" s="6" t="s">
        <v>1454</v>
      </c>
      <c r="BZ54" s="6" t="s">
        <v>1454</v>
      </c>
    </row>
    <row r="55" spans="1:78" ht="15" thickBot="1" x14ac:dyDescent="0.35">
      <c r="A55" s="5" t="s">
        <v>96</v>
      </c>
      <c r="B55" s="6" t="s">
        <v>276</v>
      </c>
      <c r="C55" s="6" t="s">
        <v>276</v>
      </c>
      <c r="D55" s="6" t="s">
        <v>276</v>
      </c>
      <c r="E55" s="6" t="s">
        <v>276</v>
      </c>
      <c r="F55" s="6" t="s">
        <v>276</v>
      </c>
      <c r="G55" s="6" t="s">
        <v>276</v>
      </c>
      <c r="H55" s="6" t="s">
        <v>276</v>
      </c>
      <c r="I55" s="6" t="s">
        <v>276</v>
      </c>
      <c r="J55" s="6" t="s">
        <v>276</v>
      </c>
      <c r="K55" s="6" t="s">
        <v>276</v>
      </c>
      <c r="L55" s="6" t="s">
        <v>276</v>
      </c>
      <c r="M55" s="6" t="s">
        <v>276</v>
      </c>
      <c r="N55" s="6" t="s">
        <v>276</v>
      </c>
      <c r="O55" s="6" t="s">
        <v>276</v>
      </c>
      <c r="P55" s="6" t="s">
        <v>276</v>
      </c>
      <c r="Q55" s="6" t="s">
        <v>276</v>
      </c>
      <c r="R55" s="6" t="s">
        <v>276</v>
      </c>
      <c r="S55" s="6" t="s">
        <v>276</v>
      </c>
      <c r="T55" s="6" t="s">
        <v>276</v>
      </c>
      <c r="U55" s="6" t="s">
        <v>276</v>
      </c>
      <c r="V55" s="6" t="s">
        <v>276</v>
      </c>
      <c r="W55" s="6" t="s">
        <v>276</v>
      </c>
      <c r="X55" s="6" t="s">
        <v>276</v>
      </c>
      <c r="Y55" s="6" t="s">
        <v>276</v>
      </c>
      <c r="BB55" s="5" t="s">
        <v>96</v>
      </c>
      <c r="BC55" s="6" t="s">
        <v>1455</v>
      </c>
      <c r="BD55" s="6" t="s">
        <v>1455</v>
      </c>
      <c r="BE55" s="6" t="s">
        <v>1455</v>
      </c>
      <c r="BF55" s="6" t="s">
        <v>1455</v>
      </c>
      <c r="BG55" s="6" t="s">
        <v>1455</v>
      </c>
      <c r="BH55" s="6" t="s">
        <v>1455</v>
      </c>
      <c r="BI55" s="6" t="s">
        <v>1455</v>
      </c>
      <c r="BJ55" s="6" t="s">
        <v>1455</v>
      </c>
      <c r="BK55" s="6" t="s">
        <v>1455</v>
      </c>
      <c r="BL55" s="6" t="s">
        <v>1455</v>
      </c>
      <c r="BM55" s="6" t="s">
        <v>1455</v>
      </c>
      <c r="BN55" s="6" t="s">
        <v>1455</v>
      </c>
      <c r="BO55" s="6" t="s">
        <v>1455</v>
      </c>
      <c r="BP55" s="6" t="s">
        <v>1455</v>
      </c>
      <c r="BQ55" s="6" t="s">
        <v>1455</v>
      </c>
      <c r="BR55" s="6" t="s">
        <v>1455</v>
      </c>
      <c r="BS55" s="6" t="s">
        <v>1455</v>
      </c>
      <c r="BT55" s="6" t="s">
        <v>1455</v>
      </c>
      <c r="BU55" s="6" t="s">
        <v>1455</v>
      </c>
      <c r="BV55" s="6" t="s">
        <v>1455</v>
      </c>
      <c r="BW55" s="6" t="s">
        <v>1455</v>
      </c>
      <c r="BX55" s="6" t="s">
        <v>1455</v>
      </c>
      <c r="BY55" s="6" t="s">
        <v>1455</v>
      </c>
      <c r="BZ55" s="6" t="s">
        <v>1455</v>
      </c>
    </row>
    <row r="56" spans="1:78" ht="15" thickBot="1" x14ac:dyDescent="0.35">
      <c r="A56" s="5" t="s">
        <v>97</v>
      </c>
      <c r="B56" s="6" t="s">
        <v>277</v>
      </c>
      <c r="C56" s="6" t="s">
        <v>277</v>
      </c>
      <c r="D56" s="6" t="s">
        <v>277</v>
      </c>
      <c r="E56" s="6" t="s">
        <v>277</v>
      </c>
      <c r="F56" s="6" t="s">
        <v>277</v>
      </c>
      <c r="G56" s="6" t="s">
        <v>277</v>
      </c>
      <c r="H56" s="6" t="s">
        <v>277</v>
      </c>
      <c r="I56" s="6" t="s">
        <v>277</v>
      </c>
      <c r="J56" s="6" t="s">
        <v>277</v>
      </c>
      <c r="K56" s="6" t="s">
        <v>277</v>
      </c>
      <c r="L56" s="6" t="s">
        <v>277</v>
      </c>
      <c r="M56" s="6" t="s">
        <v>277</v>
      </c>
      <c r="N56" s="6" t="s">
        <v>277</v>
      </c>
      <c r="O56" s="6" t="s">
        <v>277</v>
      </c>
      <c r="P56" s="6" t="s">
        <v>277</v>
      </c>
      <c r="Q56" s="6" t="s">
        <v>277</v>
      </c>
      <c r="R56" s="6" t="s">
        <v>277</v>
      </c>
      <c r="S56" s="6" t="s">
        <v>277</v>
      </c>
      <c r="T56" s="6" t="s">
        <v>277</v>
      </c>
      <c r="U56" s="6" t="s">
        <v>277</v>
      </c>
      <c r="V56" s="6" t="s">
        <v>277</v>
      </c>
      <c r="W56" s="6" t="s">
        <v>277</v>
      </c>
      <c r="X56" s="6" t="s">
        <v>277</v>
      </c>
      <c r="Y56" s="6" t="s">
        <v>277</v>
      </c>
      <c r="BB56" s="5" t="s">
        <v>97</v>
      </c>
      <c r="BC56" s="6" t="s">
        <v>407</v>
      </c>
      <c r="BD56" s="6" t="s">
        <v>407</v>
      </c>
      <c r="BE56" s="6" t="s">
        <v>407</v>
      </c>
      <c r="BF56" s="6" t="s">
        <v>407</v>
      </c>
      <c r="BG56" s="6" t="s">
        <v>407</v>
      </c>
      <c r="BH56" s="6" t="s">
        <v>407</v>
      </c>
      <c r="BI56" s="6" t="s">
        <v>407</v>
      </c>
      <c r="BJ56" s="6" t="s">
        <v>407</v>
      </c>
      <c r="BK56" s="6" t="s">
        <v>407</v>
      </c>
      <c r="BL56" s="6" t="s">
        <v>407</v>
      </c>
      <c r="BM56" s="6" t="s">
        <v>407</v>
      </c>
      <c r="BN56" s="6" t="s">
        <v>407</v>
      </c>
      <c r="BO56" s="6" t="s">
        <v>407</v>
      </c>
      <c r="BP56" s="6" t="s">
        <v>407</v>
      </c>
      <c r="BQ56" s="6" t="s">
        <v>407</v>
      </c>
      <c r="BR56" s="6" t="s">
        <v>407</v>
      </c>
      <c r="BS56" s="6" t="s">
        <v>407</v>
      </c>
      <c r="BT56" s="6" t="s">
        <v>407</v>
      </c>
      <c r="BU56" s="6" t="s">
        <v>407</v>
      </c>
      <c r="BV56" s="6" t="s">
        <v>407</v>
      </c>
      <c r="BW56" s="6" t="s">
        <v>407</v>
      </c>
      <c r="BX56" s="6" t="s">
        <v>407</v>
      </c>
      <c r="BY56" s="6" t="s">
        <v>407</v>
      </c>
      <c r="BZ56" s="6" t="s">
        <v>407</v>
      </c>
    </row>
    <row r="57" spans="1:78" ht="15" thickBot="1" x14ac:dyDescent="0.35">
      <c r="A57" s="5" t="s">
        <v>98</v>
      </c>
      <c r="B57" s="6" t="s">
        <v>278</v>
      </c>
      <c r="C57" s="6" t="s">
        <v>278</v>
      </c>
      <c r="D57" s="6" t="s">
        <v>278</v>
      </c>
      <c r="E57" s="6" t="s">
        <v>278</v>
      </c>
      <c r="F57" s="6" t="s">
        <v>278</v>
      </c>
      <c r="G57" s="6" t="s">
        <v>278</v>
      </c>
      <c r="H57" s="6" t="s">
        <v>278</v>
      </c>
      <c r="I57" s="6" t="s">
        <v>278</v>
      </c>
      <c r="J57" s="6" t="s">
        <v>278</v>
      </c>
      <c r="K57" s="6" t="s">
        <v>278</v>
      </c>
      <c r="L57" s="6" t="s">
        <v>278</v>
      </c>
      <c r="M57" s="6" t="s">
        <v>278</v>
      </c>
      <c r="N57" s="6" t="s">
        <v>278</v>
      </c>
      <c r="O57" s="6" t="s">
        <v>278</v>
      </c>
      <c r="P57" s="6" t="s">
        <v>278</v>
      </c>
      <c r="Q57" s="6" t="s">
        <v>278</v>
      </c>
      <c r="R57" s="6" t="s">
        <v>278</v>
      </c>
      <c r="S57" s="6" t="s">
        <v>278</v>
      </c>
      <c r="T57" s="6" t="s">
        <v>278</v>
      </c>
      <c r="U57" s="6" t="s">
        <v>278</v>
      </c>
      <c r="V57" s="6" t="s">
        <v>278</v>
      </c>
      <c r="W57" s="6" t="s">
        <v>278</v>
      </c>
      <c r="X57" s="6" t="s">
        <v>278</v>
      </c>
      <c r="Y57" s="6" t="s">
        <v>278</v>
      </c>
      <c r="BB57" s="5" t="s">
        <v>98</v>
      </c>
      <c r="BC57" s="6" t="s">
        <v>1456</v>
      </c>
      <c r="BD57" s="6" t="s">
        <v>1456</v>
      </c>
      <c r="BE57" s="6" t="s">
        <v>1456</v>
      </c>
      <c r="BF57" s="6" t="s">
        <v>1456</v>
      </c>
      <c r="BG57" s="6" t="s">
        <v>1456</v>
      </c>
      <c r="BH57" s="6" t="s">
        <v>1456</v>
      </c>
      <c r="BI57" s="6" t="s">
        <v>1456</v>
      </c>
      <c r="BJ57" s="6" t="s">
        <v>1456</v>
      </c>
      <c r="BK57" s="6" t="s">
        <v>1456</v>
      </c>
      <c r="BL57" s="6" t="s">
        <v>1456</v>
      </c>
      <c r="BM57" s="6" t="s">
        <v>1456</v>
      </c>
      <c r="BN57" s="6" t="s">
        <v>1456</v>
      </c>
      <c r="BO57" s="6" t="s">
        <v>1456</v>
      </c>
      <c r="BP57" s="6" t="s">
        <v>1456</v>
      </c>
      <c r="BQ57" s="6" t="s">
        <v>1456</v>
      </c>
      <c r="BR57" s="6" t="s">
        <v>1456</v>
      </c>
      <c r="BS57" s="6" t="s">
        <v>1456</v>
      </c>
      <c r="BT57" s="6" t="s">
        <v>1456</v>
      </c>
      <c r="BU57" s="6" t="s">
        <v>1456</v>
      </c>
      <c r="BV57" s="6" t="s">
        <v>1456</v>
      </c>
      <c r="BW57" s="6" t="s">
        <v>1456</v>
      </c>
      <c r="BX57" s="6" t="s">
        <v>1456</v>
      </c>
      <c r="BY57" s="6" t="s">
        <v>1456</v>
      </c>
      <c r="BZ57" s="6" t="s">
        <v>1456</v>
      </c>
    </row>
    <row r="58" spans="1:78" ht="15" thickBot="1" x14ac:dyDescent="0.35">
      <c r="A58" s="5" t="s">
        <v>99</v>
      </c>
      <c r="B58" s="6" t="s">
        <v>279</v>
      </c>
      <c r="C58" s="6" t="s">
        <v>279</v>
      </c>
      <c r="D58" s="6" t="s">
        <v>279</v>
      </c>
      <c r="E58" s="6" t="s">
        <v>279</v>
      </c>
      <c r="F58" s="6" t="s">
        <v>279</v>
      </c>
      <c r="G58" s="6" t="s">
        <v>279</v>
      </c>
      <c r="H58" s="6" t="s">
        <v>279</v>
      </c>
      <c r="I58" s="6" t="s">
        <v>279</v>
      </c>
      <c r="J58" s="6" t="s">
        <v>279</v>
      </c>
      <c r="K58" s="6" t="s">
        <v>279</v>
      </c>
      <c r="L58" s="6" t="s">
        <v>279</v>
      </c>
      <c r="M58" s="6" t="s">
        <v>279</v>
      </c>
      <c r="N58" s="6" t="s">
        <v>279</v>
      </c>
      <c r="O58" s="6" t="s">
        <v>279</v>
      </c>
      <c r="P58" s="6" t="s">
        <v>279</v>
      </c>
      <c r="Q58" s="6" t="s">
        <v>279</v>
      </c>
      <c r="R58" s="6" t="s">
        <v>279</v>
      </c>
      <c r="S58" s="6" t="s">
        <v>279</v>
      </c>
      <c r="T58" s="6" t="s">
        <v>279</v>
      </c>
      <c r="U58" s="6" t="s">
        <v>279</v>
      </c>
      <c r="V58" s="6" t="s">
        <v>279</v>
      </c>
      <c r="W58" s="6" t="s">
        <v>279</v>
      </c>
      <c r="X58" s="6" t="s">
        <v>279</v>
      </c>
      <c r="Y58" s="6" t="s">
        <v>279</v>
      </c>
      <c r="BB58" s="5" t="s">
        <v>99</v>
      </c>
      <c r="BC58" s="6" t="s">
        <v>1457</v>
      </c>
      <c r="BD58" s="6" t="s">
        <v>1457</v>
      </c>
      <c r="BE58" s="6" t="s">
        <v>1457</v>
      </c>
      <c r="BF58" s="6" t="s">
        <v>1457</v>
      </c>
      <c r="BG58" s="6" t="s">
        <v>1457</v>
      </c>
      <c r="BH58" s="6" t="s">
        <v>1457</v>
      </c>
      <c r="BI58" s="6" t="s">
        <v>1457</v>
      </c>
      <c r="BJ58" s="6" t="s">
        <v>1457</v>
      </c>
      <c r="BK58" s="6" t="s">
        <v>1457</v>
      </c>
      <c r="BL58" s="6" t="s">
        <v>1457</v>
      </c>
      <c r="BM58" s="6" t="s">
        <v>1457</v>
      </c>
      <c r="BN58" s="6" t="s">
        <v>1457</v>
      </c>
      <c r="BO58" s="6" t="s">
        <v>1457</v>
      </c>
      <c r="BP58" s="6" t="s">
        <v>1457</v>
      </c>
      <c r="BQ58" s="6" t="s">
        <v>1457</v>
      </c>
      <c r="BR58" s="6" t="s">
        <v>1457</v>
      </c>
      <c r="BS58" s="6" t="s">
        <v>1457</v>
      </c>
      <c r="BT58" s="6" t="s">
        <v>1457</v>
      </c>
      <c r="BU58" s="6" t="s">
        <v>1457</v>
      </c>
      <c r="BV58" s="6" t="s">
        <v>1457</v>
      </c>
      <c r="BW58" s="6" t="s">
        <v>1457</v>
      </c>
      <c r="BX58" s="6" t="s">
        <v>1457</v>
      </c>
      <c r="BY58" s="6" t="s">
        <v>1457</v>
      </c>
      <c r="BZ58" s="6" t="s">
        <v>1457</v>
      </c>
    </row>
    <row r="59" spans="1:78" ht="15" thickBot="1" x14ac:dyDescent="0.35">
      <c r="A59" s="5" t="s">
        <v>100</v>
      </c>
      <c r="B59" s="6" t="s">
        <v>280</v>
      </c>
      <c r="C59" s="6" t="s">
        <v>280</v>
      </c>
      <c r="D59" s="6" t="s">
        <v>280</v>
      </c>
      <c r="E59" s="6" t="s">
        <v>280</v>
      </c>
      <c r="F59" s="6" t="s">
        <v>280</v>
      </c>
      <c r="G59" s="6" t="s">
        <v>280</v>
      </c>
      <c r="H59" s="6" t="s">
        <v>280</v>
      </c>
      <c r="I59" s="6" t="s">
        <v>280</v>
      </c>
      <c r="J59" s="6" t="s">
        <v>280</v>
      </c>
      <c r="K59" s="6" t="s">
        <v>280</v>
      </c>
      <c r="L59" s="6" t="s">
        <v>280</v>
      </c>
      <c r="M59" s="6" t="s">
        <v>280</v>
      </c>
      <c r="N59" s="6" t="s">
        <v>280</v>
      </c>
      <c r="O59" s="6" t="s">
        <v>280</v>
      </c>
      <c r="P59" s="6" t="s">
        <v>280</v>
      </c>
      <c r="Q59" s="6" t="s">
        <v>280</v>
      </c>
      <c r="R59" s="6" t="s">
        <v>280</v>
      </c>
      <c r="S59" s="6" t="s">
        <v>280</v>
      </c>
      <c r="T59" s="6" t="s">
        <v>280</v>
      </c>
      <c r="U59" s="6" t="s">
        <v>280</v>
      </c>
      <c r="V59" s="6" t="s">
        <v>280</v>
      </c>
      <c r="W59" s="6" t="s">
        <v>280</v>
      </c>
      <c r="X59" s="6" t="s">
        <v>280</v>
      </c>
      <c r="Y59" s="6" t="s">
        <v>280</v>
      </c>
      <c r="BB59" s="5" t="s">
        <v>100</v>
      </c>
      <c r="BC59" s="6" t="s">
        <v>1458</v>
      </c>
      <c r="BD59" s="6" t="s">
        <v>1458</v>
      </c>
      <c r="BE59" s="6" t="s">
        <v>1458</v>
      </c>
      <c r="BF59" s="6" t="s">
        <v>1458</v>
      </c>
      <c r="BG59" s="6" t="s">
        <v>1458</v>
      </c>
      <c r="BH59" s="6" t="s">
        <v>1458</v>
      </c>
      <c r="BI59" s="6" t="s">
        <v>1458</v>
      </c>
      <c r="BJ59" s="6" t="s">
        <v>1458</v>
      </c>
      <c r="BK59" s="6" t="s">
        <v>1458</v>
      </c>
      <c r="BL59" s="6" t="s">
        <v>1458</v>
      </c>
      <c r="BM59" s="6" t="s">
        <v>1458</v>
      </c>
      <c r="BN59" s="6" t="s">
        <v>1458</v>
      </c>
      <c r="BO59" s="6" t="s">
        <v>1458</v>
      </c>
      <c r="BP59" s="6" t="s">
        <v>1458</v>
      </c>
      <c r="BQ59" s="6" t="s">
        <v>1458</v>
      </c>
      <c r="BR59" s="6" t="s">
        <v>1458</v>
      </c>
      <c r="BS59" s="6" t="s">
        <v>1458</v>
      </c>
      <c r="BT59" s="6" t="s">
        <v>1458</v>
      </c>
      <c r="BU59" s="6" t="s">
        <v>1458</v>
      </c>
      <c r="BV59" s="6" t="s">
        <v>1458</v>
      </c>
      <c r="BW59" s="6" t="s">
        <v>1458</v>
      </c>
      <c r="BX59" s="6" t="s">
        <v>1458</v>
      </c>
      <c r="BY59" s="6" t="s">
        <v>1458</v>
      </c>
      <c r="BZ59" s="6" t="s">
        <v>1458</v>
      </c>
    </row>
    <row r="60" spans="1:78" ht="15" thickBot="1" x14ac:dyDescent="0.35">
      <c r="A60" s="5" t="s">
        <v>101</v>
      </c>
      <c r="B60" s="6" t="s">
        <v>281</v>
      </c>
      <c r="C60" s="6" t="s">
        <v>281</v>
      </c>
      <c r="D60" s="6" t="s">
        <v>281</v>
      </c>
      <c r="E60" s="6" t="s">
        <v>281</v>
      </c>
      <c r="F60" s="6" t="s">
        <v>281</v>
      </c>
      <c r="G60" s="6" t="s">
        <v>281</v>
      </c>
      <c r="H60" s="6" t="s">
        <v>281</v>
      </c>
      <c r="I60" s="6" t="s">
        <v>281</v>
      </c>
      <c r="J60" s="6" t="s">
        <v>281</v>
      </c>
      <c r="K60" s="6" t="s">
        <v>281</v>
      </c>
      <c r="L60" s="6" t="s">
        <v>281</v>
      </c>
      <c r="M60" s="6" t="s">
        <v>281</v>
      </c>
      <c r="N60" s="6" t="s">
        <v>281</v>
      </c>
      <c r="O60" s="6" t="s">
        <v>281</v>
      </c>
      <c r="P60" s="6" t="s">
        <v>281</v>
      </c>
      <c r="Q60" s="6" t="s">
        <v>281</v>
      </c>
      <c r="R60" s="6" t="s">
        <v>281</v>
      </c>
      <c r="S60" s="6" t="s">
        <v>281</v>
      </c>
      <c r="T60" s="6" t="s">
        <v>281</v>
      </c>
      <c r="U60" s="6" t="s">
        <v>281</v>
      </c>
      <c r="V60" s="6" t="s">
        <v>281</v>
      </c>
      <c r="W60" s="6" t="s">
        <v>281</v>
      </c>
      <c r="X60" s="6" t="s">
        <v>281</v>
      </c>
      <c r="Y60" s="6" t="s">
        <v>281</v>
      </c>
      <c r="BB60" s="5" t="s">
        <v>101</v>
      </c>
      <c r="BC60" s="6" t="s">
        <v>1459</v>
      </c>
      <c r="BD60" s="6" t="s">
        <v>1459</v>
      </c>
      <c r="BE60" s="6" t="s">
        <v>1459</v>
      </c>
      <c r="BF60" s="6" t="s">
        <v>1459</v>
      </c>
      <c r="BG60" s="6" t="s">
        <v>1459</v>
      </c>
      <c r="BH60" s="6" t="s">
        <v>1459</v>
      </c>
      <c r="BI60" s="6" t="s">
        <v>1459</v>
      </c>
      <c r="BJ60" s="6" t="s">
        <v>1459</v>
      </c>
      <c r="BK60" s="6" t="s">
        <v>1459</v>
      </c>
      <c r="BL60" s="6" t="s">
        <v>1459</v>
      </c>
      <c r="BM60" s="6" t="s">
        <v>1459</v>
      </c>
      <c r="BN60" s="6" t="s">
        <v>1459</v>
      </c>
      <c r="BO60" s="6" t="s">
        <v>1459</v>
      </c>
      <c r="BP60" s="6" t="s">
        <v>1459</v>
      </c>
      <c r="BQ60" s="6" t="s">
        <v>1459</v>
      </c>
      <c r="BR60" s="6" t="s">
        <v>1459</v>
      </c>
      <c r="BS60" s="6" t="s">
        <v>1459</v>
      </c>
      <c r="BT60" s="6" t="s">
        <v>1459</v>
      </c>
      <c r="BU60" s="6" t="s">
        <v>1459</v>
      </c>
      <c r="BV60" s="6" t="s">
        <v>1459</v>
      </c>
      <c r="BW60" s="6" t="s">
        <v>1459</v>
      </c>
      <c r="BX60" s="6" t="s">
        <v>1459</v>
      </c>
      <c r="BY60" s="6" t="s">
        <v>1459</v>
      </c>
      <c r="BZ60" s="6" t="s">
        <v>1459</v>
      </c>
    </row>
    <row r="61" spans="1:78" ht="15" thickBot="1" x14ac:dyDescent="0.35">
      <c r="A61" s="5" t="s">
        <v>102</v>
      </c>
      <c r="B61" s="6" t="s">
        <v>282</v>
      </c>
      <c r="C61" s="6" t="s">
        <v>282</v>
      </c>
      <c r="D61" s="6" t="s">
        <v>282</v>
      </c>
      <c r="E61" s="6" t="s">
        <v>282</v>
      </c>
      <c r="F61" s="6" t="s">
        <v>282</v>
      </c>
      <c r="G61" s="6" t="s">
        <v>282</v>
      </c>
      <c r="H61" s="6" t="s">
        <v>282</v>
      </c>
      <c r="I61" s="6" t="s">
        <v>282</v>
      </c>
      <c r="J61" s="6" t="s">
        <v>282</v>
      </c>
      <c r="K61" s="6" t="s">
        <v>282</v>
      </c>
      <c r="L61" s="6" t="s">
        <v>282</v>
      </c>
      <c r="M61" s="6" t="s">
        <v>282</v>
      </c>
      <c r="N61" s="6" t="s">
        <v>282</v>
      </c>
      <c r="O61" s="6" t="s">
        <v>282</v>
      </c>
      <c r="P61" s="6" t="s">
        <v>282</v>
      </c>
      <c r="Q61" s="6" t="s">
        <v>282</v>
      </c>
      <c r="R61" s="6" t="s">
        <v>282</v>
      </c>
      <c r="S61" s="6" t="s">
        <v>282</v>
      </c>
      <c r="T61" s="6" t="s">
        <v>282</v>
      </c>
      <c r="U61" s="6" t="s">
        <v>282</v>
      </c>
      <c r="V61" s="6" t="s">
        <v>282</v>
      </c>
      <c r="W61" s="6" t="s">
        <v>282</v>
      </c>
      <c r="X61" s="6" t="s">
        <v>282</v>
      </c>
      <c r="Y61" s="6" t="s">
        <v>282</v>
      </c>
      <c r="BB61" s="5" t="s">
        <v>102</v>
      </c>
      <c r="BC61" s="6" t="s">
        <v>1460</v>
      </c>
      <c r="BD61" s="6" t="s">
        <v>1460</v>
      </c>
      <c r="BE61" s="6" t="s">
        <v>1460</v>
      </c>
      <c r="BF61" s="6" t="s">
        <v>1460</v>
      </c>
      <c r="BG61" s="6" t="s">
        <v>1460</v>
      </c>
      <c r="BH61" s="6" t="s">
        <v>1460</v>
      </c>
      <c r="BI61" s="6" t="s">
        <v>1460</v>
      </c>
      <c r="BJ61" s="6" t="s">
        <v>1460</v>
      </c>
      <c r="BK61" s="6" t="s">
        <v>1460</v>
      </c>
      <c r="BL61" s="6" t="s">
        <v>1460</v>
      </c>
      <c r="BM61" s="6" t="s">
        <v>1460</v>
      </c>
      <c r="BN61" s="6" t="s">
        <v>1460</v>
      </c>
      <c r="BO61" s="6" t="s">
        <v>1460</v>
      </c>
      <c r="BP61" s="6" t="s">
        <v>1460</v>
      </c>
      <c r="BQ61" s="6" t="s">
        <v>1460</v>
      </c>
      <c r="BR61" s="6" t="s">
        <v>1460</v>
      </c>
      <c r="BS61" s="6" t="s">
        <v>1460</v>
      </c>
      <c r="BT61" s="6" t="s">
        <v>1460</v>
      </c>
      <c r="BU61" s="6" t="s">
        <v>1460</v>
      </c>
      <c r="BV61" s="6" t="s">
        <v>1460</v>
      </c>
      <c r="BW61" s="6" t="s">
        <v>1460</v>
      </c>
      <c r="BX61" s="6" t="s">
        <v>1460</v>
      </c>
      <c r="BY61" s="6" t="s">
        <v>1460</v>
      </c>
      <c r="BZ61" s="6" t="s">
        <v>1460</v>
      </c>
    </row>
    <row r="62" spans="1:78" ht="15" thickBot="1" x14ac:dyDescent="0.35">
      <c r="A62" s="5" t="s">
        <v>103</v>
      </c>
      <c r="B62" s="6" t="s">
        <v>283</v>
      </c>
      <c r="C62" s="6" t="s">
        <v>283</v>
      </c>
      <c r="D62" s="6" t="s">
        <v>283</v>
      </c>
      <c r="E62" s="6" t="s">
        <v>283</v>
      </c>
      <c r="F62" s="6" t="s">
        <v>283</v>
      </c>
      <c r="G62" s="6" t="s">
        <v>283</v>
      </c>
      <c r="H62" s="6" t="s">
        <v>283</v>
      </c>
      <c r="I62" s="6" t="s">
        <v>283</v>
      </c>
      <c r="J62" s="6" t="s">
        <v>283</v>
      </c>
      <c r="K62" s="6" t="s">
        <v>283</v>
      </c>
      <c r="L62" s="6" t="s">
        <v>283</v>
      </c>
      <c r="M62" s="6" t="s">
        <v>283</v>
      </c>
      <c r="N62" s="6" t="s">
        <v>283</v>
      </c>
      <c r="O62" s="6" t="s">
        <v>283</v>
      </c>
      <c r="P62" s="6" t="s">
        <v>283</v>
      </c>
      <c r="Q62" s="6" t="s">
        <v>283</v>
      </c>
      <c r="R62" s="6" t="s">
        <v>283</v>
      </c>
      <c r="S62" s="6" t="s">
        <v>283</v>
      </c>
      <c r="T62" s="6" t="s">
        <v>283</v>
      </c>
      <c r="U62" s="6" t="s">
        <v>283</v>
      </c>
      <c r="V62" s="6" t="s">
        <v>283</v>
      </c>
      <c r="W62" s="6" t="s">
        <v>283</v>
      </c>
      <c r="X62" s="6" t="s">
        <v>283</v>
      </c>
      <c r="Y62" s="6" t="s">
        <v>283</v>
      </c>
      <c r="BB62" s="5" t="s">
        <v>103</v>
      </c>
      <c r="BC62" s="6" t="s">
        <v>1461</v>
      </c>
      <c r="BD62" s="6" t="s">
        <v>1461</v>
      </c>
      <c r="BE62" s="6" t="s">
        <v>1461</v>
      </c>
      <c r="BF62" s="6" t="s">
        <v>1461</v>
      </c>
      <c r="BG62" s="6" t="s">
        <v>1461</v>
      </c>
      <c r="BH62" s="6" t="s">
        <v>1461</v>
      </c>
      <c r="BI62" s="6" t="s">
        <v>1461</v>
      </c>
      <c r="BJ62" s="6" t="s">
        <v>1461</v>
      </c>
      <c r="BK62" s="6" t="s">
        <v>1461</v>
      </c>
      <c r="BL62" s="6" t="s">
        <v>1461</v>
      </c>
      <c r="BM62" s="6" t="s">
        <v>1461</v>
      </c>
      <c r="BN62" s="6" t="s">
        <v>1461</v>
      </c>
      <c r="BO62" s="6" t="s">
        <v>1461</v>
      </c>
      <c r="BP62" s="6" t="s">
        <v>1461</v>
      </c>
      <c r="BQ62" s="6" t="s">
        <v>1461</v>
      </c>
      <c r="BR62" s="6" t="s">
        <v>1461</v>
      </c>
      <c r="BS62" s="6" t="s">
        <v>1461</v>
      </c>
      <c r="BT62" s="6" t="s">
        <v>1461</v>
      </c>
      <c r="BU62" s="6" t="s">
        <v>1461</v>
      </c>
      <c r="BV62" s="6" t="s">
        <v>1461</v>
      </c>
      <c r="BW62" s="6" t="s">
        <v>1461</v>
      </c>
      <c r="BX62" s="6" t="s">
        <v>1461</v>
      </c>
      <c r="BY62" s="6" t="s">
        <v>1461</v>
      </c>
      <c r="BZ62" s="6" t="s">
        <v>1461</v>
      </c>
    </row>
    <row r="63" spans="1:78" ht="15" thickBot="1" x14ac:dyDescent="0.35">
      <c r="A63" s="5" t="s">
        <v>104</v>
      </c>
      <c r="B63" s="6" t="s">
        <v>284</v>
      </c>
      <c r="C63" s="6" t="s">
        <v>284</v>
      </c>
      <c r="D63" s="6" t="s">
        <v>284</v>
      </c>
      <c r="E63" s="6" t="s">
        <v>284</v>
      </c>
      <c r="F63" s="6" t="s">
        <v>284</v>
      </c>
      <c r="G63" s="6" t="s">
        <v>284</v>
      </c>
      <c r="H63" s="6" t="s">
        <v>284</v>
      </c>
      <c r="I63" s="6" t="s">
        <v>284</v>
      </c>
      <c r="J63" s="6" t="s">
        <v>284</v>
      </c>
      <c r="K63" s="6" t="s">
        <v>284</v>
      </c>
      <c r="L63" s="6" t="s">
        <v>284</v>
      </c>
      <c r="M63" s="6" t="s">
        <v>284</v>
      </c>
      <c r="N63" s="6" t="s">
        <v>284</v>
      </c>
      <c r="O63" s="6" t="s">
        <v>284</v>
      </c>
      <c r="P63" s="6" t="s">
        <v>284</v>
      </c>
      <c r="Q63" s="6" t="s">
        <v>284</v>
      </c>
      <c r="R63" s="6" t="s">
        <v>284</v>
      </c>
      <c r="S63" s="6" t="s">
        <v>284</v>
      </c>
      <c r="T63" s="6" t="s">
        <v>284</v>
      </c>
      <c r="U63" s="6" t="s">
        <v>284</v>
      </c>
      <c r="V63" s="6" t="s">
        <v>284</v>
      </c>
      <c r="W63" s="6" t="s">
        <v>284</v>
      </c>
      <c r="X63" s="6" t="s">
        <v>284</v>
      </c>
      <c r="Y63" s="6" t="s">
        <v>284</v>
      </c>
      <c r="BB63" s="5" t="s">
        <v>104</v>
      </c>
      <c r="BC63" s="6" t="s">
        <v>1462</v>
      </c>
      <c r="BD63" s="6" t="s">
        <v>1462</v>
      </c>
      <c r="BE63" s="6" t="s">
        <v>1462</v>
      </c>
      <c r="BF63" s="6" t="s">
        <v>1462</v>
      </c>
      <c r="BG63" s="6" t="s">
        <v>1462</v>
      </c>
      <c r="BH63" s="6" t="s">
        <v>1462</v>
      </c>
      <c r="BI63" s="6" t="s">
        <v>1462</v>
      </c>
      <c r="BJ63" s="6" t="s">
        <v>1462</v>
      </c>
      <c r="BK63" s="6" t="s">
        <v>1462</v>
      </c>
      <c r="BL63" s="6" t="s">
        <v>1462</v>
      </c>
      <c r="BM63" s="6" t="s">
        <v>1462</v>
      </c>
      <c r="BN63" s="6" t="s">
        <v>1462</v>
      </c>
      <c r="BO63" s="6" t="s">
        <v>1462</v>
      </c>
      <c r="BP63" s="6" t="s">
        <v>1462</v>
      </c>
      <c r="BQ63" s="6" t="s">
        <v>1462</v>
      </c>
      <c r="BR63" s="6" t="s">
        <v>1462</v>
      </c>
      <c r="BS63" s="6" t="s">
        <v>1462</v>
      </c>
      <c r="BT63" s="6" t="s">
        <v>1462</v>
      </c>
      <c r="BU63" s="6" t="s">
        <v>1462</v>
      </c>
      <c r="BV63" s="6" t="s">
        <v>1462</v>
      </c>
      <c r="BW63" s="6" t="s">
        <v>1462</v>
      </c>
      <c r="BX63" s="6" t="s">
        <v>1462</v>
      </c>
      <c r="BY63" s="6" t="s">
        <v>1462</v>
      </c>
      <c r="BZ63" s="6" t="s">
        <v>1462</v>
      </c>
    </row>
    <row r="64" spans="1:78" ht="15" thickBot="1" x14ac:dyDescent="0.35">
      <c r="A64" s="5" t="s">
        <v>105</v>
      </c>
      <c r="B64" s="6" t="s">
        <v>285</v>
      </c>
      <c r="C64" s="6" t="s">
        <v>285</v>
      </c>
      <c r="D64" s="6" t="s">
        <v>285</v>
      </c>
      <c r="E64" s="6" t="s">
        <v>285</v>
      </c>
      <c r="F64" s="6" t="s">
        <v>285</v>
      </c>
      <c r="G64" s="6" t="s">
        <v>285</v>
      </c>
      <c r="H64" s="6" t="s">
        <v>285</v>
      </c>
      <c r="I64" s="6" t="s">
        <v>285</v>
      </c>
      <c r="J64" s="6" t="s">
        <v>285</v>
      </c>
      <c r="K64" s="6" t="s">
        <v>285</v>
      </c>
      <c r="L64" s="6" t="s">
        <v>285</v>
      </c>
      <c r="M64" s="6" t="s">
        <v>285</v>
      </c>
      <c r="N64" s="6" t="s">
        <v>285</v>
      </c>
      <c r="O64" s="6" t="s">
        <v>285</v>
      </c>
      <c r="P64" s="6" t="s">
        <v>285</v>
      </c>
      <c r="Q64" s="6" t="s">
        <v>285</v>
      </c>
      <c r="R64" s="6" t="s">
        <v>285</v>
      </c>
      <c r="S64" s="6" t="s">
        <v>285</v>
      </c>
      <c r="T64" s="6" t="s">
        <v>285</v>
      </c>
      <c r="U64" s="6" t="s">
        <v>285</v>
      </c>
      <c r="V64" s="6" t="s">
        <v>285</v>
      </c>
      <c r="W64" s="6" t="s">
        <v>285</v>
      </c>
      <c r="X64" s="6" t="s">
        <v>285</v>
      </c>
      <c r="Y64" s="6" t="s">
        <v>285</v>
      </c>
      <c r="BB64" s="5" t="s">
        <v>105</v>
      </c>
      <c r="BC64" s="6" t="s">
        <v>1463</v>
      </c>
      <c r="BD64" s="6" t="s">
        <v>1463</v>
      </c>
      <c r="BE64" s="6" t="s">
        <v>1463</v>
      </c>
      <c r="BF64" s="6" t="s">
        <v>1463</v>
      </c>
      <c r="BG64" s="6" t="s">
        <v>1463</v>
      </c>
      <c r="BH64" s="6" t="s">
        <v>1463</v>
      </c>
      <c r="BI64" s="6" t="s">
        <v>1463</v>
      </c>
      <c r="BJ64" s="6" t="s">
        <v>1463</v>
      </c>
      <c r="BK64" s="6" t="s">
        <v>1463</v>
      </c>
      <c r="BL64" s="6" t="s">
        <v>1463</v>
      </c>
      <c r="BM64" s="6" t="s">
        <v>1463</v>
      </c>
      <c r="BN64" s="6" t="s">
        <v>1463</v>
      </c>
      <c r="BO64" s="6" t="s">
        <v>1463</v>
      </c>
      <c r="BP64" s="6" t="s">
        <v>1463</v>
      </c>
      <c r="BQ64" s="6" t="s">
        <v>1463</v>
      </c>
      <c r="BR64" s="6" t="s">
        <v>1463</v>
      </c>
      <c r="BS64" s="6" t="s">
        <v>1463</v>
      </c>
      <c r="BT64" s="6" t="s">
        <v>1463</v>
      </c>
      <c r="BU64" s="6" t="s">
        <v>1463</v>
      </c>
      <c r="BV64" s="6" t="s">
        <v>1463</v>
      </c>
      <c r="BW64" s="6" t="s">
        <v>1463</v>
      </c>
      <c r="BX64" s="6" t="s">
        <v>1463</v>
      </c>
      <c r="BY64" s="6" t="s">
        <v>1463</v>
      </c>
      <c r="BZ64" s="6" t="s">
        <v>1463</v>
      </c>
    </row>
    <row r="65" spans="1:78" ht="15" thickBot="1" x14ac:dyDescent="0.35">
      <c r="A65" s="5" t="s">
        <v>106</v>
      </c>
      <c r="B65" s="6" t="s">
        <v>286</v>
      </c>
      <c r="C65" s="6" t="s">
        <v>286</v>
      </c>
      <c r="D65" s="6" t="s">
        <v>286</v>
      </c>
      <c r="E65" s="6" t="s">
        <v>286</v>
      </c>
      <c r="F65" s="6" t="s">
        <v>286</v>
      </c>
      <c r="G65" s="6" t="s">
        <v>286</v>
      </c>
      <c r="H65" s="6" t="s">
        <v>286</v>
      </c>
      <c r="I65" s="6" t="s">
        <v>286</v>
      </c>
      <c r="J65" s="6" t="s">
        <v>286</v>
      </c>
      <c r="K65" s="6" t="s">
        <v>286</v>
      </c>
      <c r="L65" s="6" t="s">
        <v>286</v>
      </c>
      <c r="M65" s="6" t="s">
        <v>286</v>
      </c>
      <c r="N65" s="6" t="s">
        <v>286</v>
      </c>
      <c r="O65" s="6" t="s">
        <v>286</v>
      </c>
      <c r="P65" s="6" t="s">
        <v>286</v>
      </c>
      <c r="Q65" s="6" t="s">
        <v>286</v>
      </c>
      <c r="R65" s="6" t="s">
        <v>286</v>
      </c>
      <c r="S65" s="6" t="s">
        <v>286</v>
      </c>
      <c r="T65" s="6" t="s">
        <v>286</v>
      </c>
      <c r="U65" s="6" t="s">
        <v>286</v>
      </c>
      <c r="V65" s="6" t="s">
        <v>286</v>
      </c>
      <c r="W65" s="6" t="s">
        <v>286</v>
      </c>
      <c r="X65" s="6" t="s">
        <v>286</v>
      </c>
      <c r="Y65" s="6" t="s">
        <v>286</v>
      </c>
      <c r="BB65" s="5" t="s">
        <v>106</v>
      </c>
      <c r="BC65" s="6" t="s">
        <v>1464</v>
      </c>
      <c r="BD65" s="6" t="s">
        <v>1464</v>
      </c>
      <c r="BE65" s="6" t="s">
        <v>1464</v>
      </c>
      <c r="BF65" s="6" t="s">
        <v>1464</v>
      </c>
      <c r="BG65" s="6" t="s">
        <v>1464</v>
      </c>
      <c r="BH65" s="6" t="s">
        <v>1464</v>
      </c>
      <c r="BI65" s="6" t="s">
        <v>1464</v>
      </c>
      <c r="BJ65" s="6" t="s">
        <v>1464</v>
      </c>
      <c r="BK65" s="6" t="s">
        <v>1464</v>
      </c>
      <c r="BL65" s="6" t="s">
        <v>1464</v>
      </c>
      <c r="BM65" s="6" t="s">
        <v>1464</v>
      </c>
      <c r="BN65" s="6" t="s">
        <v>1464</v>
      </c>
      <c r="BO65" s="6" t="s">
        <v>1464</v>
      </c>
      <c r="BP65" s="6" t="s">
        <v>1464</v>
      </c>
      <c r="BQ65" s="6" t="s">
        <v>1464</v>
      </c>
      <c r="BR65" s="6" t="s">
        <v>1464</v>
      </c>
      <c r="BS65" s="6" t="s">
        <v>1464</v>
      </c>
      <c r="BT65" s="6" t="s">
        <v>1464</v>
      </c>
      <c r="BU65" s="6" t="s">
        <v>1464</v>
      </c>
      <c r="BV65" s="6" t="s">
        <v>1464</v>
      </c>
      <c r="BW65" s="6" t="s">
        <v>1464</v>
      </c>
      <c r="BX65" s="6" t="s">
        <v>1464</v>
      </c>
      <c r="BY65" s="6" t="s">
        <v>1464</v>
      </c>
      <c r="BZ65" s="6" t="s">
        <v>1464</v>
      </c>
    </row>
    <row r="66" spans="1:78" ht="15" thickBot="1" x14ac:dyDescent="0.35">
      <c r="A66" s="5" t="s">
        <v>107</v>
      </c>
      <c r="B66" s="6" t="s">
        <v>287</v>
      </c>
      <c r="C66" s="6" t="s">
        <v>287</v>
      </c>
      <c r="D66" s="6" t="s">
        <v>287</v>
      </c>
      <c r="E66" s="6" t="s">
        <v>287</v>
      </c>
      <c r="F66" s="6" t="s">
        <v>287</v>
      </c>
      <c r="G66" s="6" t="s">
        <v>287</v>
      </c>
      <c r="H66" s="6" t="s">
        <v>287</v>
      </c>
      <c r="I66" s="6" t="s">
        <v>287</v>
      </c>
      <c r="J66" s="6" t="s">
        <v>287</v>
      </c>
      <c r="K66" s="6" t="s">
        <v>287</v>
      </c>
      <c r="L66" s="6" t="s">
        <v>287</v>
      </c>
      <c r="M66" s="6" t="s">
        <v>287</v>
      </c>
      <c r="N66" s="6" t="s">
        <v>287</v>
      </c>
      <c r="O66" s="6" t="s">
        <v>287</v>
      </c>
      <c r="P66" s="6" t="s">
        <v>287</v>
      </c>
      <c r="Q66" s="6" t="s">
        <v>287</v>
      </c>
      <c r="R66" s="6" t="s">
        <v>287</v>
      </c>
      <c r="S66" s="6" t="s">
        <v>287</v>
      </c>
      <c r="T66" s="6" t="s">
        <v>287</v>
      </c>
      <c r="U66" s="6" t="s">
        <v>287</v>
      </c>
      <c r="V66" s="6" t="s">
        <v>287</v>
      </c>
      <c r="W66" s="6" t="s">
        <v>287</v>
      </c>
      <c r="X66" s="6" t="s">
        <v>287</v>
      </c>
      <c r="Y66" s="6" t="s">
        <v>287</v>
      </c>
      <c r="BB66" s="5" t="s">
        <v>107</v>
      </c>
      <c r="BC66" s="6" t="s">
        <v>287</v>
      </c>
      <c r="BD66" s="6" t="s">
        <v>287</v>
      </c>
      <c r="BE66" s="6" t="s">
        <v>287</v>
      </c>
      <c r="BF66" s="6" t="s">
        <v>287</v>
      </c>
      <c r="BG66" s="6" t="s">
        <v>287</v>
      </c>
      <c r="BH66" s="6" t="s">
        <v>287</v>
      </c>
      <c r="BI66" s="6" t="s">
        <v>287</v>
      </c>
      <c r="BJ66" s="6" t="s">
        <v>287</v>
      </c>
      <c r="BK66" s="6" t="s">
        <v>287</v>
      </c>
      <c r="BL66" s="6" t="s">
        <v>287</v>
      </c>
      <c r="BM66" s="6" t="s">
        <v>287</v>
      </c>
      <c r="BN66" s="6" t="s">
        <v>287</v>
      </c>
      <c r="BO66" s="6" t="s">
        <v>287</v>
      </c>
      <c r="BP66" s="6" t="s">
        <v>287</v>
      </c>
      <c r="BQ66" s="6" t="s">
        <v>287</v>
      </c>
      <c r="BR66" s="6" t="s">
        <v>287</v>
      </c>
      <c r="BS66" s="6" t="s">
        <v>287</v>
      </c>
      <c r="BT66" s="6" t="s">
        <v>287</v>
      </c>
      <c r="BU66" s="6" t="s">
        <v>287</v>
      </c>
      <c r="BV66" s="6" t="s">
        <v>287</v>
      </c>
      <c r="BW66" s="6" t="s">
        <v>287</v>
      </c>
      <c r="BX66" s="6" t="s">
        <v>287</v>
      </c>
      <c r="BY66" s="6" t="s">
        <v>287</v>
      </c>
      <c r="BZ66" s="6" t="s">
        <v>287</v>
      </c>
    </row>
    <row r="67" spans="1:78" ht="15" thickBot="1" x14ac:dyDescent="0.35">
      <c r="A67" s="5" t="s">
        <v>108</v>
      </c>
      <c r="B67" s="6" t="s">
        <v>127</v>
      </c>
      <c r="C67" s="6" t="s">
        <v>127</v>
      </c>
      <c r="D67" s="6" t="s">
        <v>127</v>
      </c>
      <c r="E67" s="6" t="s">
        <v>127</v>
      </c>
      <c r="F67" s="6" t="s">
        <v>127</v>
      </c>
      <c r="G67" s="6" t="s">
        <v>127</v>
      </c>
      <c r="H67" s="6" t="s">
        <v>127</v>
      </c>
      <c r="I67" s="6" t="s">
        <v>127</v>
      </c>
      <c r="J67" s="6" t="s">
        <v>127</v>
      </c>
      <c r="K67" s="6" t="s">
        <v>127</v>
      </c>
      <c r="L67" s="6" t="s">
        <v>127</v>
      </c>
      <c r="M67" s="6" t="s">
        <v>127</v>
      </c>
      <c r="N67" s="6" t="s">
        <v>127</v>
      </c>
      <c r="O67" s="6" t="s">
        <v>127</v>
      </c>
      <c r="P67" s="6" t="s">
        <v>127</v>
      </c>
      <c r="Q67" s="6" t="s">
        <v>127</v>
      </c>
      <c r="R67" s="6" t="s">
        <v>127</v>
      </c>
      <c r="S67" s="6" t="s">
        <v>127</v>
      </c>
      <c r="T67" s="6" t="s">
        <v>127</v>
      </c>
      <c r="U67" s="6" t="s">
        <v>127</v>
      </c>
      <c r="V67" s="6" t="s">
        <v>127</v>
      </c>
      <c r="W67" s="6" t="s">
        <v>127</v>
      </c>
      <c r="X67" s="6" t="s">
        <v>127</v>
      </c>
      <c r="Y67" s="6" t="s">
        <v>127</v>
      </c>
      <c r="BB67" s="5" t="s">
        <v>108</v>
      </c>
      <c r="BC67" s="6" t="s">
        <v>127</v>
      </c>
      <c r="BD67" s="6" t="s">
        <v>127</v>
      </c>
      <c r="BE67" s="6" t="s">
        <v>127</v>
      </c>
      <c r="BF67" s="6" t="s">
        <v>127</v>
      </c>
      <c r="BG67" s="6" t="s">
        <v>127</v>
      </c>
      <c r="BH67" s="6" t="s">
        <v>127</v>
      </c>
      <c r="BI67" s="6" t="s">
        <v>127</v>
      </c>
      <c r="BJ67" s="6" t="s">
        <v>127</v>
      </c>
      <c r="BK67" s="6" t="s">
        <v>127</v>
      </c>
      <c r="BL67" s="6" t="s">
        <v>127</v>
      </c>
      <c r="BM67" s="6" t="s">
        <v>127</v>
      </c>
      <c r="BN67" s="6" t="s">
        <v>127</v>
      </c>
      <c r="BO67" s="6" t="s">
        <v>127</v>
      </c>
      <c r="BP67" s="6" t="s">
        <v>127</v>
      </c>
      <c r="BQ67" s="6" t="s">
        <v>127</v>
      </c>
      <c r="BR67" s="6" t="s">
        <v>127</v>
      </c>
      <c r="BS67" s="6" t="s">
        <v>127</v>
      </c>
      <c r="BT67" s="6" t="s">
        <v>127</v>
      </c>
      <c r="BU67" s="6" t="s">
        <v>127</v>
      </c>
      <c r="BV67" s="6" t="s">
        <v>127</v>
      </c>
      <c r="BW67" s="6" t="s">
        <v>127</v>
      </c>
      <c r="BX67" s="6" t="s">
        <v>127</v>
      </c>
      <c r="BY67" s="6" t="s">
        <v>127</v>
      </c>
      <c r="BZ67" s="6" t="s">
        <v>127</v>
      </c>
    </row>
    <row r="68" spans="1:78" ht="18.600000000000001" thickBot="1" x14ac:dyDescent="0.35">
      <c r="A68" s="1"/>
      <c r="BB68" s="1"/>
    </row>
    <row r="69" spans="1:78" ht="15" thickBot="1" x14ac:dyDescent="0.35">
      <c r="A69" s="5" t="s">
        <v>109</v>
      </c>
      <c r="B69" s="5" t="s">
        <v>8</v>
      </c>
      <c r="C69" s="5" t="s">
        <v>9</v>
      </c>
      <c r="D69" s="5" t="s">
        <v>10</v>
      </c>
      <c r="E69" s="5" t="s">
        <v>11</v>
      </c>
      <c r="F69" s="5" t="s">
        <v>12</v>
      </c>
      <c r="G69" s="5" t="s">
        <v>13</v>
      </c>
      <c r="H69" s="5" t="s">
        <v>14</v>
      </c>
      <c r="I69" s="5" t="s">
        <v>15</v>
      </c>
      <c r="J69" s="5" t="s">
        <v>16</v>
      </c>
      <c r="K69" s="5" t="s">
        <v>17</v>
      </c>
      <c r="L69" s="5" t="s">
        <v>18</v>
      </c>
      <c r="M69" s="5" t="s">
        <v>19</v>
      </c>
      <c r="N69" s="5" t="s">
        <v>20</v>
      </c>
      <c r="O69" s="5" t="s">
        <v>21</v>
      </c>
      <c r="P69" s="5" t="s">
        <v>22</v>
      </c>
      <c r="Q69" s="5" t="s">
        <v>23</v>
      </c>
      <c r="R69" s="5" t="s">
        <v>24</v>
      </c>
      <c r="S69" s="5" t="s">
        <v>25</v>
      </c>
      <c r="T69" s="5" t="s">
        <v>26</v>
      </c>
      <c r="U69" s="5" t="s">
        <v>27</v>
      </c>
      <c r="V69" s="5" t="s">
        <v>28</v>
      </c>
      <c r="W69" s="5" t="s">
        <v>29</v>
      </c>
      <c r="X69" s="5" t="s">
        <v>30</v>
      </c>
      <c r="Y69" s="5" t="s">
        <v>31</v>
      </c>
      <c r="BB69" s="5" t="s">
        <v>109</v>
      </c>
      <c r="BC69" s="5" t="s">
        <v>8</v>
      </c>
      <c r="BD69" s="5" t="s">
        <v>9</v>
      </c>
      <c r="BE69" s="5" t="s">
        <v>10</v>
      </c>
      <c r="BF69" s="5" t="s">
        <v>11</v>
      </c>
      <c r="BG69" s="5" t="s">
        <v>12</v>
      </c>
      <c r="BH69" s="5" t="s">
        <v>13</v>
      </c>
      <c r="BI69" s="5" t="s">
        <v>14</v>
      </c>
      <c r="BJ69" s="5" t="s">
        <v>15</v>
      </c>
      <c r="BK69" s="5" t="s">
        <v>16</v>
      </c>
      <c r="BL69" s="5" t="s">
        <v>17</v>
      </c>
      <c r="BM69" s="5" t="s">
        <v>18</v>
      </c>
      <c r="BN69" s="5" t="s">
        <v>19</v>
      </c>
      <c r="BO69" s="5" t="s">
        <v>20</v>
      </c>
      <c r="BP69" s="5" t="s">
        <v>21</v>
      </c>
      <c r="BQ69" s="5" t="s">
        <v>22</v>
      </c>
      <c r="BR69" s="5" t="s">
        <v>23</v>
      </c>
      <c r="BS69" s="5" t="s">
        <v>24</v>
      </c>
      <c r="BT69" s="5" t="s">
        <v>25</v>
      </c>
      <c r="BU69" s="5" t="s">
        <v>26</v>
      </c>
      <c r="BV69" s="5" t="s">
        <v>27</v>
      </c>
      <c r="BW69" s="5" t="s">
        <v>28</v>
      </c>
      <c r="BX69" s="5" t="s">
        <v>29</v>
      </c>
      <c r="BY69" s="5" t="s">
        <v>30</v>
      </c>
      <c r="BZ69" s="5" t="s">
        <v>31</v>
      </c>
    </row>
    <row r="70" spans="1:78" ht="15" thickBot="1" x14ac:dyDescent="0.35">
      <c r="A70" s="5" t="s">
        <v>63</v>
      </c>
      <c r="B70" s="6">
        <v>21.1</v>
      </c>
      <c r="C70" s="6">
        <v>21.1</v>
      </c>
      <c r="D70" s="6">
        <v>21.1</v>
      </c>
      <c r="E70" s="6">
        <v>2889.4</v>
      </c>
      <c r="F70" s="6">
        <v>1695.4</v>
      </c>
      <c r="G70" s="6">
        <v>21.1</v>
      </c>
      <c r="H70" s="6">
        <v>4385.5</v>
      </c>
      <c r="I70" s="6">
        <v>21.1</v>
      </c>
      <c r="J70" s="6">
        <v>21.1</v>
      </c>
      <c r="K70" s="6">
        <v>21.1</v>
      </c>
      <c r="L70" s="6">
        <v>21.1</v>
      </c>
      <c r="M70" s="6">
        <v>1183.4000000000001</v>
      </c>
      <c r="N70" s="6">
        <v>21.1</v>
      </c>
      <c r="O70" s="6">
        <v>21.1</v>
      </c>
      <c r="P70" s="6">
        <v>1014.2</v>
      </c>
      <c r="Q70" s="6">
        <v>21.1</v>
      </c>
      <c r="R70" s="6">
        <v>21.1</v>
      </c>
      <c r="S70" s="6">
        <v>21.1</v>
      </c>
      <c r="T70" s="6">
        <v>21.1</v>
      </c>
      <c r="U70" s="6">
        <v>21.1</v>
      </c>
      <c r="V70" s="6">
        <v>21.1</v>
      </c>
      <c r="W70" s="6">
        <v>21.1</v>
      </c>
      <c r="X70" s="6">
        <v>21.1</v>
      </c>
      <c r="Y70" s="6">
        <v>21.1</v>
      </c>
      <c r="BB70" s="5" t="s">
        <v>63</v>
      </c>
      <c r="BC70" s="6">
        <v>23</v>
      </c>
      <c r="BD70" s="6">
        <v>23</v>
      </c>
      <c r="BE70" s="6">
        <v>1348.7</v>
      </c>
      <c r="BF70" s="6">
        <v>23</v>
      </c>
      <c r="BG70" s="6">
        <v>23</v>
      </c>
      <c r="BH70" s="6">
        <v>23</v>
      </c>
      <c r="BI70" s="6">
        <v>23</v>
      </c>
      <c r="BJ70" s="6">
        <v>23</v>
      </c>
      <c r="BK70" s="6">
        <v>23</v>
      </c>
      <c r="BL70" s="6">
        <v>23</v>
      </c>
      <c r="BM70" s="6">
        <v>23</v>
      </c>
      <c r="BN70" s="6">
        <v>23</v>
      </c>
      <c r="BO70" s="6">
        <v>23</v>
      </c>
      <c r="BP70" s="6">
        <v>23</v>
      </c>
      <c r="BQ70" s="6">
        <v>23</v>
      </c>
      <c r="BR70" s="6">
        <v>3147.7</v>
      </c>
      <c r="BS70" s="6">
        <v>1817.1</v>
      </c>
      <c r="BT70" s="6">
        <v>23</v>
      </c>
      <c r="BU70" s="6">
        <v>4807</v>
      </c>
      <c r="BV70" s="6">
        <v>23</v>
      </c>
      <c r="BW70" s="6">
        <v>23</v>
      </c>
      <c r="BX70" s="6">
        <v>23</v>
      </c>
      <c r="BY70" s="6">
        <v>23</v>
      </c>
      <c r="BZ70" s="6">
        <v>1392.2</v>
      </c>
    </row>
    <row r="71" spans="1:78" ht="15" thickBot="1" x14ac:dyDescent="0.35">
      <c r="A71" s="5" t="s">
        <v>75</v>
      </c>
      <c r="B71" s="6">
        <v>20.399999999999999</v>
      </c>
      <c r="C71" s="6">
        <v>20.399999999999999</v>
      </c>
      <c r="D71" s="6">
        <v>20.399999999999999</v>
      </c>
      <c r="E71" s="6">
        <v>20.399999999999999</v>
      </c>
      <c r="F71" s="6">
        <v>1694.7</v>
      </c>
      <c r="G71" s="6">
        <v>20.399999999999999</v>
      </c>
      <c r="H71" s="6">
        <v>20.399999999999999</v>
      </c>
      <c r="I71" s="6">
        <v>20.399999999999999</v>
      </c>
      <c r="J71" s="6">
        <v>20.399999999999999</v>
      </c>
      <c r="K71" s="6">
        <v>20.399999999999999</v>
      </c>
      <c r="L71" s="6">
        <v>20.399999999999999</v>
      </c>
      <c r="M71" s="6">
        <v>1182.7</v>
      </c>
      <c r="N71" s="6">
        <v>20.399999999999999</v>
      </c>
      <c r="O71" s="6">
        <v>20.399999999999999</v>
      </c>
      <c r="P71" s="6">
        <v>1013.5</v>
      </c>
      <c r="Q71" s="6">
        <v>20.399999999999999</v>
      </c>
      <c r="R71" s="6">
        <v>20.399999999999999</v>
      </c>
      <c r="S71" s="6">
        <v>20.399999999999999</v>
      </c>
      <c r="T71" s="6">
        <v>20.399999999999999</v>
      </c>
      <c r="U71" s="6">
        <v>20.399999999999999</v>
      </c>
      <c r="V71" s="6">
        <v>20.399999999999999</v>
      </c>
      <c r="W71" s="6">
        <v>20.399999999999999</v>
      </c>
      <c r="X71" s="6">
        <v>20.399999999999999</v>
      </c>
      <c r="Y71" s="6">
        <v>20.399999999999999</v>
      </c>
      <c r="BB71" s="5" t="s">
        <v>75</v>
      </c>
      <c r="BC71" s="6">
        <v>22.2</v>
      </c>
      <c r="BD71" s="6">
        <v>22.2</v>
      </c>
      <c r="BE71" s="6">
        <v>1347.8</v>
      </c>
      <c r="BF71" s="6">
        <v>22.2</v>
      </c>
      <c r="BG71" s="6">
        <v>22.2</v>
      </c>
      <c r="BH71" s="6">
        <v>22.2</v>
      </c>
      <c r="BI71" s="6">
        <v>22.2</v>
      </c>
      <c r="BJ71" s="6">
        <v>22.2</v>
      </c>
      <c r="BK71" s="6">
        <v>22.2</v>
      </c>
      <c r="BL71" s="6">
        <v>22.2</v>
      </c>
      <c r="BM71" s="6">
        <v>22.2</v>
      </c>
      <c r="BN71" s="6">
        <v>22.2</v>
      </c>
      <c r="BO71" s="6">
        <v>22.2</v>
      </c>
      <c r="BP71" s="6">
        <v>22.2</v>
      </c>
      <c r="BQ71" s="6">
        <v>22.2</v>
      </c>
      <c r="BR71" s="6">
        <v>22.2</v>
      </c>
      <c r="BS71" s="6">
        <v>1816.3</v>
      </c>
      <c r="BT71" s="6">
        <v>22.2</v>
      </c>
      <c r="BU71" s="6">
        <v>22.2</v>
      </c>
      <c r="BV71" s="6">
        <v>22.2</v>
      </c>
      <c r="BW71" s="6">
        <v>22.2</v>
      </c>
      <c r="BX71" s="6">
        <v>22.2</v>
      </c>
      <c r="BY71" s="6">
        <v>22.2</v>
      </c>
      <c r="BZ71" s="6">
        <v>1391.4</v>
      </c>
    </row>
    <row r="72" spans="1:78" ht="15" thickBot="1" x14ac:dyDescent="0.35">
      <c r="A72" s="5" t="s">
        <v>77</v>
      </c>
      <c r="B72" s="6">
        <v>19.600000000000001</v>
      </c>
      <c r="C72" s="6">
        <v>19.600000000000001</v>
      </c>
      <c r="D72" s="6">
        <v>19.600000000000001</v>
      </c>
      <c r="E72" s="6">
        <v>19.600000000000001</v>
      </c>
      <c r="F72" s="6">
        <v>1693.9</v>
      </c>
      <c r="G72" s="6">
        <v>19.600000000000001</v>
      </c>
      <c r="H72" s="6">
        <v>19.600000000000001</v>
      </c>
      <c r="I72" s="6">
        <v>19.600000000000001</v>
      </c>
      <c r="J72" s="6">
        <v>19.600000000000001</v>
      </c>
      <c r="K72" s="6">
        <v>19.600000000000001</v>
      </c>
      <c r="L72" s="6">
        <v>19.600000000000001</v>
      </c>
      <c r="M72" s="6">
        <v>1181.9000000000001</v>
      </c>
      <c r="N72" s="6">
        <v>19.600000000000001</v>
      </c>
      <c r="O72" s="6">
        <v>19.600000000000001</v>
      </c>
      <c r="P72" s="6">
        <v>1012.7</v>
      </c>
      <c r="Q72" s="6">
        <v>19.600000000000001</v>
      </c>
      <c r="R72" s="6">
        <v>19.600000000000001</v>
      </c>
      <c r="S72" s="6">
        <v>19.600000000000001</v>
      </c>
      <c r="T72" s="6">
        <v>19.600000000000001</v>
      </c>
      <c r="U72" s="6">
        <v>19.600000000000001</v>
      </c>
      <c r="V72" s="6">
        <v>19.600000000000001</v>
      </c>
      <c r="W72" s="6">
        <v>19.600000000000001</v>
      </c>
      <c r="X72" s="6">
        <v>19.600000000000001</v>
      </c>
      <c r="Y72" s="6">
        <v>19.600000000000001</v>
      </c>
      <c r="BB72" s="5" t="s">
        <v>77</v>
      </c>
      <c r="BC72" s="6">
        <v>21.4</v>
      </c>
      <c r="BD72" s="6">
        <v>21.4</v>
      </c>
      <c r="BE72" s="6">
        <v>1347</v>
      </c>
      <c r="BF72" s="6">
        <v>21.4</v>
      </c>
      <c r="BG72" s="6">
        <v>21.4</v>
      </c>
      <c r="BH72" s="6">
        <v>21.4</v>
      </c>
      <c r="BI72" s="6">
        <v>21.4</v>
      </c>
      <c r="BJ72" s="6">
        <v>21.4</v>
      </c>
      <c r="BK72" s="6">
        <v>21.4</v>
      </c>
      <c r="BL72" s="6">
        <v>21.4</v>
      </c>
      <c r="BM72" s="6">
        <v>21.4</v>
      </c>
      <c r="BN72" s="6">
        <v>21.4</v>
      </c>
      <c r="BO72" s="6">
        <v>21.4</v>
      </c>
      <c r="BP72" s="6">
        <v>21.4</v>
      </c>
      <c r="BQ72" s="6">
        <v>21.4</v>
      </c>
      <c r="BR72" s="6">
        <v>21.4</v>
      </c>
      <c r="BS72" s="6">
        <v>1815.5</v>
      </c>
      <c r="BT72" s="6">
        <v>21.4</v>
      </c>
      <c r="BU72" s="6">
        <v>21.4</v>
      </c>
      <c r="BV72" s="6">
        <v>21.4</v>
      </c>
      <c r="BW72" s="6">
        <v>21.4</v>
      </c>
      <c r="BX72" s="6">
        <v>21.4</v>
      </c>
      <c r="BY72" s="6">
        <v>21.4</v>
      </c>
      <c r="BZ72" s="6">
        <v>1390.6</v>
      </c>
    </row>
    <row r="73" spans="1:78" ht="15" thickBot="1" x14ac:dyDescent="0.35">
      <c r="A73" s="5" t="s">
        <v>80</v>
      </c>
      <c r="B73" s="6">
        <v>18.899999999999999</v>
      </c>
      <c r="C73" s="6">
        <v>18.899999999999999</v>
      </c>
      <c r="D73" s="6">
        <v>18.899999999999999</v>
      </c>
      <c r="E73" s="6">
        <v>18.899999999999999</v>
      </c>
      <c r="F73" s="6">
        <v>18.899999999999999</v>
      </c>
      <c r="G73" s="6">
        <v>18.899999999999999</v>
      </c>
      <c r="H73" s="6">
        <v>18.899999999999999</v>
      </c>
      <c r="I73" s="6">
        <v>18.899999999999999</v>
      </c>
      <c r="J73" s="6">
        <v>18.899999999999999</v>
      </c>
      <c r="K73" s="6">
        <v>18.899999999999999</v>
      </c>
      <c r="L73" s="6">
        <v>18.899999999999999</v>
      </c>
      <c r="M73" s="6">
        <v>1181.0999999999999</v>
      </c>
      <c r="N73" s="6">
        <v>18.899999999999999</v>
      </c>
      <c r="O73" s="6">
        <v>18.899999999999999</v>
      </c>
      <c r="P73" s="6">
        <v>18.899999999999999</v>
      </c>
      <c r="Q73" s="6">
        <v>18.899999999999999</v>
      </c>
      <c r="R73" s="6">
        <v>18.899999999999999</v>
      </c>
      <c r="S73" s="6">
        <v>18.899999999999999</v>
      </c>
      <c r="T73" s="6">
        <v>18.899999999999999</v>
      </c>
      <c r="U73" s="6">
        <v>18.899999999999999</v>
      </c>
      <c r="V73" s="6">
        <v>18.899999999999999</v>
      </c>
      <c r="W73" s="6">
        <v>18.899999999999999</v>
      </c>
      <c r="X73" s="6">
        <v>18.899999999999999</v>
      </c>
      <c r="Y73" s="6">
        <v>18.899999999999999</v>
      </c>
      <c r="BB73" s="5" t="s">
        <v>80</v>
      </c>
      <c r="BC73" s="6">
        <v>20.5</v>
      </c>
      <c r="BD73" s="6">
        <v>20.5</v>
      </c>
      <c r="BE73" s="6">
        <v>121.6</v>
      </c>
      <c r="BF73" s="6">
        <v>20.5</v>
      </c>
      <c r="BG73" s="6">
        <v>20.5</v>
      </c>
      <c r="BH73" s="6">
        <v>20.5</v>
      </c>
      <c r="BI73" s="6">
        <v>20.5</v>
      </c>
      <c r="BJ73" s="6">
        <v>20.5</v>
      </c>
      <c r="BK73" s="6">
        <v>20.5</v>
      </c>
      <c r="BL73" s="6">
        <v>20.5</v>
      </c>
      <c r="BM73" s="6">
        <v>20.5</v>
      </c>
      <c r="BN73" s="6">
        <v>20.5</v>
      </c>
      <c r="BO73" s="6">
        <v>20.5</v>
      </c>
      <c r="BP73" s="6">
        <v>20.5</v>
      </c>
      <c r="BQ73" s="6">
        <v>20.5</v>
      </c>
      <c r="BR73" s="6">
        <v>20.5</v>
      </c>
      <c r="BS73" s="6">
        <v>1814.6</v>
      </c>
      <c r="BT73" s="6">
        <v>20.5</v>
      </c>
      <c r="BU73" s="6">
        <v>20.5</v>
      </c>
      <c r="BV73" s="6">
        <v>20.5</v>
      </c>
      <c r="BW73" s="6">
        <v>20.5</v>
      </c>
      <c r="BX73" s="6">
        <v>20.5</v>
      </c>
      <c r="BY73" s="6">
        <v>20.5</v>
      </c>
      <c r="BZ73" s="6">
        <v>1389.7</v>
      </c>
    </row>
    <row r="74" spans="1:78" ht="15" thickBot="1" x14ac:dyDescent="0.35">
      <c r="A74" s="5" t="s">
        <v>82</v>
      </c>
      <c r="B74" s="6">
        <v>18.100000000000001</v>
      </c>
      <c r="C74" s="6">
        <v>18.100000000000001</v>
      </c>
      <c r="D74" s="6">
        <v>18.100000000000001</v>
      </c>
      <c r="E74" s="6">
        <v>18.100000000000001</v>
      </c>
      <c r="F74" s="6">
        <v>18.100000000000001</v>
      </c>
      <c r="G74" s="6">
        <v>18.100000000000001</v>
      </c>
      <c r="H74" s="6">
        <v>18.100000000000001</v>
      </c>
      <c r="I74" s="6">
        <v>18.100000000000001</v>
      </c>
      <c r="J74" s="6">
        <v>18.100000000000001</v>
      </c>
      <c r="K74" s="6">
        <v>18.100000000000001</v>
      </c>
      <c r="L74" s="6">
        <v>18.100000000000001</v>
      </c>
      <c r="M74" s="6">
        <v>18.100000000000001</v>
      </c>
      <c r="N74" s="6">
        <v>18.100000000000001</v>
      </c>
      <c r="O74" s="6">
        <v>18.100000000000001</v>
      </c>
      <c r="P74" s="6">
        <v>18.100000000000001</v>
      </c>
      <c r="Q74" s="6">
        <v>18.100000000000001</v>
      </c>
      <c r="R74" s="6">
        <v>18.100000000000001</v>
      </c>
      <c r="S74" s="6">
        <v>18.100000000000001</v>
      </c>
      <c r="T74" s="6">
        <v>18.100000000000001</v>
      </c>
      <c r="U74" s="6">
        <v>18.100000000000001</v>
      </c>
      <c r="V74" s="6">
        <v>18.100000000000001</v>
      </c>
      <c r="W74" s="6">
        <v>18.100000000000001</v>
      </c>
      <c r="X74" s="6">
        <v>18.100000000000001</v>
      </c>
      <c r="Y74" s="6">
        <v>18.100000000000001</v>
      </c>
      <c r="BB74" s="5" t="s">
        <v>82</v>
      </c>
      <c r="BC74" s="6">
        <v>19.7</v>
      </c>
      <c r="BD74" s="6">
        <v>19.7</v>
      </c>
      <c r="BE74" s="6">
        <v>120.8</v>
      </c>
      <c r="BF74" s="6">
        <v>19.7</v>
      </c>
      <c r="BG74" s="6">
        <v>19.7</v>
      </c>
      <c r="BH74" s="6">
        <v>19.7</v>
      </c>
      <c r="BI74" s="6">
        <v>19.7</v>
      </c>
      <c r="BJ74" s="6">
        <v>19.7</v>
      </c>
      <c r="BK74" s="6">
        <v>19.7</v>
      </c>
      <c r="BL74" s="6">
        <v>19.7</v>
      </c>
      <c r="BM74" s="6">
        <v>19.7</v>
      </c>
      <c r="BN74" s="6">
        <v>19.7</v>
      </c>
      <c r="BO74" s="6">
        <v>19.7</v>
      </c>
      <c r="BP74" s="6">
        <v>19.7</v>
      </c>
      <c r="BQ74" s="6">
        <v>19.7</v>
      </c>
      <c r="BR74" s="6">
        <v>19.7</v>
      </c>
      <c r="BS74" s="6">
        <v>19.7</v>
      </c>
      <c r="BT74" s="6">
        <v>19.7</v>
      </c>
      <c r="BU74" s="6">
        <v>19.7</v>
      </c>
      <c r="BV74" s="6">
        <v>19.7</v>
      </c>
      <c r="BW74" s="6">
        <v>19.7</v>
      </c>
      <c r="BX74" s="6">
        <v>19.7</v>
      </c>
      <c r="BY74" s="6">
        <v>19.7</v>
      </c>
      <c r="BZ74" s="6">
        <v>19.7</v>
      </c>
    </row>
    <row r="75" spans="1:78" ht="15" thickBot="1" x14ac:dyDescent="0.35">
      <c r="A75" s="5" t="s">
        <v>85</v>
      </c>
      <c r="B75" s="6">
        <v>17.399999999999999</v>
      </c>
      <c r="C75" s="6">
        <v>17.399999999999999</v>
      </c>
      <c r="D75" s="6">
        <v>17.399999999999999</v>
      </c>
      <c r="E75" s="6">
        <v>17.399999999999999</v>
      </c>
      <c r="F75" s="6">
        <v>17.399999999999999</v>
      </c>
      <c r="G75" s="6">
        <v>17.399999999999999</v>
      </c>
      <c r="H75" s="6">
        <v>17.399999999999999</v>
      </c>
      <c r="I75" s="6">
        <v>17.399999999999999</v>
      </c>
      <c r="J75" s="6">
        <v>17.399999999999999</v>
      </c>
      <c r="K75" s="6">
        <v>17.399999999999999</v>
      </c>
      <c r="L75" s="6">
        <v>17.399999999999999</v>
      </c>
      <c r="M75" s="6">
        <v>17.399999999999999</v>
      </c>
      <c r="N75" s="6">
        <v>17.399999999999999</v>
      </c>
      <c r="O75" s="6">
        <v>17.399999999999999</v>
      </c>
      <c r="P75" s="6">
        <v>17.399999999999999</v>
      </c>
      <c r="Q75" s="6">
        <v>17.399999999999999</v>
      </c>
      <c r="R75" s="6">
        <v>17.399999999999999</v>
      </c>
      <c r="S75" s="6">
        <v>17.399999999999999</v>
      </c>
      <c r="T75" s="6">
        <v>17.399999999999999</v>
      </c>
      <c r="U75" s="6">
        <v>17.399999999999999</v>
      </c>
      <c r="V75" s="6">
        <v>17.399999999999999</v>
      </c>
      <c r="W75" s="6">
        <v>17.399999999999999</v>
      </c>
      <c r="X75" s="6">
        <v>17.399999999999999</v>
      </c>
      <c r="Y75" s="6">
        <v>17.399999999999999</v>
      </c>
      <c r="BB75" s="5" t="s">
        <v>85</v>
      </c>
      <c r="BC75" s="6">
        <v>18.899999999999999</v>
      </c>
      <c r="BD75" s="6">
        <v>18.899999999999999</v>
      </c>
      <c r="BE75" s="6">
        <v>120</v>
      </c>
      <c r="BF75" s="6">
        <v>18.899999999999999</v>
      </c>
      <c r="BG75" s="6">
        <v>18.899999999999999</v>
      </c>
      <c r="BH75" s="6">
        <v>18.899999999999999</v>
      </c>
      <c r="BI75" s="6">
        <v>18.899999999999999</v>
      </c>
      <c r="BJ75" s="6">
        <v>18.899999999999999</v>
      </c>
      <c r="BK75" s="6">
        <v>18.899999999999999</v>
      </c>
      <c r="BL75" s="6">
        <v>18.899999999999999</v>
      </c>
      <c r="BM75" s="6">
        <v>18.899999999999999</v>
      </c>
      <c r="BN75" s="6">
        <v>18.899999999999999</v>
      </c>
      <c r="BO75" s="6">
        <v>18.899999999999999</v>
      </c>
      <c r="BP75" s="6">
        <v>18.899999999999999</v>
      </c>
      <c r="BQ75" s="6">
        <v>18.899999999999999</v>
      </c>
      <c r="BR75" s="6">
        <v>18.899999999999999</v>
      </c>
      <c r="BS75" s="6">
        <v>18.899999999999999</v>
      </c>
      <c r="BT75" s="6">
        <v>18.899999999999999</v>
      </c>
      <c r="BU75" s="6">
        <v>18.899999999999999</v>
      </c>
      <c r="BV75" s="6">
        <v>18.899999999999999</v>
      </c>
      <c r="BW75" s="6">
        <v>18.899999999999999</v>
      </c>
      <c r="BX75" s="6">
        <v>18.899999999999999</v>
      </c>
      <c r="BY75" s="6">
        <v>18.899999999999999</v>
      </c>
      <c r="BZ75" s="6">
        <v>18.899999999999999</v>
      </c>
    </row>
    <row r="76" spans="1:78" ht="15" thickBot="1" x14ac:dyDescent="0.35">
      <c r="A76" s="5" t="s">
        <v>86</v>
      </c>
      <c r="B76" s="6">
        <v>16.600000000000001</v>
      </c>
      <c r="C76" s="6">
        <v>16.600000000000001</v>
      </c>
      <c r="D76" s="6">
        <v>16.600000000000001</v>
      </c>
      <c r="E76" s="6">
        <v>16.600000000000001</v>
      </c>
      <c r="F76" s="6">
        <v>16.600000000000001</v>
      </c>
      <c r="G76" s="6">
        <v>16.600000000000001</v>
      </c>
      <c r="H76" s="6">
        <v>16.600000000000001</v>
      </c>
      <c r="I76" s="6">
        <v>16.600000000000001</v>
      </c>
      <c r="J76" s="6">
        <v>16.600000000000001</v>
      </c>
      <c r="K76" s="6">
        <v>16.600000000000001</v>
      </c>
      <c r="L76" s="6">
        <v>16.600000000000001</v>
      </c>
      <c r="M76" s="6">
        <v>16.600000000000001</v>
      </c>
      <c r="N76" s="6">
        <v>16.600000000000001</v>
      </c>
      <c r="O76" s="6">
        <v>16.600000000000001</v>
      </c>
      <c r="P76" s="6">
        <v>16.600000000000001</v>
      </c>
      <c r="Q76" s="6">
        <v>16.600000000000001</v>
      </c>
      <c r="R76" s="6">
        <v>16.600000000000001</v>
      </c>
      <c r="S76" s="6">
        <v>16.600000000000001</v>
      </c>
      <c r="T76" s="6">
        <v>16.600000000000001</v>
      </c>
      <c r="U76" s="6">
        <v>16.600000000000001</v>
      </c>
      <c r="V76" s="6">
        <v>16.600000000000001</v>
      </c>
      <c r="W76" s="6">
        <v>16.600000000000001</v>
      </c>
      <c r="X76" s="6">
        <v>16.600000000000001</v>
      </c>
      <c r="Y76" s="6">
        <v>16.600000000000001</v>
      </c>
      <c r="BB76" s="5" t="s">
        <v>86</v>
      </c>
      <c r="BC76" s="6">
        <v>18.100000000000001</v>
      </c>
      <c r="BD76" s="6">
        <v>18.100000000000001</v>
      </c>
      <c r="BE76" s="6">
        <v>119.2</v>
      </c>
      <c r="BF76" s="6">
        <v>18.100000000000001</v>
      </c>
      <c r="BG76" s="6">
        <v>18.100000000000001</v>
      </c>
      <c r="BH76" s="6">
        <v>18.100000000000001</v>
      </c>
      <c r="BI76" s="6">
        <v>18.100000000000001</v>
      </c>
      <c r="BJ76" s="6">
        <v>18.100000000000001</v>
      </c>
      <c r="BK76" s="6">
        <v>18.100000000000001</v>
      </c>
      <c r="BL76" s="6">
        <v>18.100000000000001</v>
      </c>
      <c r="BM76" s="6">
        <v>18.100000000000001</v>
      </c>
      <c r="BN76" s="6">
        <v>18.100000000000001</v>
      </c>
      <c r="BO76" s="6">
        <v>18.100000000000001</v>
      </c>
      <c r="BP76" s="6">
        <v>18.100000000000001</v>
      </c>
      <c r="BQ76" s="6">
        <v>18.100000000000001</v>
      </c>
      <c r="BR76" s="6">
        <v>18.100000000000001</v>
      </c>
      <c r="BS76" s="6">
        <v>18.100000000000001</v>
      </c>
      <c r="BT76" s="6">
        <v>18.100000000000001</v>
      </c>
      <c r="BU76" s="6">
        <v>18.100000000000001</v>
      </c>
      <c r="BV76" s="6">
        <v>18.100000000000001</v>
      </c>
      <c r="BW76" s="6">
        <v>18.100000000000001</v>
      </c>
      <c r="BX76" s="6">
        <v>18.100000000000001</v>
      </c>
      <c r="BY76" s="6">
        <v>18.100000000000001</v>
      </c>
      <c r="BZ76" s="6">
        <v>18.100000000000001</v>
      </c>
    </row>
    <row r="77" spans="1:78" ht="15" thickBot="1" x14ac:dyDescent="0.35">
      <c r="A77" s="5" t="s">
        <v>87</v>
      </c>
      <c r="B77" s="6">
        <v>15.9</v>
      </c>
      <c r="C77" s="6">
        <v>15.9</v>
      </c>
      <c r="D77" s="6">
        <v>15.9</v>
      </c>
      <c r="E77" s="6">
        <v>15.9</v>
      </c>
      <c r="F77" s="6">
        <v>15.9</v>
      </c>
      <c r="G77" s="6">
        <v>15.9</v>
      </c>
      <c r="H77" s="6">
        <v>15.9</v>
      </c>
      <c r="I77" s="6">
        <v>15.9</v>
      </c>
      <c r="J77" s="6">
        <v>15.9</v>
      </c>
      <c r="K77" s="6">
        <v>15.9</v>
      </c>
      <c r="L77" s="6">
        <v>15.9</v>
      </c>
      <c r="M77" s="6">
        <v>15.9</v>
      </c>
      <c r="N77" s="6">
        <v>15.9</v>
      </c>
      <c r="O77" s="6">
        <v>15.9</v>
      </c>
      <c r="P77" s="6">
        <v>15.9</v>
      </c>
      <c r="Q77" s="6">
        <v>15.9</v>
      </c>
      <c r="R77" s="6">
        <v>15.9</v>
      </c>
      <c r="S77" s="6">
        <v>15.9</v>
      </c>
      <c r="T77" s="6">
        <v>15.9</v>
      </c>
      <c r="U77" s="6">
        <v>15.9</v>
      </c>
      <c r="V77" s="6">
        <v>15.9</v>
      </c>
      <c r="W77" s="6">
        <v>15.9</v>
      </c>
      <c r="X77" s="6">
        <v>15.9</v>
      </c>
      <c r="Y77" s="6">
        <v>15.9</v>
      </c>
      <c r="BB77" s="5" t="s">
        <v>87</v>
      </c>
      <c r="BC77" s="6">
        <v>17.3</v>
      </c>
      <c r="BD77" s="6">
        <v>17.3</v>
      </c>
      <c r="BE77" s="6">
        <v>118.3</v>
      </c>
      <c r="BF77" s="6">
        <v>17.3</v>
      </c>
      <c r="BG77" s="6">
        <v>17.3</v>
      </c>
      <c r="BH77" s="6">
        <v>17.3</v>
      </c>
      <c r="BI77" s="6">
        <v>17.3</v>
      </c>
      <c r="BJ77" s="6">
        <v>17.3</v>
      </c>
      <c r="BK77" s="6">
        <v>17.3</v>
      </c>
      <c r="BL77" s="6">
        <v>17.3</v>
      </c>
      <c r="BM77" s="6">
        <v>17.3</v>
      </c>
      <c r="BN77" s="6">
        <v>17.3</v>
      </c>
      <c r="BO77" s="6">
        <v>17.3</v>
      </c>
      <c r="BP77" s="6">
        <v>17.3</v>
      </c>
      <c r="BQ77" s="6">
        <v>17.3</v>
      </c>
      <c r="BR77" s="6">
        <v>17.3</v>
      </c>
      <c r="BS77" s="6">
        <v>17.3</v>
      </c>
      <c r="BT77" s="6">
        <v>17.3</v>
      </c>
      <c r="BU77" s="6">
        <v>17.3</v>
      </c>
      <c r="BV77" s="6">
        <v>17.3</v>
      </c>
      <c r="BW77" s="6">
        <v>17.3</v>
      </c>
      <c r="BX77" s="6">
        <v>17.3</v>
      </c>
      <c r="BY77" s="6">
        <v>17.3</v>
      </c>
      <c r="BZ77" s="6">
        <v>17.3</v>
      </c>
    </row>
    <row r="78" spans="1:78" ht="15" thickBot="1" x14ac:dyDescent="0.35">
      <c r="A78" s="5" t="s">
        <v>88</v>
      </c>
      <c r="B78" s="6">
        <v>15.1</v>
      </c>
      <c r="C78" s="6">
        <v>15.1</v>
      </c>
      <c r="D78" s="6">
        <v>15.1</v>
      </c>
      <c r="E78" s="6">
        <v>15.1</v>
      </c>
      <c r="F78" s="6">
        <v>15.1</v>
      </c>
      <c r="G78" s="6">
        <v>15.1</v>
      </c>
      <c r="H78" s="6">
        <v>15.1</v>
      </c>
      <c r="I78" s="6">
        <v>15.1</v>
      </c>
      <c r="J78" s="6">
        <v>15.1</v>
      </c>
      <c r="K78" s="6">
        <v>15.1</v>
      </c>
      <c r="L78" s="6">
        <v>15.1</v>
      </c>
      <c r="M78" s="6">
        <v>15.1</v>
      </c>
      <c r="N78" s="6">
        <v>15.1</v>
      </c>
      <c r="O78" s="6">
        <v>15.1</v>
      </c>
      <c r="P78" s="6">
        <v>15.1</v>
      </c>
      <c r="Q78" s="6">
        <v>15.1</v>
      </c>
      <c r="R78" s="6">
        <v>15.1</v>
      </c>
      <c r="S78" s="6">
        <v>15.1</v>
      </c>
      <c r="T78" s="6">
        <v>15.1</v>
      </c>
      <c r="U78" s="6">
        <v>15.1</v>
      </c>
      <c r="V78" s="6">
        <v>15.1</v>
      </c>
      <c r="W78" s="6">
        <v>15.1</v>
      </c>
      <c r="X78" s="6">
        <v>15.1</v>
      </c>
      <c r="Y78" s="6">
        <v>15.1</v>
      </c>
      <c r="BB78" s="5" t="s">
        <v>88</v>
      </c>
      <c r="BC78" s="6">
        <v>16.399999999999999</v>
      </c>
      <c r="BD78" s="6">
        <v>16.399999999999999</v>
      </c>
      <c r="BE78" s="6">
        <v>117.5</v>
      </c>
      <c r="BF78" s="6">
        <v>16.399999999999999</v>
      </c>
      <c r="BG78" s="6">
        <v>16.399999999999999</v>
      </c>
      <c r="BH78" s="6">
        <v>16.399999999999999</v>
      </c>
      <c r="BI78" s="6">
        <v>16.399999999999999</v>
      </c>
      <c r="BJ78" s="6">
        <v>16.399999999999999</v>
      </c>
      <c r="BK78" s="6">
        <v>16.399999999999999</v>
      </c>
      <c r="BL78" s="6">
        <v>16.399999999999999</v>
      </c>
      <c r="BM78" s="6">
        <v>16.399999999999999</v>
      </c>
      <c r="BN78" s="6">
        <v>16.399999999999999</v>
      </c>
      <c r="BO78" s="6">
        <v>16.399999999999999</v>
      </c>
      <c r="BP78" s="6">
        <v>16.399999999999999</v>
      </c>
      <c r="BQ78" s="6">
        <v>16.399999999999999</v>
      </c>
      <c r="BR78" s="6">
        <v>16.399999999999999</v>
      </c>
      <c r="BS78" s="6">
        <v>16.399999999999999</v>
      </c>
      <c r="BT78" s="6">
        <v>16.399999999999999</v>
      </c>
      <c r="BU78" s="6">
        <v>16.399999999999999</v>
      </c>
      <c r="BV78" s="6">
        <v>16.399999999999999</v>
      </c>
      <c r="BW78" s="6">
        <v>16.399999999999999</v>
      </c>
      <c r="BX78" s="6">
        <v>16.399999999999999</v>
      </c>
      <c r="BY78" s="6">
        <v>16.399999999999999</v>
      </c>
      <c r="BZ78" s="6">
        <v>16.399999999999999</v>
      </c>
    </row>
    <row r="79" spans="1:78" ht="15" thickBot="1" x14ac:dyDescent="0.35">
      <c r="A79" s="5" t="s">
        <v>89</v>
      </c>
      <c r="B79" s="6">
        <v>14.3</v>
      </c>
      <c r="C79" s="6">
        <v>14.3</v>
      </c>
      <c r="D79" s="6">
        <v>14.3</v>
      </c>
      <c r="E79" s="6">
        <v>14.3</v>
      </c>
      <c r="F79" s="6">
        <v>14.3</v>
      </c>
      <c r="G79" s="6">
        <v>14.3</v>
      </c>
      <c r="H79" s="6">
        <v>14.3</v>
      </c>
      <c r="I79" s="6">
        <v>14.3</v>
      </c>
      <c r="J79" s="6">
        <v>14.3</v>
      </c>
      <c r="K79" s="6">
        <v>14.3</v>
      </c>
      <c r="L79" s="6">
        <v>14.3</v>
      </c>
      <c r="M79" s="6">
        <v>14.3</v>
      </c>
      <c r="N79" s="6">
        <v>14.3</v>
      </c>
      <c r="O79" s="6">
        <v>14.3</v>
      </c>
      <c r="P79" s="6">
        <v>14.3</v>
      </c>
      <c r="Q79" s="6">
        <v>14.3</v>
      </c>
      <c r="R79" s="6">
        <v>14.3</v>
      </c>
      <c r="S79" s="6">
        <v>14.3</v>
      </c>
      <c r="T79" s="6">
        <v>14.3</v>
      </c>
      <c r="U79" s="6">
        <v>14.3</v>
      </c>
      <c r="V79" s="6">
        <v>14.3</v>
      </c>
      <c r="W79" s="6">
        <v>14.3</v>
      </c>
      <c r="X79" s="6">
        <v>14.3</v>
      </c>
      <c r="Y79" s="6">
        <v>14.3</v>
      </c>
      <c r="BB79" s="5" t="s">
        <v>89</v>
      </c>
      <c r="BC79" s="6">
        <v>15.6</v>
      </c>
      <c r="BD79" s="6">
        <v>15.6</v>
      </c>
      <c r="BE79" s="6">
        <v>116.7</v>
      </c>
      <c r="BF79" s="6">
        <v>15.6</v>
      </c>
      <c r="BG79" s="6">
        <v>15.6</v>
      </c>
      <c r="BH79" s="6">
        <v>15.6</v>
      </c>
      <c r="BI79" s="6">
        <v>15.6</v>
      </c>
      <c r="BJ79" s="6">
        <v>15.6</v>
      </c>
      <c r="BK79" s="6">
        <v>15.6</v>
      </c>
      <c r="BL79" s="6">
        <v>15.6</v>
      </c>
      <c r="BM79" s="6">
        <v>15.6</v>
      </c>
      <c r="BN79" s="6">
        <v>15.6</v>
      </c>
      <c r="BO79" s="6">
        <v>15.6</v>
      </c>
      <c r="BP79" s="6">
        <v>15.6</v>
      </c>
      <c r="BQ79" s="6">
        <v>15.6</v>
      </c>
      <c r="BR79" s="6">
        <v>15.6</v>
      </c>
      <c r="BS79" s="6">
        <v>15.6</v>
      </c>
      <c r="BT79" s="6">
        <v>15.6</v>
      </c>
      <c r="BU79" s="6">
        <v>15.6</v>
      </c>
      <c r="BV79" s="6">
        <v>15.6</v>
      </c>
      <c r="BW79" s="6">
        <v>15.6</v>
      </c>
      <c r="BX79" s="6">
        <v>15.6</v>
      </c>
      <c r="BY79" s="6">
        <v>15.6</v>
      </c>
      <c r="BZ79" s="6">
        <v>15.6</v>
      </c>
    </row>
    <row r="80" spans="1:78" ht="15" thickBot="1" x14ac:dyDescent="0.35">
      <c r="A80" s="5" t="s">
        <v>90</v>
      </c>
      <c r="B80" s="6">
        <v>13.6</v>
      </c>
      <c r="C80" s="6">
        <v>13.6</v>
      </c>
      <c r="D80" s="6">
        <v>13.6</v>
      </c>
      <c r="E80" s="6">
        <v>13.6</v>
      </c>
      <c r="F80" s="6">
        <v>13.6</v>
      </c>
      <c r="G80" s="6">
        <v>13.6</v>
      </c>
      <c r="H80" s="6">
        <v>13.6</v>
      </c>
      <c r="I80" s="6">
        <v>13.6</v>
      </c>
      <c r="J80" s="6">
        <v>13.6</v>
      </c>
      <c r="K80" s="6">
        <v>13.6</v>
      </c>
      <c r="L80" s="6">
        <v>13.6</v>
      </c>
      <c r="M80" s="6">
        <v>13.6</v>
      </c>
      <c r="N80" s="6">
        <v>13.6</v>
      </c>
      <c r="O80" s="6">
        <v>13.6</v>
      </c>
      <c r="P80" s="6">
        <v>13.6</v>
      </c>
      <c r="Q80" s="6">
        <v>13.6</v>
      </c>
      <c r="R80" s="6">
        <v>13.6</v>
      </c>
      <c r="S80" s="6">
        <v>13.6</v>
      </c>
      <c r="T80" s="6">
        <v>13.6</v>
      </c>
      <c r="U80" s="6">
        <v>13.6</v>
      </c>
      <c r="V80" s="6">
        <v>13.6</v>
      </c>
      <c r="W80" s="6">
        <v>13.6</v>
      </c>
      <c r="X80" s="6">
        <v>13.6</v>
      </c>
      <c r="Y80" s="6">
        <v>13.6</v>
      </c>
      <c r="BB80" s="5" t="s">
        <v>90</v>
      </c>
      <c r="BC80" s="6">
        <v>14.8</v>
      </c>
      <c r="BD80" s="6">
        <v>14.8</v>
      </c>
      <c r="BE80" s="6">
        <v>115.9</v>
      </c>
      <c r="BF80" s="6">
        <v>14.8</v>
      </c>
      <c r="BG80" s="6">
        <v>14.8</v>
      </c>
      <c r="BH80" s="6">
        <v>14.8</v>
      </c>
      <c r="BI80" s="6">
        <v>14.8</v>
      </c>
      <c r="BJ80" s="6">
        <v>14.8</v>
      </c>
      <c r="BK80" s="6">
        <v>14.8</v>
      </c>
      <c r="BL80" s="6">
        <v>14.8</v>
      </c>
      <c r="BM80" s="6">
        <v>14.8</v>
      </c>
      <c r="BN80" s="6">
        <v>14.8</v>
      </c>
      <c r="BO80" s="6">
        <v>14.8</v>
      </c>
      <c r="BP80" s="6">
        <v>14.8</v>
      </c>
      <c r="BQ80" s="6">
        <v>14.8</v>
      </c>
      <c r="BR80" s="6">
        <v>14.8</v>
      </c>
      <c r="BS80" s="6">
        <v>14.8</v>
      </c>
      <c r="BT80" s="6">
        <v>14.8</v>
      </c>
      <c r="BU80" s="6">
        <v>14.8</v>
      </c>
      <c r="BV80" s="6">
        <v>14.8</v>
      </c>
      <c r="BW80" s="6">
        <v>14.8</v>
      </c>
      <c r="BX80" s="6">
        <v>14.8</v>
      </c>
      <c r="BY80" s="6">
        <v>14.8</v>
      </c>
      <c r="BZ80" s="6">
        <v>14.8</v>
      </c>
    </row>
    <row r="81" spans="1:78" ht="15" thickBot="1" x14ac:dyDescent="0.35">
      <c r="A81" s="5" t="s">
        <v>91</v>
      </c>
      <c r="B81" s="6">
        <v>12.8</v>
      </c>
      <c r="C81" s="6">
        <v>12.8</v>
      </c>
      <c r="D81" s="6">
        <v>12.8</v>
      </c>
      <c r="E81" s="6">
        <v>12.8</v>
      </c>
      <c r="F81" s="6">
        <v>12.8</v>
      </c>
      <c r="G81" s="6">
        <v>12.8</v>
      </c>
      <c r="H81" s="6">
        <v>12.8</v>
      </c>
      <c r="I81" s="6">
        <v>12.8</v>
      </c>
      <c r="J81" s="6">
        <v>12.8</v>
      </c>
      <c r="K81" s="6">
        <v>12.8</v>
      </c>
      <c r="L81" s="6">
        <v>12.8</v>
      </c>
      <c r="M81" s="6">
        <v>12.8</v>
      </c>
      <c r="N81" s="6">
        <v>12.8</v>
      </c>
      <c r="O81" s="6">
        <v>12.8</v>
      </c>
      <c r="P81" s="6">
        <v>12.8</v>
      </c>
      <c r="Q81" s="6">
        <v>12.8</v>
      </c>
      <c r="R81" s="6">
        <v>12.8</v>
      </c>
      <c r="S81" s="6">
        <v>12.8</v>
      </c>
      <c r="T81" s="6">
        <v>12.8</v>
      </c>
      <c r="U81" s="6">
        <v>12.8</v>
      </c>
      <c r="V81" s="6">
        <v>12.8</v>
      </c>
      <c r="W81" s="6">
        <v>12.8</v>
      </c>
      <c r="X81" s="6">
        <v>12.8</v>
      </c>
      <c r="Y81" s="6">
        <v>12.8</v>
      </c>
      <c r="BB81" s="5" t="s">
        <v>91</v>
      </c>
      <c r="BC81" s="6">
        <v>14</v>
      </c>
      <c r="BD81" s="6">
        <v>14</v>
      </c>
      <c r="BE81" s="6">
        <v>115.1</v>
      </c>
      <c r="BF81" s="6">
        <v>14</v>
      </c>
      <c r="BG81" s="6">
        <v>14</v>
      </c>
      <c r="BH81" s="6">
        <v>14</v>
      </c>
      <c r="BI81" s="6">
        <v>14</v>
      </c>
      <c r="BJ81" s="6">
        <v>14</v>
      </c>
      <c r="BK81" s="6">
        <v>14</v>
      </c>
      <c r="BL81" s="6">
        <v>14</v>
      </c>
      <c r="BM81" s="6">
        <v>14</v>
      </c>
      <c r="BN81" s="6">
        <v>14</v>
      </c>
      <c r="BO81" s="6">
        <v>14</v>
      </c>
      <c r="BP81" s="6">
        <v>14</v>
      </c>
      <c r="BQ81" s="6">
        <v>14</v>
      </c>
      <c r="BR81" s="6">
        <v>14</v>
      </c>
      <c r="BS81" s="6">
        <v>14</v>
      </c>
      <c r="BT81" s="6">
        <v>14</v>
      </c>
      <c r="BU81" s="6">
        <v>14</v>
      </c>
      <c r="BV81" s="6">
        <v>14</v>
      </c>
      <c r="BW81" s="6">
        <v>14</v>
      </c>
      <c r="BX81" s="6">
        <v>14</v>
      </c>
      <c r="BY81" s="6">
        <v>14</v>
      </c>
      <c r="BZ81" s="6">
        <v>14</v>
      </c>
    </row>
    <row r="82" spans="1:78" ht="15" thickBot="1" x14ac:dyDescent="0.35">
      <c r="A82" s="5" t="s">
        <v>92</v>
      </c>
      <c r="B82" s="6">
        <v>12.1</v>
      </c>
      <c r="C82" s="6">
        <v>12.1</v>
      </c>
      <c r="D82" s="6">
        <v>12.1</v>
      </c>
      <c r="E82" s="6">
        <v>12.1</v>
      </c>
      <c r="F82" s="6">
        <v>12.1</v>
      </c>
      <c r="G82" s="6">
        <v>12.1</v>
      </c>
      <c r="H82" s="6">
        <v>12.1</v>
      </c>
      <c r="I82" s="6">
        <v>12.1</v>
      </c>
      <c r="J82" s="6">
        <v>12.1</v>
      </c>
      <c r="K82" s="6">
        <v>12.1</v>
      </c>
      <c r="L82" s="6">
        <v>12.1</v>
      </c>
      <c r="M82" s="6">
        <v>12.1</v>
      </c>
      <c r="N82" s="6">
        <v>12.1</v>
      </c>
      <c r="O82" s="6">
        <v>12.1</v>
      </c>
      <c r="P82" s="6">
        <v>12.1</v>
      </c>
      <c r="Q82" s="6">
        <v>12.1</v>
      </c>
      <c r="R82" s="6">
        <v>12.1</v>
      </c>
      <c r="S82" s="6">
        <v>12.1</v>
      </c>
      <c r="T82" s="6">
        <v>12.1</v>
      </c>
      <c r="U82" s="6">
        <v>12.1</v>
      </c>
      <c r="V82" s="6">
        <v>12.1</v>
      </c>
      <c r="W82" s="6">
        <v>12.1</v>
      </c>
      <c r="X82" s="6">
        <v>12.1</v>
      </c>
      <c r="Y82" s="6">
        <v>12.1</v>
      </c>
      <c r="BB82" s="5" t="s">
        <v>92</v>
      </c>
      <c r="BC82" s="6">
        <v>13.1</v>
      </c>
      <c r="BD82" s="6">
        <v>13.1</v>
      </c>
      <c r="BE82" s="6">
        <v>114.2</v>
      </c>
      <c r="BF82" s="6">
        <v>13.1</v>
      </c>
      <c r="BG82" s="6">
        <v>13.1</v>
      </c>
      <c r="BH82" s="6">
        <v>13.1</v>
      </c>
      <c r="BI82" s="6">
        <v>13.1</v>
      </c>
      <c r="BJ82" s="6">
        <v>13.1</v>
      </c>
      <c r="BK82" s="6">
        <v>13.1</v>
      </c>
      <c r="BL82" s="6">
        <v>13.1</v>
      </c>
      <c r="BM82" s="6">
        <v>13.1</v>
      </c>
      <c r="BN82" s="6">
        <v>13.1</v>
      </c>
      <c r="BO82" s="6">
        <v>13.1</v>
      </c>
      <c r="BP82" s="6">
        <v>13.1</v>
      </c>
      <c r="BQ82" s="6">
        <v>13.1</v>
      </c>
      <c r="BR82" s="6">
        <v>13.1</v>
      </c>
      <c r="BS82" s="6">
        <v>13.1</v>
      </c>
      <c r="BT82" s="6">
        <v>13.1</v>
      </c>
      <c r="BU82" s="6">
        <v>13.1</v>
      </c>
      <c r="BV82" s="6">
        <v>13.1</v>
      </c>
      <c r="BW82" s="6">
        <v>13.1</v>
      </c>
      <c r="BX82" s="6">
        <v>13.1</v>
      </c>
      <c r="BY82" s="6">
        <v>13.1</v>
      </c>
      <c r="BZ82" s="6">
        <v>13.1</v>
      </c>
    </row>
    <row r="83" spans="1:78" ht="15" thickBot="1" x14ac:dyDescent="0.35">
      <c r="A83" s="5" t="s">
        <v>93</v>
      </c>
      <c r="B83" s="6">
        <v>11.3</v>
      </c>
      <c r="C83" s="6">
        <v>11.3</v>
      </c>
      <c r="D83" s="6">
        <v>11.3</v>
      </c>
      <c r="E83" s="6">
        <v>11.3</v>
      </c>
      <c r="F83" s="6">
        <v>11.3</v>
      </c>
      <c r="G83" s="6">
        <v>11.3</v>
      </c>
      <c r="H83" s="6">
        <v>11.3</v>
      </c>
      <c r="I83" s="6">
        <v>11.3</v>
      </c>
      <c r="J83" s="6">
        <v>11.3</v>
      </c>
      <c r="K83" s="6">
        <v>11.3</v>
      </c>
      <c r="L83" s="6">
        <v>11.3</v>
      </c>
      <c r="M83" s="6">
        <v>11.3</v>
      </c>
      <c r="N83" s="6">
        <v>11.3</v>
      </c>
      <c r="O83" s="6">
        <v>11.3</v>
      </c>
      <c r="P83" s="6">
        <v>11.3</v>
      </c>
      <c r="Q83" s="6">
        <v>11.3</v>
      </c>
      <c r="R83" s="6">
        <v>11.3</v>
      </c>
      <c r="S83" s="6">
        <v>11.3</v>
      </c>
      <c r="T83" s="6">
        <v>11.3</v>
      </c>
      <c r="U83" s="6">
        <v>11.3</v>
      </c>
      <c r="V83" s="6">
        <v>11.3</v>
      </c>
      <c r="W83" s="6">
        <v>11.3</v>
      </c>
      <c r="X83" s="6">
        <v>11.3</v>
      </c>
      <c r="Y83" s="6">
        <v>11.3</v>
      </c>
      <c r="BB83" s="5" t="s">
        <v>93</v>
      </c>
      <c r="BC83" s="6">
        <v>12.3</v>
      </c>
      <c r="BD83" s="6">
        <v>12.3</v>
      </c>
      <c r="BE83" s="6">
        <v>113.4</v>
      </c>
      <c r="BF83" s="6">
        <v>12.3</v>
      </c>
      <c r="BG83" s="6">
        <v>12.3</v>
      </c>
      <c r="BH83" s="6">
        <v>12.3</v>
      </c>
      <c r="BI83" s="6">
        <v>12.3</v>
      </c>
      <c r="BJ83" s="6">
        <v>12.3</v>
      </c>
      <c r="BK83" s="6">
        <v>12.3</v>
      </c>
      <c r="BL83" s="6">
        <v>12.3</v>
      </c>
      <c r="BM83" s="6">
        <v>12.3</v>
      </c>
      <c r="BN83" s="6">
        <v>12.3</v>
      </c>
      <c r="BO83" s="6">
        <v>12.3</v>
      </c>
      <c r="BP83" s="6">
        <v>12.3</v>
      </c>
      <c r="BQ83" s="6">
        <v>12.3</v>
      </c>
      <c r="BR83" s="6">
        <v>12.3</v>
      </c>
      <c r="BS83" s="6">
        <v>12.3</v>
      </c>
      <c r="BT83" s="6">
        <v>12.3</v>
      </c>
      <c r="BU83" s="6">
        <v>12.3</v>
      </c>
      <c r="BV83" s="6">
        <v>12.3</v>
      </c>
      <c r="BW83" s="6">
        <v>12.3</v>
      </c>
      <c r="BX83" s="6">
        <v>12.3</v>
      </c>
      <c r="BY83" s="6">
        <v>12.3</v>
      </c>
      <c r="BZ83" s="6">
        <v>12.3</v>
      </c>
    </row>
    <row r="84" spans="1:78" ht="15" thickBot="1" x14ac:dyDescent="0.35">
      <c r="A84" s="5" t="s">
        <v>94</v>
      </c>
      <c r="B84" s="6">
        <v>10.6</v>
      </c>
      <c r="C84" s="6">
        <v>10.6</v>
      </c>
      <c r="D84" s="6">
        <v>10.6</v>
      </c>
      <c r="E84" s="6">
        <v>10.6</v>
      </c>
      <c r="F84" s="6">
        <v>10.6</v>
      </c>
      <c r="G84" s="6">
        <v>10.6</v>
      </c>
      <c r="H84" s="6">
        <v>10.6</v>
      </c>
      <c r="I84" s="6">
        <v>10.6</v>
      </c>
      <c r="J84" s="6">
        <v>10.6</v>
      </c>
      <c r="K84" s="6">
        <v>10.6</v>
      </c>
      <c r="L84" s="6">
        <v>10.6</v>
      </c>
      <c r="M84" s="6">
        <v>10.6</v>
      </c>
      <c r="N84" s="6">
        <v>10.6</v>
      </c>
      <c r="O84" s="6">
        <v>10.6</v>
      </c>
      <c r="P84" s="6">
        <v>10.6</v>
      </c>
      <c r="Q84" s="6">
        <v>10.6</v>
      </c>
      <c r="R84" s="6">
        <v>10.6</v>
      </c>
      <c r="S84" s="6">
        <v>10.6</v>
      </c>
      <c r="T84" s="6">
        <v>10.6</v>
      </c>
      <c r="U84" s="6">
        <v>10.6</v>
      </c>
      <c r="V84" s="6">
        <v>10.6</v>
      </c>
      <c r="W84" s="6">
        <v>10.6</v>
      </c>
      <c r="X84" s="6">
        <v>10.6</v>
      </c>
      <c r="Y84" s="6">
        <v>10.6</v>
      </c>
      <c r="BB84" s="5" t="s">
        <v>94</v>
      </c>
      <c r="BC84" s="6">
        <v>11.5</v>
      </c>
      <c r="BD84" s="6">
        <v>11.5</v>
      </c>
      <c r="BE84" s="6">
        <v>11.5</v>
      </c>
      <c r="BF84" s="6">
        <v>11.5</v>
      </c>
      <c r="BG84" s="6">
        <v>11.5</v>
      </c>
      <c r="BH84" s="6">
        <v>11.5</v>
      </c>
      <c r="BI84" s="6">
        <v>11.5</v>
      </c>
      <c r="BJ84" s="6">
        <v>11.5</v>
      </c>
      <c r="BK84" s="6">
        <v>11.5</v>
      </c>
      <c r="BL84" s="6">
        <v>11.5</v>
      </c>
      <c r="BM84" s="6">
        <v>11.5</v>
      </c>
      <c r="BN84" s="6">
        <v>11.5</v>
      </c>
      <c r="BO84" s="6">
        <v>11.5</v>
      </c>
      <c r="BP84" s="6">
        <v>11.5</v>
      </c>
      <c r="BQ84" s="6">
        <v>11.5</v>
      </c>
      <c r="BR84" s="6">
        <v>11.5</v>
      </c>
      <c r="BS84" s="6">
        <v>11.5</v>
      </c>
      <c r="BT84" s="6">
        <v>11.5</v>
      </c>
      <c r="BU84" s="6">
        <v>11.5</v>
      </c>
      <c r="BV84" s="6">
        <v>11.5</v>
      </c>
      <c r="BW84" s="6">
        <v>11.5</v>
      </c>
      <c r="BX84" s="6">
        <v>11.5</v>
      </c>
      <c r="BY84" s="6">
        <v>11.5</v>
      </c>
      <c r="BZ84" s="6">
        <v>11.5</v>
      </c>
    </row>
    <row r="85" spans="1:78" ht="15" thickBot="1" x14ac:dyDescent="0.35">
      <c r="A85" s="5" t="s">
        <v>95</v>
      </c>
      <c r="B85" s="6">
        <v>9.8000000000000007</v>
      </c>
      <c r="C85" s="6">
        <v>9.8000000000000007</v>
      </c>
      <c r="D85" s="6">
        <v>9.8000000000000007</v>
      </c>
      <c r="E85" s="6">
        <v>9.8000000000000007</v>
      </c>
      <c r="F85" s="6">
        <v>9.8000000000000007</v>
      </c>
      <c r="G85" s="6">
        <v>9.8000000000000007</v>
      </c>
      <c r="H85" s="6">
        <v>9.8000000000000007</v>
      </c>
      <c r="I85" s="6">
        <v>9.8000000000000007</v>
      </c>
      <c r="J85" s="6">
        <v>9.8000000000000007</v>
      </c>
      <c r="K85" s="6">
        <v>9.8000000000000007</v>
      </c>
      <c r="L85" s="6">
        <v>9.8000000000000007</v>
      </c>
      <c r="M85" s="6">
        <v>9.8000000000000007</v>
      </c>
      <c r="N85" s="6">
        <v>9.8000000000000007</v>
      </c>
      <c r="O85" s="6">
        <v>9.8000000000000007</v>
      </c>
      <c r="P85" s="6">
        <v>9.8000000000000007</v>
      </c>
      <c r="Q85" s="6">
        <v>9.8000000000000007</v>
      </c>
      <c r="R85" s="6">
        <v>9.8000000000000007</v>
      </c>
      <c r="S85" s="6">
        <v>9.8000000000000007</v>
      </c>
      <c r="T85" s="6">
        <v>9.8000000000000007</v>
      </c>
      <c r="U85" s="6">
        <v>9.8000000000000007</v>
      </c>
      <c r="V85" s="6">
        <v>9.8000000000000007</v>
      </c>
      <c r="W85" s="6">
        <v>9.8000000000000007</v>
      </c>
      <c r="X85" s="6">
        <v>9.8000000000000007</v>
      </c>
      <c r="Y85" s="6">
        <v>9.8000000000000007</v>
      </c>
      <c r="BB85" s="5" t="s">
        <v>95</v>
      </c>
      <c r="BC85" s="6">
        <v>10.7</v>
      </c>
      <c r="BD85" s="6">
        <v>10.7</v>
      </c>
      <c r="BE85" s="6">
        <v>10.7</v>
      </c>
      <c r="BF85" s="6">
        <v>10.7</v>
      </c>
      <c r="BG85" s="6">
        <v>10.7</v>
      </c>
      <c r="BH85" s="6">
        <v>10.7</v>
      </c>
      <c r="BI85" s="6">
        <v>10.7</v>
      </c>
      <c r="BJ85" s="6">
        <v>10.7</v>
      </c>
      <c r="BK85" s="6">
        <v>10.7</v>
      </c>
      <c r="BL85" s="6">
        <v>10.7</v>
      </c>
      <c r="BM85" s="6">
        <v>10.7</v>
      </c>
      <c r="BN85" s="6">
        <v>10.7</v>
      </c>
      <c r="BO85" s="6">
        <v>10.7</v>
      </c>
      <c r="BP85" s="6">
        <v>10.7</v>
      </c>
      <c r="BQ85" s="6">
        <v>10.7</v>
      </c>
      <c r="BR85" s="6">
        <v>10.7</v>
      </c>
      <c r="BS85" s="6">
        <v>10.7</v>
      </c>
      <c r="BT85" s="6">
        <v>10.7</v>
      </c>
      <c r="BU85" s="6">
        <v>10.7</v>
      </c>
      <c r="BV85" s="6">
        <v>10.7</v>
      </c>
      <c r="BW85" s="6">
        <v>10.7</v>
      </c>
      <c r="BX85" s="6">
        <v>10.7</v>
      </c>
      <c r="BY85" s="6">
        <v>10.7</v>
      </c>
      <c r="BZ85" s="6">
        <v>10.7</v>
      </c>
    </row>
    <row r="86" spans="1:78" ht="15" thickBot="1" x14ac:dyDescent="0.35">
      <c r="A86" s="5" t="s">
        <v>96</v>
      </c>
      <c r="B86" s="6">
        <v>9.1</v>
      </c>
      <c r="C86" s="6">
        <v>9.1</v>
      </c>
      <c r="D86" s="6">
        <v>9.1</v>
      </c>
      <c r="E86" s="6">
        <v>9.1</v>
      </c>
      <c r="F86" s="6">
        <v>9.1</v>
      </c>
      <c r="G86" s="6">
        <v>9.1</v>
      </c>
      <c r="H86" s="6">
        <v>9.1</v>
      </c>
      <c r="I86" s="6">
        <v>9.1</v>
      </c>
      <c r="J86" s="6">
        <v>9.1</v>
      </c>
      <c r="K86" s="6">
        <v>9.1</v>
      </c>
      <c r="L86" s="6">
        <v>9.1</v>
      </c>
      <c r="M86" s="6">
        <v>9.1</v>
      </c>
      <c r="N86" s="6">
        <v>9.1</v>
      </c>
      <c r="O86" s="6">
        <v>9.1</v>
      </c>
      <c r="P86" s="6">
        <v>9.1</v>
      </c>
      <c r="Q86" s="6">
        <v>9.1</v>
      </c>
      <c r="R86" s="6">
        <v>9.1</v>
      </c>
      <c r="S86" s="6">
        <v>9.1</v>
      </c>
      <c r="T86" s="6">
        <v>9.1</v>
      </c>
      <c r="U86" s="6">
        <v>9.1</v>
      </c>
      <c r="V86" s="6">
        <v>9.1</v>
      </c>
      <c r="W86" s="6">
        <v>9.1</v>
      </c>
      <c r="X86" s="6">
        <v>9.1</v>
      </c>
      <c r="Y86" s="6">
        <v>9.1</v>
      </c>
      <c r="BB86" s="5" t="s">
        <v>96</v>
      </c>
      <c r="BC86" s="6">
        <v>9.9</v>
      </c>
      <c r="BD86" s="6">
        <v>9.9</v>
      </c>
      <c r="BE86" s="6">
        <v>9.9</v>
      </c>
      <c r="BF86" s="6">
        <v>9.9</v>
      </c>
      <c r="BG86" s="6">
        <v>9.9</v>
      </c>
      <c r="BH86" s="6">
        <v>9.9</v>
      </c>
      <c r="BI86" s="6">
        <v>9.9</v>
      </c>
      <c r="BJ86" s="6">
        <v>9.9</v>
      </c>
      <c r="BK86" s="6">
        <v>9.9</v>
      </c>
      <c r="BL86" s="6">
        <v>9.9</v>
      </c>
      <c r="BM86" s="6">
        <v>9.9</v>
      </c>
      <c r="BN86" s="6">
        <v>9.9</v>
      </c>
      <c r="BO86" s="6">
        <v>9.9</v>
      </c>
      <c r="BP86" s="6">
        <v>9.9</v>
      </c>
      <c r="BQ86" s="6">
        <v>9.9</v>
      </c>
      <c r="BR86" s="6">
        <v>9.9</v>
      </c>
      <c r="BS86" s="6">
        <v>9.9</v>
      </c>
      <c r="BT86" s="6">
        <v>9.9</v>
      </c>
      <c r="BU86" s="6">
        <v>9.9</v>
      </c>
      <c r="BV86" s="6">
        <v>9.9</v>
      </c>
      <c r="BW86" s="6">
        <v>9.9</v>
      </c>
      <c r="BX86" s="6">
        <v>9.9</v>
      </c>
      <c r="BY86" s="6">
        <v>9.9</v>
      </c>
      <c r="BZ86" s="6">
        <v>9.9</v>
      </c>
    </row>
    <row r="87" spans="1:78" ht="15" thickBot="1" x14ac:dyDescent="0.35">
      <c r="A87" s="5" t="s">
        <v>97</v>
      </c>
      <c r="B87" s="6">
        <v>8.3000000000000007</v>
      </c>
      <c r="C87" s="6">
        <v>8.3000000000000007</v>
      </c>
      <c r="D87" s="6">
        <v>8.3000000000000007</v>
      </c>
      <c r="E87" s="6">
        <v>8.3000000000000007</v>
      </c>
      <c r="F87" s="6">
        <v>8.3000000000000007</v>
      </c>
      <c r="G87" s="6">
        <v>8.3000000000000007</v>
      </c>
      <c r="H87" s="6">
        <v>8.3000000000000007</v>
      </c>
      <c r="I87" s="6">
        <v>8.3000000000000007</v>
      </c>
      <c r="J87" s="6">
        <v>8.3000000000000007</v>
      </c>
      <c r="K87" s="6">
        <v>8.3000000000000007</v>
      </c>
      <c r="L87" s="6">
        <v>8.3000000000000007</v>
      </c>
      <c r="M87" s="6">
        <v>8.3000000000000007</v>
      </c>
      <c r="N87" s="6">
        <v>8.3000000000000007</v>
      </c>
      <c r="O87" s="6">
        <v>8.3000000000000007</v>
      </c>
      <c r="P87" s="6">
        <v>8.3000000000000007</v>
      </c>
      <c r="Q87" s="6">
        <v>8.3000000000000007</v>
      </c>
      <c r="R87" s="6">
        <v>8.3000000000000007</v>
      </c>
      <c r="S87" s="6">
        <v>8.3000000000000007</v>
      </c>
      <c r="T87" s="6">
        <v>8.3000000000000007</v>
      </c>
      <c r="U87" s="6">
        <v>8.3000000000000007</v>
      </c>
      <c r="V87" s="6">
        <v>8.3000000000000007</v>
      </c>
      <c r="W87" s="6">
        <v>8.3000000000000007</v>
      </c>
      <c r="X87" s="6">
        <v>8.3000000000000007</v>
      </c>
      <c r="Y87" s="6">
        <v>8.3000000000000007</v>
      </c>
      <c r="BB87" s="5" t="s">
        <v>97</v>
      </c>
      <c r="BC87" s="6">
        <v>9</v>
      </c>
      <c r="BD87" s="6">
        <v>9</v>
      </c>
      <c r="BE87" s="6">
        <v>9</v>
      </c>
      <c r="BF87" s="6">
        <v>9</v>
      </c>
      <c r="BG87" s="6">
        <v>9</v>
      </c>
      <c r="BH87" s="6">
        <v>9</v>
      </c>
      <c r="BI87" s="6">
        <v>9</v>
      </c>
      <c r="BJ87" s="6">
        <v>9</v>
      </c>
      <c r="BK87" s="6">
        <v>9</v>
      </c>
      <c r="BL87" s="6">
        <v>9</v>
      </c>
      <c r="BM87" s="6">
        <v>9</v>
      </c>
      <c r="BN87" s="6">
        <v>9</v>
      </c>
      <c r="BO87" s="6">
        <v>9</v>
      </c>
      <c r="BP87" s="6">
        <v>9</v>
      </c>
      <c r="BQ87" s="6">
        <v>9</v>
      </c>
      <c r="BR87" s="6">
        <v>9</v>
      </c>
      <c r="BS87" s="6">
        <v>9</v>
      </c>
      <c r="BT87" s="6">
        <v>9</v>
      </c>
      <c r="BU87" s="6">
        <v>9</v>
      </c>
      <c r="BV87" s="6">
        <v>9</v>
      </c>
      <c r="BW87" s="6">
        <v>9</v>
      </c>
      <c r="BX87" s="6">
        <v>9</v>
      </c>
      <c r="BY87" s="6">
        <v>9</v>
      </c>
      <c r="BZ87" s="6">
        <v>9</v>
      </c>
    </row>
    <row r="88" spans="1:78" ht="15" thickBot="1" x14ac:dyDescent="0.35">
      <c r="A88" s="5" t="s">
        <v>98</v>
      </c>
      <c r="B88" s="6">
        <v>7.6</v>
      </c>
      <c r="C88" s="6">
        <v>7.6</v>
      </c>
      <c r="D88" s="6">
        <v>7.6</v>
      </c>
      <c r="E88" s="6">
        <v>7.6</v>
      </c>
      <c r="F88" s="6">
        <v>7.6</v>
      </c>
      <c r="G88" s="6">
        <v>7.6</v>
      </c>
      <c r="H88" s="6">
        <v>7.6</v>
      </c>
      <c r="I88" s="6">
        <v>7.6</v>
      </c>
      <c r="J88" s="6">
        <v>7.6</v>
      </c>
      <c r="K88" s="6">
        <v>7.6</v>
      </c>
      <c r="L88" s="6">
        <v>7.6</v>
      </c>
      <c r="M88" s="6">
        <v>7.6</v>
      </c>
      <c r="N88" s="6">
        <v>7.6</v>
      </c>
      <c r="O88" s="6">
        <v>7.6</v>
      </c>
      <c r="P88" s="6">
        <v>7.6</v>
      </c>
      <c r="Q88" s="6">
        <v>7.6</v>
      </c>
      <c r="R88" s="6">
        <v>7.6</v>
      </c>
      <c r="S88" s="6">
        <v>7.6</v>
      </c>
      <c r="T88" s="6">
        <v>7.6</v>
      </c>
      <c r="U88" s="6">
        <v>7.6</v>
      </c>
      <c r="V88" s="6">
        <v>7.6</v>
      </c>
      <c r="W88" s="6">
        <v>7.6</v>
      </c>
      <c r="X88" s="6">
        <v>7.6</v>
      </c>
      <c r="Y88" s="6">
        <v>7.6</v>
      </c>
      <c r="BB88" s="5" t="s">
        <v>98</v>
      </c>
      <c r="BC88" s="6">
        <v>8.1999999999999993</v>
      </c>
      <c r="BD88" s="6">
        <v>8.1999999999999993</v>
      </c>
      <c r="BE88" s="6">
        <v>8.1999999999999993</v>
      </c>
      <c r="BF88" s="6">
        <v>8.1999999999999993</v>
      </c>
      <c r="BG88" s="6">
        <v>8.1999999999999993</v>
      </c>
      <c r="BH88" s="6">
        <v>8.1999999999999993</v>
      </c>
      <c r="BI88" s="6">
        <v>8.1999999999999993</v>
      </c>
      <c r="BJ88" s="6">
        <v>8.1999999999999993</v>
      </c>
      <c r="BK88" s="6">
        <v>8.1999999999999993</v>
      </c>
      <c r="BL88" s="6">
        <v>8.1999999999999993</v>
      </c>
      <c r="BM88" s="6">
        <v>8.1999999999999993</v>
      </c>
      <c r="BN88" s="6">
        <v>8.1999999999999993</v>
      </c>
      <c r="BO88" s="6">
        <v>8.1999999999999993</v>
      </c>
      <c r="BP88" s="6">
        <v>8.1999999999999993</v>
      </c>
      <c r="BQ88" s="6">
        <v>8.1999999999999993</v>
      </c>
      <c r="BR88" s="6">
        <v>8.1999999999999993</v>
      </c>
      <c r="BS88" s="6">
        <v>8.1999999999999993</v>
      </c>
      <c r="BT88" s="6">
        <v>8.1999999999999993</v>
      </c>
      <c r="BU88" s="6">
        <v>8.1999999999999993</v>
      </c>
      <c r="BV88" s="6">
        <v>8.1999999999999993</v>
      </c>
      <c r="BW88" s="6">
        <v>8.1999999999999993</v>
      </c>
      <c r="BX88" s="6">
        <v>8.1999999999999993</v>
      </c>
      <c r="BY88" s="6">
        <v>8.1999999999999993</v>
      </c>
      <c r="BZ88" s="6">
        <v>8.1999999999999993</v>
      </c>
    </row>
    <row r="89" spans="1:78" ht="15" thickBot="1" x14ac:dyDescent="0.35">
      <c r="A89" s="5" t="s">
        <v>99</v>
      </c>
      <c r="B89" s="6">
        <v>6.8</v>
      </c>
      <c r="C89" s="6">
        <v>6.8</v>
      </c>
      <c r="D89" s="6">
        <v>6.8</v>
      </c>
      <c r="E89" s="6">
        <v>6.8</v>
      </c>
      <c r="F89" s="6">
        <v>6.8</v>
      </c>
      <c r="G89" s="6">
        <v>6.8</v>
      </c>
      <c r="H89" s="6">
        <v>6.8</v>
      </c>
      <c r="I89" s="6">
        <v>6.8</v>
      </c>
      <c r="J89" s="6">
        <v>6.8</v>
      </c>
      <c r="K89" s="6">
        <v>6.8</v>
      </c>
      <c r="L89" s="6">
        <v>6.8</v>
      </c>
      <c r="M89" s="6">
        <v>6.8</v>
      </c>
      <c r="N89" s="6">
        <v>6.8</v>
      </c>
      <c r="O89" s="6">
        <v>6.8</v>
      </c>
      <c r="P89" s="6">
        <v>6.8</v>
      </c>
      <c r="Q89" s="6">
        <v>6.8</v>
      </c>
      <c r="R89" s="6">
        <v>6.8</v>
      </c>
      <c r="S89" s="6">
        <v>6.8</v>
      </c>
      <c r="T89" s="6">
        <v>6.8</v>
      </c>
      <c r="U89" s="6">
        <v>6.8</v>
      </c>
      <c r="V89" s="6">
        <v>6.8</v>
      </c>
      <c r="W89" s="6">
        <v>6.8</v>
      </c>
      <c r="X89" s="6">
        <v>6.8</v>
      </c>
      <c r="Y89" s="6">
        <v>6.8</v>
      </c>
      <c r="BB89" s="5" t="s">
        <v>99</v>
      </c>
      <c r="BC89" s="6">
        <v>7.4</v>
      </c>
      <c r="BD89" s="6">
        <v>7.4</v>
      </c>
      <c r="BE89" s="6">
        <v>7.4</v>
      </c>
      <c r="BF89" s="6">
        <v>7.4</v>
      </c>
      <c r="BG89" s="6">
        <v>7.4</v>
      </c>
      <c r="BH89" s="6">
        <v>7.4</v>
      </c>
      <c r="BI89" s="6">
        <v>7.4</v>
      </c>
      <c r="BJ89" s="6">
        <v>7.4</v>
      </c>
      <c r="BK89" s="6">
        <v>7.4</v>
      </c>
      <c r="BL89" s="6">
        <v>7.4</v>
      </c>
      <c r="BM89" s="6">
        <v>7.4</v>
      </c>
      <c r="BN89" s="6">
        <v>7.4</v>
      </c>
      <c r="BO89" s="6">
        <v>7.4</v>
      </c>
      <c r="BP89" s="6">
        <v>7.4</v>
      </c>
      <c r="BQ89" s="6">
        <v>7.4</v>
      </c>
      <c r="BR89" s="6">
        <v>7.4</v>
      </c>
      <c r="BS89" s="6">
        <v>7.4</v>
      </c>
      <c r="BT89" s="6">
        <v>7.4</v>
      </c>
      <c r="BU89" s="6">
        <v>7.4</v>
      </c>
      <c r="BV89" s="6">
        <v>7.4</v>
      </c>
      <c r="BW89" s="6">
        <v>7.4</v>
      </c>
      <c r="BX89" s="6">
        <v>7.4</v>
      </c>
      <c r="BY89" s="6">
        <v>7.4</v>
      </c>
      <c r="BZ89" s="6">
        <v>7.4</v>
      </c>
    </row>
    <row r="90" spans="1:78" ht="15" thickBot="1" x14ac:dyDescent="0.35">
      <c r="A90" s="5" t="s">
        <v>100</v>
      </c>
      <c r="B90" s="6">
        <v>6</v>
      </c>
      <c r="C90" s="6">
        <v>6</v>
      </c>
      <c r="D90" s="6">
        <v>6</v>
      </c>
      <c r="E90" s="6">
        <v>6</v>
      </c>
      <c r="F90" s="6">
        <v>6</v>
      </c>
      <c r="G90" s="6">
        <v>6</v>
      </c>
      <c r="H90" s="6">
        <v>6</v>
      </c>
      <c r="I90" s="6">
        <v>6</v>
      </c>
      <c r="J90" s="6">
        <v>6</v>
      </c>
      <c r="K90" s="6">
        <v>6</v>
      </c>
      <c r="L90" s="6">
        <v>6</v>
      </c>
      <c r="M90" s="6">
        <v>6</v>
      </c>
      <c r="N90" s="6">
        <v>6</v>
      </c>
      <c r="O90" s="6">
        <v>6</v>
      </c>
      <c r="P90" s="6">
        <v>6</v>
      </c>
      <c r="Q90" s="6">
        <v>6</v>
      </c>
      <c r="R90" s="6">
        <v>6</v>
      </c>
      <c r="S90" s="6">
        <v>6</v>
      </c>
      <c r="T90" s="6">
        <v>6</v>
      </c>
      <c r="U90" s="6">
        <v>6</v>
      </c>
      <c r="V90" s="6">
        <v>6</v>
      </c>
      <c r="W90" s="6">
        <v>6</v>
      </c>
      <c r="X90" s="6">
        <v>6</v>
      </c>
      <c r="Y90" s="6">
        <v>6</v>
      </c>
      <c r="BB90" s="5" t="s">
        <v>100</v>
      </c>
      <c r="BC90" s="6">
        <v>6.6</v>
      </c>
      <c r="BD90" s="6">
        <v>6.6</v>
      </c>
      <c r="BE90" s="6">
        <v>6.6</v>
      </c>
      <c r="BF90" s="6">
        <v>6.6</v>
      </c>
      <c r="BG90" s="6">
        <v>6.6</v>
      </c>
      <c r="BH90" s="6">
        <v>6.6</v>
      </c>
      <c r="BI90" s="6">
        <v>6.6</v>
      </c>
      <c r="BJ90" s="6">
        <v>6.6</v>
      </c>
      <c r="BK90" s="6">
        <v>6.6</v>
      </c>
      <c r="BL90" s="6">
        <v>6.6</v>
      </c>
      <c r="BM90" s="6">
        <v>6.6</v>
      </c>
      <c r="BN90" s="6">
        <v>6.6</v>
      </c>
      <c r="BO90" s="6">
        <v>6.6</v>
      </c>
      <c r="BP90" s="6">
        <v>6.6</v>
      </c>
      <c r="BQ90" s="6">
        <v>6.6</v>
      </c>
      <c r="BR90" s="6">
        <v>6.6</v>
      </c>
      <c r="BS90" s="6">
        <v>6.6</v>
      </c>
      <c r="BT90" s="6">
        <v>6.6</v>
      </c>
      <c r="BU90" s="6">
        <v>6.6</v>
      </c>
      <c r="BV90" s="6">
        <v>6.6</v>
      </c>
      <c r="BW90" s="6">
        <v>6.6</v>
      </c>
      <c r="BX90" s="6">
        <v>6.6</v>
      </c>
      <c r="BY90" s="6">
        <v>6.6</v>
      </c>
      <c r="BZ90" s="6">
        <v>6.6</v>
      </c>
    </row>
    <row r="91" spans="1:78" ht="15" thickBot="1" x14ac:dyDescent="0.35">
      <c r="A91" s="5" t="s">
        <v>101</v>
      </c>
      <c r="B91" s="6">
        <v>5.3</v>
      </c>
      <c r="C91" s="6">
        <v>5.3</v>
      </c>
      <c r="D91" s="6">
        <v>5.3</v>
      </c>
      <c r="E91" s="6">
        <v>5.3</v>
      </c>
      <c r="F91" s="6">
        <v>5.3</v>
      </c>
      <c r="G91" s="6">
        <v>5.3</v>
      </c>
      <c r="H91" s="6">
        <v>5.3</v>
      </c>
      <c r="I91" s="6">
        <v>5.3</v>
      </c>
      <c r="J91" s="6">
        <v>5.3</v>
      </c>
      <c r="K91" s="6">
        <v>5.3</v>
      </c>
      <c r="L91" s="6">
        <v>5.3</v>
      </c>
      <c r="M91" s="6">
        <v>5.3</v>
      </c>
      <c r="N91" s="6">
        <v>5.3</v>
      </c>
      <c r="O91" s="6">
        <v>5.3</v>
      </c>
      <c r="P91" s="6">
        <v>5.3</v>
      </c>
      <c r="Q91" s="6">
        <v>5.3</v>
      </c>
      <c r="R91" s="6">
        <v>5.3</v>
      </c>
      <c r="S91" s="6">
        <v>5.3</v>
      </c>
      <c r="T91" s="6">
        <v>5.3</v>
      </c>
      <c r="U91" s="6">
        <v>5.3</v>
      </c>
      <c r="V91" s="6">
        <v>5.3</v>
      </c>
      <c r="W91" s="6">
        <v>5.3</v>
      </c>
      <c r="X91" s="6">
        <v>5.3</v>
      </c>
      <c r="Y91" s="6">
        <v>5.3</v>
      </c>
      <c r="BB91" s="5" t="s">
        <v>101</v>
      </c>
      <c r="BC91" s="6">
        <v>5.8</v>
      </c>
      <c r="BD91" s="6">
        <v>5.8</v>
      </c>
      <c r="BE91" s="6">
        <v>5.8</v>
      </c>
      <c r="BF91" s="6">
        <v>5.8</v>
      </c>
      <c r="BG91" s="6">
        <v>5.8</v>
      </c>
      <c r="BH91" s="6">
        <v>5.8</v>
      </c>
      <c r="BI91" s="6">
        <v>5.8</v>
      </c>
      <c r="BJ91" s="6">
        <v>5.8</v>
      </c>
      <c r="BK91" s="6">
        <v>5.8</v>
      </c>
      <c r="BL91" s="6">
        <v>5.8</v>
      </c>
      <c r="BM91" s="6">
        <v>5.8</v>
      </c>
      <c r="BN91" s="6">
        <v>5.8</v>
      </c>
      <c r="BO91" s="6">
        <v>5.8</v>
      </c>
      <c r="BP91" s="6">
        <v>5.8</v>
      </c>
      <c r="BQ91" s="6">
        <v>5.8</v>
      </c>
      <c r="BR91" s="6">
        <v>5.8</v>
      </c>
      <c r="BS91" s="6">
        <v>5.8</v>
      </c>
      <c r="BT91" s="6">
        <v>5.8</v>
      </c>
      <c r="BU91" s="6">
        <v>5.8</v>
      </c>
      <c r="BV91" s="6">
        <v>5.8</v>
      </c>
      <c r="BW91" s="6">
        <v>5.8</v>
      </c>
      <c r="BX91" s="6">
        <v>5.8</v>
      </c>
      <c r="BY91" s="6">
        <v>5.8</v>
      </c>
      <c r="BZ91" s="6">
        <v>5.8</v>
      </c>
    </row>
    <row r="92" spans="1:78" ht="15" thickBot="1" x14ac:dyDescent="0.35">
      <c r="A92" s="5" t="s">
        <v>102</v>
      </c>
      <c r="B92" s="6">
        <v>4.5</v>
      </c>
      <c r="C92" s="6">
        <v>4.5</v>
      </c>
      <c r="D92" s="6">
        <v>4.5</v>
      </c>
      <c r="E92" s="6">
        <v>4.5</v>
      </c>
      <c r="F92" s="6">
        <v>4.5</v>
      </c>
      <c r="G92" s="6">
        <v>4.5</v>
      </c>
      <c r="H92" s="6">
        <v>4.5</v>
      </c>
      <c r="I92" s="6">
        <v>4.5</v>
      </c>
      <c r="J92" s="6">
        <v>4.5</v>
      </c>
      <c r="K92" s="6">
        <v>4.5</v>
      </c>
      <c r="L92" s="6">
        <v>4.5</v>
      </c>
      <c r="M92" s="6">
        <v>4.5</v>
      </c>
      <c r="N92" s="6">
        <v>4.5</v>
      </c>
      <c r="O92" s="6">
        <v>4.5</v>
      </c>
      <c r="P92" s="6">
        <v>4.5</v>
      </c>
      <c r="Q92" s="6">
        <v>4.5</v>
      </c>
      <c r="R92" s="6">
        <v>4.5</v>
      </c>
      <c r="S92" s="6">
        <v>4.5</v>
      </c>
      <c r="T92" s="6">
        <v>4.5</v>
      </c>
      <c r="U92" s="6">
        <v>4.5</v>
      </c>
      <c r="V92" s="6">
        <v>4.5</v>
      </c>
      <c r="W92" s="6">
        <v>4.5</v>
      </c>
      <c r="X92" s="6">
        <v>4.5</v>
      </c>
      <c r="Y92" s="6">
        <v>4.5</v>
      </c>
      <c r="BB92" s="5" t="s">
        <v>102</v>
      </c>
      <c r="BC92" s="6">
        <v>4.9000000000000004</v>
      </c>
      <c r="BD92" s="6">
        <v>4.9000000000000004</v>
      </c>
      <c r="BE92" s="6">
        <v>4.9000000000000004</v>
      </c>
      <c r="BF92" s="6">
        <v>4.9000000000000004</v>
      </c>
      <c r="BG92" s="6">
        <v>4.9000000000000004</v>
      </c>
      <c r="BH92" s="6">
        <v>4.9000000000000004</v>
      </c>
      <c r="BI92" s="6">
        <v>4.9000000000000004</v>
      </c>
      <c r="BJ92" s="6">
        <v>4.9000000000000004</v>
      </c>
      <c r="BK92" s="6">
        <v>4.9000000000000004</v>
      </c>
      <c r="BL92" s="6">
        <v>4.9000000000000004</v>
      </c>
      <c r="BM92" s="6">
        <v>4.9000000000000004</v>
      </c>
      <c r="BN92" s="6">
        <v>4.9000000000000004</v>
      </c>
      <c r="BO92" s="6">
        <v>4.9000000000000004</v>
      </c>
      <c r="BP92" s="6">
        <v>4.9000000000000004</v>
      </c>
      <c r="BQ92" s="6">
        <v>4.9000000000000004</v>
      </c>
      <c r="BR92" s="6">
        <v>4.9000000000000004</v>
      </c>
      <c r="BS92" s="6">
        <v>4.9000000000000004</v>
      </c>
      <c r="BT92" s="6">
        <v>4.9000000000000004</v>
      </c>
      <c r="BU92" s="6">
        <v>4.9000000000000004</v>
      </c>
      <c r="BV92" s="6">
        <v>4.9000000000000004</v>
      </c>
      <c r="BW92" s="6">
        <v>4.9000000000000004</v>
      </c>
      <c r="BX92" s="6">
        <v>4.9000000000000004</v>
      </c>
      <c r="BY92" s="6">
        <v>4.9000000000000004</v>
      </c>
      <c r="BZ92" s="6">
        <v>4.9000000000000004</v>
      </c>
    </row>
    <row r="93" spans="1:78" ht="15" thickBot="1" x14ac:dyDescent="0.35">
      <c r="A93" s="5" t="s">
        <v>103</v>
      </c>
      <c r="B93" s="6">
        <v>3.8</v>
      </c>
      <c r="C93" s="6">
        <v>3.8</v>
      </c>
      <c r="D93" s="6">
        <v>3.8</v>
      </c>
      <c r="E93" s="6">
        <v>3.8</v>
      </c>
      <c r="F93" s="6">
        <v>3.8</v>
      </c>
      <c r="G93" s="6">
        <v>3.8</v>
      </c>
      <c r="H93" s="6">
        <v>3.8</v>
      </c>
      <c r="I93" s="6">
        <v>3.8</v>
      </c>
      <c r="J93" s="6">
        <v>3.8</v>
      </c>
      <c r="K93" s="6">
        <v>3.8</v>
      </c>
      <c r="L93" s="6">
        <v>3.8</v>
      </c>
      <c r="M93" s="6">
        <v>3.8</v>
      </c>
      <c r="N93" s="6">
        <v>3.8</v>
      </c>
      <c r="O93" s="6">
        <v>3.8</v>
      </c>
      <c r="P93" s="6">
        <v>3.8</v>
      </c>
      <c r="Q93" s="6">
        <v>3.8</v>
      </c>
      <c r="R93" s="6">
        <v>3.8</v>
      </c>
      <c r="S93" s="6">
        <v>3.8</v>
      </c>
      <c r="T93" s="6">
        <v>3.8</v>
      </c>
      <c r="U93" s="6">
        <v>3.8</v>
      </c>
      <c r="V93" s="6">
        <v>3.8</v>
      </c>
      <c r="W93" s="6">
        <v>3.8</v>
      </c>
      <c r="X93" s="6">
        <v>3.8</v>
      </c>
      <c r="Y93" s="6">
        <v>3.8</v>
      </c>
      <c r="BB93" s="5" t="s">
        <v>103</v>
      </c>
      <c r="BC93" s="6">
        <v>4.0999999999999996</v>
      </c>
      <c r="BD93" s="6">
        <v>4.0999999999999996</v>
      </c>
      <c r="BE93" s="6">
        <v>4.0999999999999996</v>
      </c>
      <c r="BF93" s="6">
        <v>4.0999999999999996</v>
      </c>
      <c r="BG93" s="6">
        <v>4.0999999999999996</v>
      </c>
      <c r="BH93" s="6">
        <v>4.0999999999999996</v>
      </c>
      <c r="BI93" s="6">
        <v>4.0999999999999996</v>
      </c>
      <c r="BJ93" s="6">
        <v>4.0999999999999996</v>
      </c>
      <c r="BK93" s="6">
        <v>4.0999999999999996</v>
      </c>
      <c r="BL93" s="6">
        <v>4.0999999999999996</v>
      </c>
      <c r="BM93" s="6">
        <v>4.0999999999999996</v>
      </c>
      <c r="BN93" s="6">
        <v>4.0999999999999996</v>
      </c>
      <c r="BO93" s="6">
        <v>4.0999999999999996</v>
      </c>
      <c r="BP93" s="6">
        <v>4.0999999999999996</v>
      </c>
      <c r="BQ93" s="6">
        <v>4.0999999999999996</v>
      </c>
      <c r="BR93" s="6">
        <v>4.0999999999999996</v>
      </c>
      <c r="BS93" s="6">
        <v>4.0999999999999996</v>
      </c>
      <c r="BT93" s="6">
        <v>4.0999999999999996</v>
      </c>
      <c r="BU93" s="6">
        <v>4.0999999999999996</v>
      </c>
      <c r="BV93" s="6">
        <v>4.0999999999999996</v>
      </c>
      <c r="BW93" s="6">
        <v>4.0999999999999996</v>
      </c>
      <c r="BX93" s="6">
        <v>4.0999999999999996</v>
      </c>
      <c r="BY93" s="6">
        <v>4.0999999999999996</v>
      </c>
      <c r="BZ93" s="6">
        <v>4.0999999999999996</v>
      </c>
    </row>
    <row r="94" spans="1:78" ht="15" thickBot="1" x14ac:dyDescent="0.35">
      <c r="A94" s="5" t="s">
        <v>104</v>
      </c>
      <c r="B94" s="6">
        <v>3</v>
      </c>
      <c r="C94" s="6">
        <v>3</v>
      </c>
      <c r="D94" s="6">
        <v>3</v>
      </c>
      <c r="E94" s="6">
        <v>3</v>
      </c>
      <c r="F94" s="6">
        <v>3</v>
      </c>
      <c r="G94" s="6">
        <v>3</v>
      </c>
      <c r="H94" s="6">
        <v>3</v>
      </c>
      <c r="I94" s="6">
        <v>3</v>
      </c>
      <c r="J94" s="6">
        <v>3</v>
      </c>
      <c r="K94" s="6">
        <v>3</v>
      </c>
      <c r="L94" s="6">
        <v>3</v>
      </c>
      <c r="M94" s="6">
        <v>3</v>
      </c>
      <c r="N94" s="6">
        <v>3</v>
      </c>
      <c r="O94" s="6">
        <v>3</v>
      </c>
      <c r="P94" s="6">
        <v>3</v>
      </c>
      <c r="Q94" s="6">
        <v>3</v>
      </c>
      <c r="R94" s="6">
        <v>3</v>
      </c>
      <c r="S94" s="6">
        <v>3</v>
      </c>
      <c r="T94" s="6">
        <v>3</v>
      </c>
      <c r="U94" s="6">
        <v>3</v>
      </c>
      <c r="V94" s="6">
        <v>3</v>
      </c>
      <c r="W94" s="6">
        <v>3</v>
      </c>
      <c r="X94" s="6">
        <v>3</v>
      </c>
      <c r="Y94" s="6">
        <v>3</v>
      </c>
      <c r="BB94" s="5" t="s">
        <v>104</v>
      </c>
      <c r="BC94" s="6">
        <v>3.3</v>
      </c>
      <c r="BD94" s="6">
        <v>3.3</v>
      </c>
      <c r="BE94" s="6">
        <v>3.3</v>
      </c>
      <c r="BF94" s="6">
        <v>3.3</v>
      </c>
      <c r="BG94" s="6">
        <v>3.3</v>
      </c>
      <c r="BH94" s="6">
        <v>3.3</v>
      </c>
      <c r="BI94" s="6">
        <v>3.3</v>
      </c>
      <c r="BJ94" s="6">
        <v>3.3</v>
      </c>
      <c r="BK94" s="6">
        <v>3.3</v>
      </c>
      <c r="BL94" s="6">
        <v>3.3</v>
      </c>
      <c r="BM94" s="6">
        <v>3.3</v>
      </c>
      <c r="BN94" s="6">
        <v>3.3</v>
      </c>
      <c r="BO94" s="6">
        <v>3.3</v>
      </c>
      <c r="BP94" s="6">
        <v>3.3</v>
      </c>
      <c r="BQ94" s="6">
        <v>3.3</v>
      </c>
      <c r="BR94" s="6">
        <v>3.3</v>
      </c>
      <c r="BS94" s="6">
        <v>3.3</v>
      </c>
      <c r="BT94" s="6">
        <v>3.3</v>
      </c>
      <c r="BU94" s="6">
        <v>3.3</v>
      </c>
      <c r="BV94" s="6">
        <v>3.3</v>
      </c>
      <c r="BW94" s="6">
        <v>3.3</v>
      </c>
      <c r="BX94" s="6">
        <v>3.3</v>
      </c>
      <c r="BY94" s="6">
        <v>3.3</v>
      </c>
      <c r="BZ94" s="6">
        <v>3.3</v>
      </c>
    </row>
    <row r="95" spans="1:78" ht="15" thickBot="1" x14ac:dyDescent="0.35">
      <c r="A95" s="5" t="s">
        <v>105</v>
      </c>
      <c r="B95" s="6">
        <v>2.2999999999999998</v>
      </c>
      <c r="C95" s="6">
        <v>2.2999999999999998</v>
      </c>
      <c r="D95" s="6">
        <v>2.2999999999999998</v>
      </c>
      <c r="E95" s="6">
        <v>2.2999999999999998</v>
      </c>
      <c r="F95" s="6">
        <v>2.2999999999999998</v>
      </c>
      <c r="G95" s="6">
        <v>2.2999999999999998</v>
      </c>
      <c r="H95" s="6">
        <v>2.2999999999999998</v>
      </c>
      <c r="I95" s="6">
        <v>2.2999999999999998</v>
      </c>
      <c r="J95" s="6">
        <v>2.2999999999999998</v>
      </c>
      <c r="K95" s="6">
        <v>2.2999999999999998</v>
      </c>
      <c r="L95" s="6">
        <v>2.2999999999999998</v>
      </c>
      <c r="M95" s="6">
        <v>2.2999999999999998</v>
      </c>
      <c r="N95" s="6">
        <v>2.2999999999999998</v>
      </c>
      <c r="O95" s="6">
        <v>2.2999999999999998</v>
      </c>
      <c r="P95" s="6">
        <v>2.2999999999999998</v>
      </c>
      <c r="Q95" s="6">
        <v>2.2999999999999998</v>
      </c>
      <c r="R95" s="6">
        <v>2.2999999999999998</v>
      </c>
      <c r="S95" s="6">
        <v>2.2999999999999998</v>
      </c>
      <c r="T95" s="6">
        <v>2.2999999999999998</v>
      </c>
      <c r="U95" s="6">
        <v>2.2999999999999998</v>
      </c>
      <c r="V95" s="6">
        <v>2.2999999999999998</v>
      </c>
      <c r="W95" s="6">
        <v>2.2999999999999998</v>
      </c>
      <c r="X95" s="6">
        <v>2.2999999999999998</v>
      </c>
      <c r="Y95" s="6">
        <v>2.2999999999999998</v>
      </c>
      <c r="BB95" s="5" t="s">
        <v>105</v>
      </c>
      <c r="BC95" s="6">
        <v>2.5</v>
      </c>
      <c r="BD95" s="6">
        <v>2.5</v>
      </c>
      <c r="BE95" s="6">
        <v>2.5</v>
      </c>
      <c r="BF95" s="6">
        <v>2.5</v>
      </c>
      <c r="BG95" s="6">
        <v>2.5</v>
      </c>
      <c r="BH95" s="6">
        <v>2.5</v>
      </c>
      <c r="BI95" s="6">
        <v>2.5</v>
      </c>
      <c r="BJ95" s="6">
        <v>2.5</v>
      </c>
      <c r="BK95" s="6">
        <v>2.5</v>
      </c>
      <c r="BL95" s="6">
        <v>2.5</v>
      </c>
      <c r="BM95" s="6">
        <v>2.5</v>
      </c>
      <c r="BN95" s="6">
        <v>2.5</v>
      </c>
      <c r="BO95" s="6">
        <v>2.5</v>
      </c>
      <c r="BP95" s="6">
        <v>2.5</v>
      </c>
      <c r="BQ95" s="6">
        <v>2.5</v>
      </c>
      <c r="BR95" s="6">
        <v>2.5</v>
      </c>
      <c r="BS95" s="6">
        <v>2.5</v>
      </c>
      <c r="BT95" s="6">
        <v>2.5</v>
      </c>
      <c r="BU95" s="6">
        <v>2.5</v>
      </c>
      <c r="BV95" s="6">
        <v>2.5</v>
      </c>
      <c r="BW95" s="6">
        <v>2.5</v>
      </c>
      <c r="BX95" s="6">
        <v>2.5</v>
      </c>
      <c r="BY95" s="6">
        <v>2.5</v>
      </c>
      <c r="BZ95" s="6">
        <v>2.5</v>
      </c>
    </row>
    <row r="96" spans="1:78" ht="15" thickBot="1" x14ac:dyDescent="0.35">
      <c r="A96" s="5" t="s">
        <v>106</v>
      </c>
      <c r="B96" s="6">
        <v>1.5</v>
      </c>
      <c r="C96" s="6">
        <v>1.5</v>
      </c>
      <c r="D96" s="6">
        <v>1.5</v>
      </c>
      <c r="E96" s="6">
        <v>1.5</v>
      </c>
      <c r="F96" s="6">
        <v>1.5</v>
      </c>
      <c r="G96" s="6">
        <v>1.5</v>
      </c>
      <c r="H96" s="6">
        <v>1.5</v>
      </c>
      <c r="I96" s="6">
        <v>1.5</v>
      </c>
      <c r="J96" s="6">
        <v>1.5</v>
      </c>
      <c r="K96" s="6">
        <v>1.5</v>
      </c>
      <c r="L96" s="6">
        <v>1.5</v>
      </c>
      <c r="M96" s="6">
        <v>1.5</v>
      </c>
      <c r="N96" s="6">
        <v>1.5</v>
      </c>
      <c r="O96" s="6">
        <v>1.5</v>
      </c>
      <c r="P96" s="6">
        <v>1.5</v>
      </c>
      <c r="Q96" s="6">
        <v>1.5</v>
      </c>
      <c r="R96" s="6">
        <v>1.5</v>
      </c>
      <c r="S96" s="6">
        <v>1.5</v>
      </c>
      <c r="T96" s="6">
        <v>1.5</v>
      </c>
      <c r="U96" s="6">
        <v>1.5</v>
      </c>
      <c r="V96" s="6">
        <v>1.5</v>
      </c>
      <c r="W96" s="6">
        <v>1.5</v>
      </c>
      <c r="X96" s="6">
        <v>1.5</v>
      </c>
      <c r="Y96" s="6">
        <v>1.5</v>
      </c>
      <c r="BB96" s="5" t="s">
        <v>106</v>
      </c>
      <c r="BC96" s="6">
        <v>1.6</v>
      </c>
      <c r="BD96" s="6">
        <v>1.6</v>
      </c>
      <c r="BE96" s="6">
        <v>1.6</v>
      </c>
      <c r="BF96" s="6">
        <v>1.6</v>
      </c>
      <c r="BG96" s="6">
        <v>1.6</v>
      </c>
      <c r="BH96" s="6">
        <v>1.6</v>
      </c>
      <c r="BI96" s="6">
        <v>1.6</v>
      </c>
      <c r="BJ96" s="6">
        <v>1.6</v>
      </c>
      <c r="BK96" s="6">
        <v>1.6</v>
      </c>
      <c r="BL96" s="6">
        <v>1.6</v>
      </c>
      <c r="BM96" s="6">
        <v>1.6</v>
      </c>
      <c r="BN96" s="6">
        <v>1.6</v>
      </c>
      <c r="BO96" s="6">
        <v>1.6</v>
      </c>
      <c r="BP96" s="6">
        <v>1.6</v>
      </c>
      <c r="BQ96" s="6">
        <v>1.6</v>
      </c>
      <c r="BR96" s="6">
        <v>1.6</v>
      </c>
      <c r="BS96" s="6">
        <v>1.6</v>
      </c>
      <c r="BT96" s="6">
        <v>1.6</v>
      </c>
      <c r="BU96" s="6">
        <v>1.6</v>
      </c>
      <c r="BV96" s="6">
        <v>1.6</v>
      </c>
      <c r="BW96" s="6">
        <v>1.6</v>
      </c>
      <c r="BX96" s="6">
        <v>1.6</v>
      </c>
      <c r="BY96" s="6">
        <v>1.6</v>
      </c>
      <c r="BZ96" s="6">
        <v>1.6</v>
      </c>
    </row>
    <row r="97" spans="1:82" ht="15" thickBot="1" x14ac:dyDescent="0.35">
      <c r="A97" s="5" t="s">
        <v>107</v>
      </c>
      <c r="B97" s="6">
        <v>0.8</v>
      </c>
      <c r="C97" s="6">
        <v>0.8</v>
      </c>
      <c r="D97" s="6">
        <v>0.8</v>
      </c>
      <c r="E97" s="6">
        <v>0.8</v>
      </c>
      <c r="F97" s="6">
        <v>0.8</v>
      </c>
      <c r="G97" s="6">
        <v>0.8</v>
      </c>
      <c r="H97" s="6">
        <v>0.8</v>
      </c>
      <c r="I97" s="6">
        <v>0.8</v>
      </c>
      <c r="J97" s="6">
        <v>0.8</v>
      </c>
      <c r="K97" s="6">
        <v>0.8</v>
      </c>
      <c r="L97" s="6">
        <v>0.8</v>
      </c>
      <c r="M97" s="6">
        <v>0.8</v>
      </c>
      <c r="N97" s="6">
        <v>0.8</v>
      </c>
      <c r="O97" s="6">
        <v>0.8</v>
      </c>
      <c r="P97" s="6">
        <v>0.8</v>
      </c>
      <c r="Q97" s="6">
        <v>0.8</v>
      </c>
      <c r="R97" s="6">
        <v>0.8</v>
      </c>
      <c r="S97" s="6">
        <v>0.8</v>
      </c>
      <c r="T97" s="6">
        <v>0.8</v>
      </c>
      <c r="U97" s="6">
        <v>0.8</v>
      </c>
      <c r="V97" s="6">
        <v>0.8</v>
      </c>
      <c r="W97" s="6">
        <v>0.8</v>
      </c>
      <c r="X97" s="6">
        <v>0.8</v>
      </c>
      <c r="Y97" s="6">
        <v>0.8</v>
      </c>
      <c r="BB97" s="5" t="s">
        <v>107</v>
      </c>
      <c r="BC97" s="6">
        <v>0.8</v>
      </c>
      <c r="BD97" s="6">
        <v>0.8</v>
      </c>
      <c r="BE97" s="6">
        <v>0.8</v>
      </c>
      <c r="BF97" s="6">
        <v>0.8</v>
      </c>
      <c r="BG97" s="6">
        <v>0.8</v>
      </c>
      <c r="BH97" s="6">
        <v>0.8</v>
      </c>
      <c r="BI97" s="6">
        <v>0.8</v>
      </c>
      <c r="BJ97" s="6">
        <v>0.8</v>
      </c>
      <c r="BK97" s="6">
        <v>0.8</v>
      </c>
      <c r="BL97" s="6">
        <v>0.8</v>
      </c>
      <c r="BM97" s="6">
        <v>0.8</v>
      </c>
      <c r="BN97" s="6">
        <v>0.8</v>
      </c>
      <c r="BO97" s="6">
        <v>0.8</v>
      </c>
      <c r="BP97" s="6">
        <v>0.8</v>
      </c>
      <c r="BQ97" s="6">
        <v>0.8</v>
      </c>
      <c r="BR97" s="6">
        <v>0.8</v>
      </c>
      <c r="BS97" s="6">
        <v>0.8</v>
      </c>
      <c r="BT97" s="6">
        <v>0.8</v>
      </c>
      <c r="BU97" s="6">
        <v>0.8</v>
      </c>
      <c r="BV97" s="6">
        <v>0.8</v>
      </c>
      <c r="BW97" s="6">
        <v>0.8</v>
      </c>
      <c r="BX97" s="6">
        <v>0.8</v>
      </c>
      <c r="BY97" s="6">
        <v>0.8</v>
      </c>
      <c r="BZ97" s="6">
        <v>0.8</v>
      </c>
    </row>
    <row r="98" spans="1:82" ht="15" thickBot="1" x14ac:dyDescent="0.35">
      <c r="A98" s="5" t="s">
        <v>108</v>
      </c>
      <c r="B98" s="6">
        <v>0</v>
      </c>
      <c r="C98" s="6">
        <v>0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  <c r="BB98" s="5" t="s">
        <v>108</v>
      </c>
      <c r="BC98" s="6">
        <v>0</v>
      </c>
      <c r="BD98" s="6">
        <v>0</v>
      </c>
      <c r="BE98" s="6">
        <v>0</v>
      </c>
      <c r="BF98" s="6">
        <v>0</v>
      </c>
      <c r="BG98" s="6">
        <v>0</v>
      </c>
      <c r="BH98" s="6">
        <v>0</v>
      </c>
      <c r="BI98" s="6">
        <v>0</v>
      </c>
      <c r="BJ98" s="6">
        <v>0</v>
      </c>
      <c r="BK98" s="6">
        <v>0</v>
      </c>
      <c r="BL98" s="6">
        <v>0</v>
      </c>
      <c r="BM98" s="6">
        <v>0</v>
      </c>
      <c r="BN98" s="6">
        <v>0</v>
      </c>
      <c r="BO98" s="6">
        <v>0</v>
      </c>
      <c r="BP98" s="6">
        <v>0</v>
      </c>
      <c r="BQ98" s="6">
        <v>0</v>
      </c>
      <c r="BR98" s="6">
        <v>0</v>
      </c>
      <c r="BS98" s="6">
        <v>0</v>
      </c>
      <c r="BT98" s="6">
        <v>0</v>
      </c>
      <c r="BU98" s="6">
        <v>0</v>
      </c>
      <c r="BV98" s="6">
        <v>0</v>
      </c>
      <c r="BW98" s="6">
        <v>0</v>
      </c>
      <c r="BX98" s="6">
        <v>0</v>
      </c>
      <c r="BY98" s="6">
        <v>0</v>
      </c>
      <c r="BZ98" s="6">
        <v>0</v>
      </c>
    </row>
    <row r="99" spans="1:82" ht="18.600000000000001" thickBot="1" x14ac:dyDescent="0.35">
      <c r="A99" s="1"/>
      <c r="Z99" t="s">
        <v>291</v>
      </c>
      <c r="AA99" s="27">
        <f>CORREL(Z101:Z129,AA101:AA129)</f>
        <v>0.96661254466803459</v>
      </c>
      <c r="AB99">
        <f>SUMSQ(AB101:AB129)</f>
        <v>19655240.410000011</v>
      </c>
      <c r="BB99" s="1"/>
    </row>
    <row r="100" spans="1:82" ht="15" thickBot="1" x14ac:dyDescent="0.35">
      <c r="A100" s="5" t="s">
        <v>288</v>
      </c>
      <c r="B100" s="5" t="s">
        <v>8</v>
      </c>
      <c r="C100" s="5" t="s">
        <v>9</v>
      </c>
      <c r="D100" s="5" t="s">
        <v>10</v>
      </c>
      <c r="E100" s="5" t="s">
        <v>11</v>
      </c>
      <c r="F100" s="5" t="s">
        <v>12</v>
      </c>
      <c r="G100" s="5" t="s">
        <v>13</v>
      </c>
      <c r="H100" s="5" t="s">
        <v>14</v>
      </c>
      <c r="I100" s="5" t="s">
        <v>15</v>
      </c>
      <c r="J100" s="5" t="s">
        <v>16</v>
      </c>
      <c r="K100" s="5" t="s">
        <v>17</v>
      </c>
      <c r="L100" s="5" t="s">
        <v>18</v>
      </c>
      <c r="M100" s="5" t="s">
        <v>19</v>
      </c>
      <c r="N100" s="5" t="s">
        <v>20</v>
      </c>
      <c r="O100" s="5" t="s">
        <v>21</v>
      </c>
      <c r="P100" s="5" t="s">
        <v>22</v>
      </c>
      <c r="Q100" s="5" t="s">
        <v>23</v>
      </c>
      <c r="R100" s="5" t="s">
        <v>24</v>
      </c>
      <c r="S100" s="5" t="s">
        <v>25</v>
      </c>
      <c r="T100" s="5" t="s">
        <v>26</v>
      </c>
      <c r="U100" s="5" t="s">
        <v>27</v>
      </c>
      <c r="V100" s="5" t="s">
        <v>28</v>
      </c>
      <c r="W100" s="5" t="s">
        <v>29</v>
      </c>
      <c r="X100" s="5" t="s">
        <v>30</v>
      </c>
      <c r="Y100" s="5" t="s">
        <v>31</v>
      </c>
      <c r="Z100" s="5" t="s">
        <v>111</v>
      </c>
      <c r="AA100" s="5" t="s">
        <v>112</v>
      </c>
      <c r="AB100" s="5" t="s">
        <v>113</v>
      </c>
      <c r="AC100" s="5" t="s">
        <v>114</v>
      </c>
      <c r="AD100" s="15" t="s">
        <v>1280</v>
      </c>
      <c r="BB100" s="5" t="s">
        <v>288</v>
      </c>
      <c r="BC100" s="5" t="s">
        <v>8</v>
      </c>
      <c r="BD100" s="5" t="s">
        <v>9</v>
      </c>
      <c r="BE100" s="5" t="s">
        <v>10</v>
      </c>
      <c r="BF100" s="5" t="s">
        <v>11</v>
      </c>
      <c r="BG100" s="5" t="s">
        <v>12</v>
      </c>
      <c r="BH100" s="5" t="s">
        <v>13</v>
      </c>
      <c r="BI100" s="5" t="s">
        <v>14</v>
      </c>
      <c r="BJ100" s="5" t="s">
        <v>15</v>
      </c>
      <c r="BK100" s="5" t="s">
        <v>16</v>
      </c>
      <c r="BL100" s="5" t="s">
        <v>17</v>
      </c>
      <c r="BM100" s="5" t="s">
        <v>18</v>
      </c>
      <c r="BN100" s="5" t="s">
        <v>19</v>
      </c>
      <c r="BO100" s="5" t="s">
        <v>20</v>
      </c>
      <c r="BP100" s="5" t="s">
        <v>21</v>
      </c>
      <c r="BQ100" s="5" t="s">
        <v>22</v>
      </c>
      <c r="BR100" s="5" t="s">
        <v>23</v>
      </c>
      <c r="BS100" s="5" t="s">
        <v>24</v>
      </c>
      <c r="BT100" s="5" t="s">
        <v>25</v>
      </c>
      <c r="BU100" s="5" t="s">
        <v>26</v>
      </c>
      <c r="BV100" s="5" t="s">
        <v>27</v>
      </c>
      <c r="BW100" s="5" t="s">
        <v>28</v>
      </c>
      <c r="BX100" s="5" t="s">
        <v>29</v>
      </c>
      <c r="BY100" s="5" t="s">
        <v>30</v>
      </c>
      <c r="BZ100" s="5" t="s">
        <v>31</v>
      </c>
      <c r="CA100" s="5" t="s">
        <v>111</v>
      </c>
      <c r="CB100" s="5" t="s">
        <v>112</v>
      </c>
      <c r="CC100" s="5" t="s">
        <v>113</v>
      </c>
      <c r="CD100" s="5" t="s">
        <v>114</v>
      </c>
    </row>
    <row r="101" spans="1:82" ht="15" thickBot="1" x14ac:dyDescent="0.35">
      <c r="A101" s="5" t="s">
        <v>33</v>
      </c>
      <c r="B101" s="6">
        <v>12.8</v>
      </c>
      <c r="C101" s="6">
        <v>16.600000000000001</v>
      </c>
      <c r="D101" s="6">
        <v>2.2999999999999998</v>
      </c>
      <c r="E101" s="6">
        <v>20.399999999999999</v>
      </c>
      <c r="F101" s="6">
        <v>1693.9</v>
      </c>
      <c r="G101" s="6">
        <v>21.1</v>
      </c>
      <c r="H101" s="6">
        <v>4385.5</v>
      </c>
      <c r="I101" s="6">
        <v>12.1</v>
      </c>
      <c r="J101" s="6">
        <v>21.1</v>
      </c>
      <c r="K101" s="6">
        <v>21.1</v>
      </c>
      <c r="L101" s="6">
        <v>13.6</v>
      </c>
      <c r="M101" s="6">
        <v>1182.7</v>
      </c>
      <c r="N101" s="6">
        <v>21.1</v>
      </c>
      <c r="O101" s="6">
        <v>21.1</v>
      </c>
      <c r="P101" s="6">
        <v>18.899999999999999</v>
      </c>
      <c r="Q101" s="6">
        <v>0.8</v>
      </c>
      <c r="R101" s="6">
        <v>2.2999999999999998</v>
      </c>
      <c r="S101" s="6">
        <v>21.1</v>
      </c>
      <c r="T101" s="6">
        <v>0</v>
      </c>
      <c r="U101" s="6">
        <v>12.1</v>
      </c>
      <c r="V101" s="6">
        <v>21.1</v>
      </c>
      <c r="W101" s="6">
        <v>21.1</v>
      </c>
      <c r="X101" s="6">
        <v>8.3000000000000007</v>
      </c>
      <c r="Y101" s="6">
        <v>0.8</v>
      </c>
      <c r="Z101" s="6">
        <v>7552.1</v>
      </c>
      <c r="AA101" s="6">
        <v>10000</v>
      </c>
      <c r="AB101" s="6">
        <v>2447.9</v>
      </c>
      <c r="AC101" s="6">
        <v>24.48</v>
      </c>
      <c r="AD101">
        <f>IF(AB101*CC101&lt;=0,1,0)</f>
        <v>0</v>
      </c>
      <c r="BB101" s="5" t="s">
        <v>33</v>
      </c>
      <c r="BC101" s="6">
        <v>9</v>
      </c>
      <c r="BD101" s="6">
        <v>4.9000000000000004</v>
      </c>
      <c r="BE101" s="6">
        <v>121.6</v>
      </c>
      <c r="BF101" s="6">
        <v>0.8</v>
      </c>
      <c r="BG101" s="6">
        <v>1.6</v>
      </c>
      <c r="BH101" s="6">
        <v>0</v>
      </c>
      <c r="BI101" s="6">
        <v>0</v>
      </c>
      <c r="BJ101" s="6">
        <v>9.9</v>
      </c>
      <c r="BK101" s="6">
        <v>0</v>
      </c>
      <c r="BL101" s="6">
        <v>0</v>
      </c>
      <c r="BM101" s="6">
        <v>8.1999999999999993</v>
      </c>
      <c r="BN101" s="6">
        <v>0.8</v>
      </c>
      <c r="BO101" s="6">
        <v>0</v>
      </c>
      <c r="BP101" s="6">
        <v>0</v>
      </c>
      <c r="BQ101" s="6">
        <v>2.5</v>
      </c>
      <c r="BR101" s="6">
        <v>22.2</v>
      </c>
      <c r="BS101" s="6">
        <v>1814.6</v>
      </c>
      <c r="BT101" s="6">
        <v>0</v>
      </c>
      <c r="BU101" s="6">
        <v>4807</v>
      </c>
      <c r="BV101" s="6">
        <v>9.9</v>
      </c>
      <c r="BW101" s="6">
        <v>0</v>
      </c>
      <c r="BX101" s="6">
        <v>0</v>
      </c>
      <c r="BY101" s="6">
        <v>14</v>
      </c>
      <c r="BZ101" s="6">
        <v>1391.4</v>
      </c>
      <c r="CA101" s="6">
        <v>8218.5</v>
      </c>
      <c r="CB101" s="6">
        <v>10000</v>
      </c>
      <c r="CC101" s="6">
        <v>1781.5</v>
      </c>
      <c r="CD101" s="6">
        <v>17.82</v>
      </c>
    </row>
    <row r="102" spans="1:82" ht="15" thickBot="1" x14ac:dyDescent="0.35">
      <c r="A102" s="5" t="s">
        <v>34</v>
      </c>
      <c r="B102" s="6">
        <v>12.8</v>
      </c>
      <c r="C102" s="6">
        <v>21.1</v>
      </c>
      <c r="D102" s="6">
        <v>4.5</v>
      </c>
      <c r="E102" s="6">
        <v>2889.4</v>
      </c>
      <c r="F102" s="6">
        <v>1695.4</v>
      </c>
      <c r="G102" s="6">
        <v>21.1</v>
      </c>
      <c r="H102" s="6">
        <v>15.1</v>
      </c>
      <c r="I102" s="6">
        <v>18.100000000000001</v>
      </c>
      <c r="J102" s="6">
        <v>21.1</v>
      </c>
      <c r="K102" s="6">
        <v>21.1</v>
      </c>
      <c r="L102" s="6">
        <v>5.3</v>
      </c>
      <c r="M102" s="6">
        <v>1181.9000000000001</v>
      </c>
      <c r="N102" s="6">
        <v>21.1</v>
      </c>
      <c r="O102" s="6">
        <v>3.8</v>
      </c>
      <c r="P102" s="6">
        <v>16.600000000000001</v>
      </c>
      <c r="Q102" s="6">
        <v>0</v>
      </c>
      <c r="R102" s="6">
        <v>0.8</v>
      </c>
      <c r="S102" s="6">
        <v>21.1</v>
      </c>
      <c r="T102" s="6">
        <v>6.8</v>
      </c>
      <c r="U102" s="6">
        <v>4.5</v>
      </c>
      <c r="V102" s="6">
        <v>21.1</v>
      </c>
      <c r="W102" s="6">
        <v>21.1</v>
      </c>
      <c r="X102" s="6">
        <v>15.9</v>
      </c>
      <c r="Y102" s="6">
        <v>1.5</v>
      </c>
      <c r="Z102" s="6">
        <v>6041.7</v>
      </c>
      <c r="AA102" s="6">
        <v>8000</v>
      </c>
      <c r="AB102" s="6">
        <v>1958.3</v>
      </c>
      <c r="AC102" s="6">
        <v>24.48</v>
      </c>
      <c r="AD102">
        <f t="shared" ref="AD102:AD129" si="5">IF(AB102*CC102&lt;=0,1,0)</f>
        <v>0</v>
      </c>
      <c r="BB102" s="5" t="s">
        <v>34</v>
      </c>
      <c r="BC102" s="6">
        <v>9</v>
      </c>
      <c r="BD102" s="6">
        <v>0</v>
      </c>
      <c r="BE102" s="6">
        <v>119.2</v>
      </c>
      <c r="BF102" s="6">
        <v>0</v>
      </c>
      <c r="BG102" s="6">
        <v>0</v>
      </c>
      <c r="BH102" s="6">
        <v>0</v>
      </c>
      <c r="BI102" s="6">
        <v>6.6</v>
      </c>
      <c r="BJ102" s="6">
        <v>3.3</v>
      </c>
      <c r="BK102" s="6">
        <v>0</v>
      </c>
      <c r="BL102" s="6">
        <v>0</v>
      </c>
      <c r="BM102" s="6">
        <v>17.3</v>
      </c>
      <c r="BN102" s="6">
        <v>1.6</v>
      </c>
      <c r="BO102" s="6">
        <v>0</v>
      </c>
      <c r="BP102" s="6">
        <v>18.899999999999999</v>
      </c>
      <c r="BQ102" s="6">
        <v>4.9000000000000004</v>
      </c>
      <c r="BR102" s="6">
        <v>3147.7</v>
      </c>
      <c r="BS102" s="6">
        <v>1816.3</v>
      </c>
      <c r="BT102" s="6">
        <v>0</v>
      </c>
      <c r="BU102" s="6">
        <v>15.6</v>
      </c>
      <c r="BV102" s="6">
        <v>18.100000000000001</v>
      </c>
      <c r="BW102" s="6">
        <v>0</v>
      </c>
      <c r="BX102" s="6">
        <v>0</v>
      </c>
      <c r="BY102" s="6">
        <v>5.8</v>
      </c>
      <c r="BZ102" s="6">
        <v>1390.6</v>
      </c>
      <c r="CA102" s="6">
        <v>6574.8</v>
      </c>
      <c r="CB102" s="6">
        <v>8000</v>
      </c>
      <c r="CC102" s="6">
        <v>1425.2</v>
      </c>
      <c r="CD102" s="6">
        <v>17.82</v>
      </c>
    </row>
    <row r="103" spans="1:82" ht="15" thickBot="1" x14ac:dyDescent="0.35">
      <c r="A103" s="5" t="s">
        <v>35</v>
      </c>
      <c r="B103" s="6">
        <v>12.8</v>
      </c>
      <c r="C103" s="6">
        <v>16.600000000000001</v>
      </c>
      <c r="D103" s="6">
        <v>1.5</v>
      </c>
      <c r="E103" s="6">
        <v>18.899999999999999</v>
      </c>
      <c r="F103" s="6">
        <v>1693.9</v>
      </c>
      <c r="G103" s="6">
        <v>21.1</v>
      </c>
      <c r="H103" s="6">
        <v>19.600000000000001</v>
      </c>
      <c r="I103" s="6">
        <v>15.9</v>
      </c>
      <c r="J103" s="6">
        <v>21.1</v>
      </c>
      <c r="K103" s="6">
        <v>21.1</v>
      </c>
      <c r="L103" s="6">
        <v>13.6</v>
      </c>
      <c r="M103" s="6">
        <v>15.9</v>
      </c>
      <c r="N103" s="6">
        <v>21.1</v>
      </c>
      <c r="O103" s="6">
        <v>21.1</v>
      </c>
      <c r="P103" s="6">
        <v>1012.7</v>
      </c>
      <c r="Q103" s="6">
        <v>3</v>
      </c>
      <c r="R103" s="6">
        <v>2.2999999999999998</v>
      </c>
      <c r="S103" s="6">
        <v>21.1</v>
      </c>
      <c r="T103" s="6">
        <v>2.2999999999999998</v>
      </c>
      <c r="U103" s="6">
        <v>8.3000000000000007</v>
      </c>
      <c r="V103" s="6">
        <v>21.1</v>
      </c>
      <c r="W103" s="6">
        <v>21.1</v>
      </c>
      <c r="X103" s="6">
        <v>8.3000000000000007</v>
      </c>
      <c r="Y103" s="6">
        <v>6</v>
      </c>
      <c r="Z103" s="6">
        <v>3020.8</v>
      </c>
      <c r="AA103" s="6">
        <v>4000</v>
      </c>
      <c r="AB103" s="6">
        <v>979.2</v>
      </c>
      <c r="AC103" s="6">
        <v>24.48</v>
      </c>
      <c r="AD103">
        <f t="shared" si="5"/>
        <v>0</v>
      </c>
      <c r="BB103" s="5" t="s">
        <v>35</v>
      </c>
      <c r="BC103" s="6">
        <v>9</v>
      </c>
      <c r="BD103" s="6">
        <v>4.9000000000000004</v>
      </c>
      <c r="BE103" s="6">
        <v>1347</v>
      </c>
      <c r="BF103" s="6">
        <v>2.5</v>
      </c>
      <c r="BG103" s="6">
        <v>1.6</v>
      </c>
      <c r="BH103" s="6">
        <v>0</v>
      </c>
      <c r="BI103" s="6">
        <v>1.6</v>
      </c>
      <c r="BJ103" s="6">
        <v>5.8</v>
      </c>
      <c r="BK103" s="6">
        <v>0</v>
      </c>
      <c r="BL103" s="6">
        <v>0</v>
      </c>
      <c r="BM103" s="6">
        <v>8.1999999999999993</v>
      </c>
      <c r="BN103" s="6">
        <v>5.8</v>
      </c>
      <c r="BO103" s="6">
        <v>0</v>
      </c>
      <c r="BP103" s="6">
        <v>0</v>
      </c>
      <c r="BQ103" s="6">
        <v>1.6</v>
      </c>
      <c r="BR103" s="6">
        <v>19.7</v>
      </c>
      <c r="BS103" s="6">
        <v>1814.6</v>
      </c>
      <c r="BT103" s="6">
        <v>0</v>
      </c>
      <c r="BU103" s="6">
        <v>20.5</v>
      </c>
      <c r="BV103" s="6">
        <v>14</v>
      </c>
      <c r="BW103" s="6">
        <v>0</v>
      </c>
      <c r="BX103" s="6">
        <v>0</v>
      </c>
      <c r="BY103" s="6">
        <v>14</v>
      </c>
      <c r="BZ103" s="6">
        <v>16.399999999999999</v>
      </c>
      <c r="CA103" s="6">
        <v>3287.4</v>
      </c>
      <c r="CB103" s="6">
        <v>4000</v>
      </c>
      <c r="CC103" s="6">
        <v>712.6</v>
      </c>
      <c r="CD103" s="6">
        <v>17.82</v>
      </c>
    </row>
    <row r="104" spans="1:82" ht="15" thickBot="1" x14ac:dyDescent="0.35">
      <c r="A104" s="5" t="s">
        <v>36</v>
      </c>
      <c r="B104" s="6">
        <v>21.1</v>
      </c>
      <c r="C104" s="6">
        <v>16.600000000000001</v>
      </c>
      <c r="D104" s="6">
        <v>6.8</v>
      </c>
      <c r="E104" s="6">
        <v>15.1</v>
      </c>
      <c r="F104" s="6">
        <v>17.399999999999999</v>
      </c>
      <c r="G104" s="6">
        <v>21.1</v>
      </c>
      <c r="H104" s="6">
        <v>18.100000000000001</v>
      </c>
      <c r="I104" s="6">
        <v>18.100000000000001</v>
      </c>
      <c r="J104" s="6">
        <v>21.1</v>
      </c>
      <c r="K104" s="6">
        <v>21.1</v>
      </c>
      <c r="L104" s="6">
        <v>12.1</v>
      </c>
      <c r="M104" s="6">
        <v>1181.0999999999999</v>
      </c>
      <c r="N104" s="6">
        <v>7.6</v>
      </c>
      <c r="O104" s="6">
        <v>21.1</v>
      </c>
      <c r="P104" s="6">
        <v>15.1</v>
      </c>
      <c r="Q104" s="6">
        <v>6</v>
      </c>
      <c r="R104" s="6">
        <v>3.8</v>
      </c>
      <c r="S104" s="6">
        <v>21.1</v>
      </c>
      <c r="T104" s="6">
        <v>5.3</v>
      </c>
      <c r="U104" s="6">
        <v>4.5</v>
      </c>
      <c r="V104" s="6">
        <v>21.1</v>
      </c>
      <c r="W104" s="6">
        <v>21.1</v>
      </c>
      <c r="X104" s="6">
        <v>11.3</v>
      </c>
      <c r="Y104" s="6">
        <v>2.2999999999999998</v>
      </c>
      <c r="Z104" s="6">
        <v>1510.4</v>
      </c>
      <c r="AA104" s="6">
        <v>2000</v>
      </c>
      <c r="AB104" s="6">
        <v>489.6</v>
      </c>
      <c r="AC104" s="6">
        <v>24.48</v>
      </c>
      <c r="AD104">
        <f t="shared" si="5"/>
        <v>0</v>
      </c>
      <c r="BB104" s="5" t="s">
        <v>36</v>
      </c>
      <c r="BC104" s="6">
        <v>0</v>
      </c>
      <c r="BD104" s="6">
        <v>4.9000000000000004</v>
      </c>
      <c r="BE104" s="6">
        <v>116.7</v>
      </c>
      <c r="BF104" s="6">
        <v>6.6</v>
      </c>
      <c r="BG104" s="6">
        <v>4.0999999999999996</v>
      </c>
      <c r="BH104" s="6">
        <v>0</v>
      </c>
      <c r="BI104" s="6">
        <v>3.3</v>
      </c>
      <c r="BJ104" s="6">
        <v>3.3</v>
      </c>
      <c r="BK104" s="6">
        <v>0</v>
      </c>
      <c r="BL104" s="6">
        <v>0</v>
      </c>
      <c r="BM104" s="6">
        <v>9.9</v>
      </c>
      <c r="BN104" s="6">
        <v>2.5</v>
      </c>
      <c r="BO104" s="6">
        <v>14.8</v>
      </c>
      <c r="BP104" s="6">
        <v>0</v>
      </c>
      <c r="BQ104" s="6">
        <v>6.6</v>
      </c>
      <c r="BR104" s="6">
        <v>16.399999999999999</v>
      </c>
      <c r="BS104" s="6">
        <v>18.899999999999999</v>
      </c>
      <c r="BT104" s="6">
        <v>0</v>
      </c>
      <c r="BU104" s="6">
        <v>17.3</v>
      </c>
      <c r="BV104" s="6">
        <v>18.100000000000001</v>
      </c>
      <c r="BW104" s="6">
        <v>0</v>
      </c>
      <c r="BX104" s="6">
        <v>0</v>
      </c>
      <c r="BY104" s="6">
        <v>10.7</v>
      </c>
      <c r="BZ104" s="6">
        <v>1389.7</v>
      </c>
      <c r="CA104" s="6">
        <v>1643.7</v>
      </c>
      <c r="CB104" s="6">
        <v>2000</v>
      </c>
      <c r="CC104" s="6">
        <v>356.3</v>
      </c>
      <c r="CD104" s="6">
        <v>17.82</v>
      </c>
    </row>
    <row r="105" spans="1:82" ht="15" thickBot="1" x14ac:dyDescent="0.35">
      <c r="A105" s="5" t="s">
        <v>37</v>
      </c>
      <c r="B105" s="6">
        <v>12.8</v>
      </c>
      <c r="C105" s="6">
        <v>21.1</v>
      </c>
      <c r="D105" s="6">
        <v>0.8</v>
      </c>
      <c r="E105" s="6">
        <v>6</v>
      </c>
      <c r="F105" s="6">
        <v>7.6</v>
      </c>
      <c r="G105" s="6">
        <v>21.1</v>
      </c>
      <c r="H105" s="6">
        <v>11.3</v>
      </c>
      <c r="I105" s="6">
        <v>8.3000000000000007</v>
      </c>
      <c r="J105" s="6">
        <v>21.1</v>
      </c>
      <c r="K105" s="6">
        <v>21.1</v>
      </c>
      <c r="L105" s="6">
        <v>9.1</v>
      </c>
      <c r="M105" s="6">
        <v>4.5</v>
      </c>
      <c r="N105" s="6">
        <v>21.1</v>
      </c>
      <c r="O105" s="6">
        <v>3.8</v>
      </c>
      <c r="P105" s="6">
        <v>1013.5</v>
      </c>
      <c r="Q105" s="6">
        <v>15.1</v>
      </c>
      <c r="R105" s="6">
        <v>21.1</v>
      </c>
      <c r="S105" s="6">
        <v>21.1</v>
      </c>
      <c r="T105" s="6">
        <v>21.1</v>
      </c>
      <c r="U105" s="6">
        <v>21.1</v>
      </c>
      <c r="V105" s="6">
        <v>21.1</v>
      </c>
      <c r="W105" s="6">
        <v>21.1</v>
      </c>
      <c r="X105" s="6">
        <v>12.8</v>
      </c>
      <c r="Y105" s="6">
        <v>21.1</v>
      </c>
      <c r="Z105" s="6">
        <v>1359.4</v>
      </c>
      <c r="AA105" s="6">
        <v>1800</v>
      </c>
      <c r="AB105" s="6">
        <v>440.6</v>
      </c>
      <c r="AC105" s="6">
        <v>24.48</v>
      </c>
      <c r="AD105">
        <f t="shared" si="5"/>
        <v>0</v>
      </c>
      <c r="BB105" s="5" t="s">
        <v>37</v>
      </c>
      <c r="BC105" s="6">
        <v>9</v>
      </c>
      <c r="BD105" s="6">
        <v>0</v>
      </c>
      <c r="BE105" s="6">
        <v>1347.8</v>
      </c>
      <c r="BF105" s="6">
        <v>16.399999999999999</v>
      </c>
      <c r="BG105" s="6">
        <v>14.8</v>
      </c>
      <c r="BH105" s="6">
        <v>0</v>
      </c>
      <c r="BI105" s="6">
        <v>10.7</v>
      </c>
      <c r="BJ105" s="6">
        <v>14</v>
      </c>
      <c r="BK105" s="6">
        <v>0</v>
      </c>
      <c r="BL105" s="6">
        <v>0</v>
      </c>
      <c r="BM105" s="6">
        <v>13.1</v>
      </c>
      <c r="BN105" s="6">
        <v>18.100000000000001</v>
      </c>
      <c r="BO105" s="6">
        <v>0</v>
      </c>
      <c r="BP105" s="6">
        <v>18.899999999999999</v>
      </c>
      <c r="BQ105" s="6">
        <v>0.8</v>
      </c>
      <c r="BR105" s="6">
        <v>6.6</v>
      </c>
      <c r="BS105" s="6">
        <v>0</v>
      </c>
      <c r="BT105" s="6">
        <v>0</v>
      </c>
      <c r="BU105" s="6">
        <v>0</v>
      </c>
      <c r="BV105" s="6">
        <v>0</v>
      </c>
      <c r="BW105" s="6">
        <v>0</v>
      </c>
      <c r="BX105" s="6">
        <v>0</v>
      </c>
      <c r="BY105" s="6">
        <v>9</v>
      </c>
      <c r="BZ105" s="6">
        <v>0</v>
      </c>
      <c r="CA105" s="6">
        <v>1479.3</v>
      </c>
      <c r="CB105" s="6">
        <v>1800</v>
      </c>
      <c r="CC105" s="6">
        <v>320.7</v>
      </c>
      <c r="CD105" s="6">
        <v>17.82</v>
      </c>
    </row>
    <row r="106" spans="1:82" ht="15" thickBot="1" x14ac:dyDescent="0.35">
      <c r="A106" s="5" t="s">
        <v>38</v>
      </c>
      <c r="B106" s="6">
        <v>12.8</v>
      </c>
      <c r="C106" s="6">
        <v>16.600000000000001</v>
      </c>
      <c r="D106" s="6">
        <v>0</v>
      </c>
      <c r="E106" s="6">
        <v>19.600000000000001</v>
      </c>
      <c r="F106" s="6">
        <v>1695.4</v>
      </c>
      <c r="G106" s="6">
        <v>21.1</v>
      </c>
      <c r="H106" s="6">
        <v>20.399999999999999</v>
      </c>
      <c r="I106" s="6">
        <v>15.9</v>
      </c>
      <c r="J106" s="6">
        <v>21.1</v>
      </c>
      <c r="K106" s="6">
        <v>21.1</v>
      </c>
      <c r="L106" s="6">
        <v>9.1</v>
      </c>
      <c r="M106" s="6">
        <v>11.3</v>
      </c>
      <c r="N106" s="6">
        <v>21.1</v>
      </c>
      <c r="O106" s="6">
        <v>21.1</v>
      </c>
      <c r="P106" s="6">
        <v>1014.2</v>
      </c>
      <c r="Q106" s="6">
        <v>1.5</v>
      </c>
      <c r="R106" s="6">
        <v>0.8</v>
      </c>
      <c r="S106" s="6">
        <v>21.1</v>
      </c>
      <c r="T106" s="6">
        <v>0.8</v>
      </c>
      <c r="U106" s="6">
        <v>8.3000000000000007</v>
      </c>
      <c r="V106" s="6">
        <v>21.1</v>
      </c>
      <c r="W106" s="6">
        <v>21.1</v>
      </c>
      <c r="X106" s="6">
        <v>12.8</v>
      </c>
      <c r="Y106" s="6">
        <v>10.6</v>
      </c>
      <c r="Z106" s="6">
        <v>3019.3</v>
      </c>
      <c r="AA106" s="6">
        <v>700</v>
      </c>
      <c r="AB106" s="6">
        <v>-2319.3000000000002</v>
      </c>
      <c r="AC106" s="6">
        <v>-331.33</v>
      </c>
      <c r="AD106">
        <f t="shared" si="5"/>
        <v>0</v>
      </c>
      <c r="BB106" s="5" t="s">
        <v>38</v>
      </c>
      <c r="BC106" s="6">
        <v>9</v>
      </c>
      <c r="BD106" s="6">
        <v>4.9000000000000004</v>
      </c>
      <c r="BE106" s="6">
        <v>1348.7</v>
      </c>
      <c r="BF106" s="6">
        <v>1.6</v>
      </c>
      <c r="BG106" s="6">
        <v>0</v>
      </c>
      <c r="BH106" s="6">
        <v>0</v>
      </c>
      <c r="BI106" s="6">
        <v>0.8</v>
      </c>
      <c r="BJ106" s="6">
        <v>5.8</v>
      </c>
      <c r="BK106" s="6">
        <v>0</v>
      </c>
      <c r="BL106" s="6">
        <v>0</v>
      </c>
      <c r="BM106" s="6">
        <v>13.1</v>
      </c>
      <c r="BN106" s="6">
        <v>10.7</v>
      </c>
      <c r="BO106" s="6">
        <v>0</v>
      </c>
      <c r="BP106" s="6">
        <v>0</v>
      </c>
      <c r="BQ106" s="6">
        <v>0</v>
      </c>
      <c r="BR106" s="6">
        <v>21.4</v>
      </c>
      <c r="BS106" s="6">
        <v>1816.3</v>
      </c>
      <c r="BT106" s="6">
        <v>0</v>
      </c>
      <c r="BU106" s="6">
        <v>22.2</v>
      </c>
      <c r="BV106" s="6">
        <v>14</v>
      </c>
      <c r="BW106" s="6">
        <v>0</v>
      </c>
      <c r="BX106" s="6">
        <v>0</v>
      </c>
      <c r="BY106" s="6">
        <v>9</v>
      </c>
      <c r="BZ106" s="6">
        <v>11.5</v>
      </c>
      <c r="CA106" s="6">
        <v>3289</v>
      </c>
      <c r="CB106" s="6">
        <v>700</v>
      </c>
      <c r="CC106" s="6">
        <v>-2589</v>
      </c>
      <c r="CD106" s="6">
        <v>-369.86</v>
      </c>
    </row>
    <row r="107" spans="1:82" ht="15" thickBot="1" x14ac:dyDescent="0.35">
      <c r="A107" s="5" t="s">
        <v>39</v>
      </c>
      <c r="B107" s="6">
        <v>21.1</v>
      </c>
      <c r="C107" s="6">
        <v>16.600000000000001</v>
      </c>
      <c r="D107" s="6">
        <v>9.8000000000000007</v>
      </c>
      <c r="E107" s="6">
        <v>18.899999999999999</v>
      </c>
      <c r="F107" s="6">
        <v>18.100000000000001</v>
      </c>
      <c r="G107" s="6">
        <v>21.1</v>
      </c>
      <c r="H107" s="6">
        <v>19.600000000000001</v>
      </c>
      <c r="I107" s="6">
        <v>20.399999999999999</v>
      </c>
      <c r="J107" s="6">
        <v>21.1</v>
      </c>
      <c r="K107" s="6">
        <v>21.1</v>
      </c>
      <c r="L107" s="6">
        <v>12.1</v>
      </c>
      <c r="M107" s="6">
        <v>1183.4000000000001</v>
      </c>
      <c r="N107" s="6">
        <v>7.6</v>
      </c>
      <c r="O107" s="6">
        <v>21.1</v>
      </c>
      <c r="P107" s="6">
        <v>13.6</v>
      </c>
      <c r="Q107" s="6">
        <v>3</v>
      </c>
      <c r="R107" s="6">
        <v>3</v>
      </c>
      <c r="S107" s="6">
        <v>21.1</v>
      </c>
      <c r="T107" s="6">
        <v>2.2999999999999998</v>
      </c>
      <c r="U107" s="6">
        <v>2.2999999999999998</v>
      </c>
      <c r="V107" s="6">
        <v>21.1</v>
      </c>
      <c r="W107" s="6">
        <v>21.1</v>
      </c>
      <c r="X107" s="6">
        <v>11.3</v>
      </c>
      <c r="Y107" s="6">
        <v>0</v>
      </c>
      <c r="Z107" s="6">
        <v>1511.2</v>
      </c>
      <c r="AA107" s="6">
        <v>450</v>
      </c>
      <c r="AB107" s="6">
        <v>-1061.2</v>
      </c>
      <c r="AC107" s="6">
        <v>-235.82</v>
      </c>
      <c r="AD107">
        <f t="shared" si="5"/>
        <v>0</v>
      </c>
      <c r="BB107" s="5" t="s">
        <v>39</v>
      </c>
      <c r="BC107" s="6">
        <v>0</v>
      </c>
      <c r="BD107" s="6">
        <v>4.9000000000000004</v>
      </c>
      <c r="BE107" s="6">
        <v>113.4</v>
      </c>
      <c r="BF107" s="6">
        <v>2.5</v>
      </c>
      <c r="BG107" s="6">
        <v>3.3</v>
      </c>
      <c r="BH107" s="6">
        <v>0</v>
      </c>
      <c r="BI107" s="6">
        <v>1.6</v>
      </c>
      <c r="BJ107" s="6">
        <v>0.8</v>
      </c>
      <c r="BK107" s="6">
        <v>0</v>
      </c>
      <c r="BL107" s="6">
        <v>0</v>
      </c>
      <c r="BM107" s="6">
        <v>9.9</v>
      </c>
      <c r="BN107" s="6">
        <v>0</v>
      </c>
      <c r="BO107" s="6">
        <v>14.8</v>
      </c>
      <c r="BP107" s="6">
        <v>0</v>
      </c>
      <c r="BQ107" s="6">
        <v>8.1999999999999993</v>
      </c>
      <c r="BR107" s="6">
        <v>19.7</v>
      </c>
      <c r="BS107" s="6">
        <v>19.7</v>
      </c>
      <c r="BT107" s="6">
        <v>0</v>
      </c>
      <c r="BU107" s="6">
        <v>20.5</v>
      </c>
      <c r="BV107" s="6">
        <v>20.5</v>
      </c>
      <c r="BW107" s="6">
        <v>0</v>
      </c>
      <c r="BX107" s="6">
        <v>0</v>
      </c>
      <c r="BY107" s="6">
        <v>10.7</v>
      </c>
      <c r="BZ107" s="6">
        <v>1392.2</v>
      </c>
      <c r="CA107" s="6">
        <v>1642.9</v>
      </c>
      <c r="CB107" s="6">
        <v>450</v>
      </c>
      <c r="CC107" s="6">
        <v>-1192.9000000000001</v>
      </c>
      <c r="CD107" s="6">
        <v>-265.08999999999997</v>
      </c>
    </row>
    <row r="108" spans="1:82" ht="15" thickBot="1" x14ac:dyDescent="0.35">
      <c r="A108" s="5" t="s">
        <v>40</v>
      </c>
      <c r="B108" s="6">
        <v>21.1</v>
      </c>
      <c r="C108" s="6">
        <v>16.600000000000001</v>
      </c>
      <c r="D108" s="6">
        <v>9.8000000000000007</v>
      </c>
      <c r="E108" s="6">
        <v>10.6</v>
      </c>
      <c r="F108" s="6">
        <v>7.6</v>
      </c>
      <c r="G108" s="6">
        <v>21.1</v>
      </c>
      <c r="H108" s="6">
        <v>11.3</v>
      </c>
      <c r="I108" s="6">
        <v>8.3000000000000007</v>
      </c>
      <c r="J108" s="6">
        <v>21.1</v>
      </c>
      <c r="K108" s="6">
        <v>21.1</v>
      </c>
      <c r="L108" s="6">
        <v>17.399999999999999</v>
      </c>
      <c r="M108" s="6">
        <v>9.8000000000000007</v>
      </c>
      <c r="N108" s="6">
        <v>7.6</v>
      </c>
      <c r="O108" s="6">
        <v>21.1</v>
      </c>
      <c r="P108" s="6">
        <v>13.6</v>
      </c>
      <c r="Q108" s="6">
        <v>10.6</v>
      </c>
      <c r="R108" s="6">
        <v>21.1</v>
      </c>
      <c r="S108" s="6">
        <v>21.1</v>
      </c>
      <c r="T108" s="6">
        <v>21.1</v>
      </c>
      <c r="U108" s="6">
        <v>21.1</v>
      </c>
      <c r="V108" s="6">
        <v>21.1</v>
      </c>
      <c r="W108" s="6">
        <v>21.1</v>
      </c>
      <c r="X108" s="6">
        <v>6</v>
      </c>
      <c r="Y108" s="6">
        <v>12.1</v>
      </c>
      <c r="Z108" s="6">
        <v>373.8</v>
      </c>
      <c r="AA108" s="6">
        <v>300</v>
      </c>
      <c r="AB108" s="6">
        <v>-73.8</v>
      </c>
      <c r="AC108" s="6">
        <v>-24.6</v>
      </c>
      <c r="AD108">
        <f t="shared" si="5"/>
        <v>1</v>
      </c>
      <c r="BB108" s="5" t="s">
        <v>40</v>
      </c>
      <c r="BC108" s="6">
        <v>0</v>
      </c>
      <c r="BD108" s="6">
        <v>4.9000000000000004</v>
      </c>
      <c r="BE108" s="6">
        <v>113.4</v>
      </c>
      <c r="BF108" s="6">
        <v>11.5</v>
      </c>
      <c r="BG108" s="6">
        <v>14.8</v>
      </c>
      <c r="BH108" s="6">
        <v>0</v>
      </c>
      <c r="BI108" s="6">
        <v>10.7</v>
      </c>
      <c r="BJ108" s="6">
        <v>14</v>
      </c>
      <c r="BK108" s="6">
        <v>0</v>
      </c>
      <c r="BL108" s="6">
        <v>0</v>
      </c>
      <c r="BM108" s="6">
        <v>4.0999999999999996</v>
      </c>
      <c r="BN108" s="6">
        <v>12.3</v>
      </c>
      <c r="BO108" s="6">
        <v>14.8</v>
      </c>
      <c r="BP108" s="6">
        <v>0</v>
      </c>
      <c r="BQ108" s="6">
        <v>8.1999999999999993</v>
      </c>
      <c r="BR108" s="6">
        <v>11.5</v>
      </c>
      <c r="BS108" s="6">
        <v>0</v>
      </c>
      <c r="BT108" s="6">
        <v>0</v>
      </c>
      <c r="BU108" s="6">
        <v>0</v>
      </c>
      <c r="BV108" s="6">
        <v>0</v>
      </c>
      <c r="BW108" s="6">
        <v>0</v>
      </c>
      <c r="BX108" s="6">
        <v>0</v>
      </c>
      <c r="BY108" s="6">
        <v>16.399999999999999</v>
      </c>
      <c r="BZ108" s="6">
        <v>9.9</v>
      </c>
      <c r="CA108" s="6">
        <v>246.6</v>
      </c>
      <c r="CB108" s="6">
        <v>300</v>
      </c>
      <c r="CC108" s="6">
        <v>53.4</v>
      </c>
      <c r="CD108" s="6">
        <v>17.8</v>
      </c>
    </row>
    <row r="109" spans="1:82" ht="15" thickBot="1" x14ac:dyDescent="0.35">
      <c r="A109" s="5" t="s">
        <v>41</v>
      </c>
      <c r="B109" s="6">
        <v>21.1</v>
      </c>
      <c r="C109" s="6">
        <v>21.1</v>
      </c>
      <c r="D109" s="6">
        <v>9.8000000000000007</v>
      </c>
      <c r="E109" s="6">
        <v>11.3</v>
      </c>
      <c r="F109" s="6">
        <v>15.1</v>
      </c>
      <c r="G109" s="6">
        <v>21.1</v>
      </c>
      <c r="H109" s="6">
        <v>11.3</v>
      </c>
      <c r="I109" s="6">
        <v>20.399999999999999</v>
      </c>
      <c r="J109" s="6">
        <v>21.1</v>
      </c>
      <c r="K109" s="6">
        <v>21.1</v>
      </c>
      <c r="L109" s="6">
        <v>18.899999999999999</v>
      </c>
      <c r="M109" s="6">
        <v>11.3</v>
      </c>
      <c r="N109" s="6">
        <v>7.6</v>
      </c>
      <c r="O109" s="6">
        <v>3.8</v>
      </c>
      <c r="P109" s="6">
        <v>13.6</v>
      </c>
      <c r="Q109" s="6">
        <v>9.8000000000000007</v>
      </c>
      <c r="R109" s="6">
        <v>8.3000000000000007</v>
      </c>
      <c r="S109" s="6">
        <v>21.1</v>
      </c>
      <c r="T109" s="6">
        <v>21.1</v>
      </c>
      <c r="U109" s="6">
        <v>2.2999999999999998</v>
      </c>
      <c r="V109" s="6">
        <v>21.1</v>
      </c>
      <c r="W109" s="6">
        <v>21.1</v>
      </c>
      <c r="X109" s="6">
        <v>2.2999999999999998</v>
      </c>
      <c r="Y109" s="6">
        <v>10.6</v>
      </c>
      <c r="Z109" s="6">
        <v>346.6</v>
      </c>
      <c r="AA109" s="6">
        <v>200</v>
      </c>
      <c r="AB109" s="6">
        <v>-146.6</v>
      </c>
      <c r="AC109" s="6">
        <v>-73.3</v>
      </c>
      <c r="AD109">
        <f t="shared" si="5"/>
        <v>0</v>
      </c>
      <c r="BB109" s="5" t="s">
        <v>41</v>
      </c>
      <c r="BC109" s="6">
        <v>0</v>
      </c>
      <c r="BD109" s="6">
        <v>0</v>
      </c>
      <c r="BE109" s="6">
        <v>113.4</v>
      </c>
      <c r="BF109" s="6">
        <v>10.7</v>
      </c>
      <c r="BG109" s="6">
        <v>6.6</v>
      </c>
      <c r="BH109" s="6">
        <v>0</v>
      </c>
      <c r="BI109" s="6">
        <v>10.7</v>
      </c>
      <c r="BJ109" s="6">
        <v>0.8</v>
      </c>
      <c r="BK109" s="6">
        <v>0</v>
      </c>
      <c r="BL109" s="6">
        <v>0</v>
      </c>
      <c r="BM109" s="6">
        <v>2.5</v>
      </c>
      <c r="BN109" s="6">
        <v>10.7</v>
      </c>
      <c r="BO109" s="6">
        <v>14.8</v>
      </c>
      <c r="BP109" s="6">
        <v>18.899999999999999</v>
      </c>
      <c r="BQ109" s="6">
        <v>8.1999999999999993</v>
      </c>
      <c r="BR109" s="6">
        <v>12.3</v>
      </c>
      <c r="BS109" s="6">
        <v>14</v>
      </c>
      <c r="BT109" s="6">
        <v>0</v>
      </c>
      <c r="BU109" s="6">
        <v>0</v>
      </c>
      <c r="BV109" s="6">
        <v>20.5</v>
      </c>
      <c r="BW109" s="6">
        <v>0</v>
      </c>
      <c r="BX109" s="6">
        <v>0</v>
      </c>
      <c r="BY109" s="6">
        <v>20.5</v>
      </c>
      <c r="BZ109" s="6">
        <v>11.5</v>
      </c>
      <c r="CA109" s="6">
        <v>276.10000000000002</v>
      </c>
      <c r="CB109" s="6">
        <v>200</v>
      </c>
      <c r="CC109" s="6">
        <v>-76.099999999999994</v>
      </c>
      <c r="CD109" s="6">
        <v>-38.049999999999997</v>
      </c>
    </row>
    <row r="110" spans="1:82" ht="15" thickBot="1" x14ac:dyDescent="0.35">
      <c r="A110" s="5" t="s">
        <v>42</v>
      </c>
      <c r="B110" s="6">
        <v>12.8</v>
      </c>
      <c r="C110" s="6">
        <v>21.1</v>
      </c>
      <c r="D110" s="6">
        <v>18.100000000000001</v>
      </c>
      <c r="E110" s="6">
        <v>17.399999999999999</v>
      </c>
      <c r="F110" s="6">
        <v>16.600000000000001</v>
      </c>
      <c r="G110" s="6">
        <v>21.1</v>
      </c>
      <c r="H110" s="6">
        <v>15.1</v>
      </c>
      <c r="I110" s="6">
        <v>20.399999999999999</v>
      </c>
      <c r="J110" s="6">
        <v>21.1</v>
      </c>
      <c r="K110" s="6">
        <v>21.1</v>
      </c>
      <c r="L110" s="6">
        <v>18.100000000000001</v>
      </c>
      <c r="M110" s="6">
        <v>18.100000000000001</v>
      </c>
      <c r="N110" s="6">
        <v>21.1</v>
      </c>
      <c r="O110" s="6">
        <v>3.8</v>
      </c>
      <c r="P110" s="6">
        <v>10.6</v>
      </c>
      <c r="Q110" s="6">
        <v>4.5</v>
      </c>
      <c r="R110" s="6">
        <v>4.5</v>
      </c>
      <c r="S110" s="6">
        <v>21.1</v>
      </c>
      <c r="T110" s="6">
        <v>6.8</v>
      </c>
      <c r="U110" s="6">
        <v>2.2999999999999998</v>
      </c>
      <c r="V110" s="6">
        <v>21.1</v>
      </c>
      <c r="W110" s="6">
        <v>21.1</v>
      </c>
      <c r="X110" s="6">
        <v>3</v>
      </c>
      <c r="Y110" s="6">
        <v>3</v>
      </c>
      <c r="Z110" s="6">
        <v>344.4</v>
      </c>
      <c r="AA110" s="6">
        <v>175</v>
      </c>
      <c r="AB110" s="6">
        <v>-169.4</v>
      </c>
      <c r="AC110" s="6">
        <v>-96.8</v>
      </c>
      <c r="AD110">
        <f t="shared" si="5"/>
        <v>0</v>
      </c>
      <c r="BB110" s="5" t="s">
        <v>42</v>
      </c>
      <c r="BC110" s="6">
        <v>9</v>
      </c>
      <c r="BD110" s="6">
        <v>0</v>
      </c>
      <c r="BE110" s="6">
        <v>3.3</v>
      </c>
      <c r="BF110" s="6">
        <v>4.0999999999999996</v>
      </c>
      <c r="BG110" s="6">
        <v>4.9000000000000004</v>
      </c>
      <c r="BH110" s="6">
        <v>0</v>
      </c>
      <c r="BI110" s="6">
        <v>6.6</v>
      </c>
      <c r="BJ110" s="6">
        <v>0.8</v>
      </c>
      <c r="BK110" s="6">
        <v>0</v>
      </c>
      <c r="BL110" s="6">
        <v>0</v>
      </c>
      <c r="BM110" s="6">
        <v>3.3</v>
      </c>
      <c r="BN110" s="6">
        <v>3.3</v>
      </c>
      <c r="BO110" s="6">
        <v>0</v>
      </c>
      <c r="BP110" s="6">
        <v>18.899999999999999</v>
      </c>
      <c r="BQ110" s="6">
        <v>11.5</v>
      </c>
      <c r="BR110" s="6">
        <v>18.100000000000001</v>
      </c>
      <c r="BS110" s="6">
        <v>18.100000000000001</v>
      </c>
      <c r="BT110" s="6">
        <v>0</v>
      </c>
      <c r="BU110" s="6">
        <v>15.6</v>
      </c>
      <c r="BV110" s="6">
        <v>20.5</v>
      </c>
      <c r="BW110" s="6">
        <v>0</v>
      </c>
      <c r="BX110" s="6">
        <v>0</v>
      </c>
      <c r="BY110" s="6">
        <v>19.7</v>
      </c>
      <c r="BZ110" s="6">
        <v>19.7</v>
      </c>
      <c r="CA110" s="6">
        <v>177.5</v>
      </c>
      <c r="CB110" s="6">
        <v>175</v>
      </c>
      <c r="CC110" s="6">
        <v>-2.5</v>
      </c>
      <c r="CD110" s="6">
        <v>-1.43</v>
      </c>
    </row>
    <row r="111" spans="1:82" ht="15" thickBot="1" x14ac:dyDescent="0.35">
      <c r="A111" s="5" t="s">
        <v>43</v>
      </c>
      <c r="B111" s="6">
        <v>12.8</v>
      </c>
      <c r="C111" s="6">
        <v>16.600000000000001</v>
      </c>
      <c r="D111" s="6">
        <v>3.8</v>
      </c>
      <c r="E111" s="6">
        <v>9.8000000000000007</v>
      </c>
      <c r="F111" s="6">
        <v>15.1</v>
      </c>
      <c r="G111" s="6">
        <v>21.1</v>
      </c>
      <c r="H111" s="6">
        <v>18.100000000000001</v>
      </c>
      <c r="I111" s="6">
        <v>8.3000000000000007</v>
      </c>
      <c r="J111" s="6">
        <v>21.1</v>
      </c>
      <c r="K111" s="6">
        <v>21.1</v>
      </c>
      <c r="L111" s="6">
        <v>4.5</v>
      </c>
      <c r="M111" s="6">
        <v>9.8000000000000007</v>
      </c>
      <c r="N111" s="6">
        <v>21.1</v>
      </c>
      <c r="O111" s="6">
        <v>21.1</v>
      </c>
      <c r="P111" s="6">
        <v>17.399999999999999</v>
      </c>
      <c r="Q111" s="6">
        <v>12.8</v>
      </c>
      <c r="R111" s="6">
        <v>8.3000000000000007</v>
      </c>
      <c r="S111" s="6">
        <v>21.1</v>
      </c>
      <c r="T111" s="6">
        <v>5.3</v>
      </c>
      <c r="U111" s="6">
        <v>21.1</v>
      </c>
      <c r="V111" s="6">
        <v>21.1</v>
      </c>
      <c r="W111" s="6">
        <v>21.1</v>
      </c>
      <c r="X111" s="6">
        <v>17.399999999999999</v>
      </c>
      <c r="Y111" s="6">
        <v>12.1</v>
      </c>
      <c r="Z111" s="6">
        <v>362.5</v>
      </c>
      <c r="AA111" s="6">
        <v>125</v>
      </c>
      <c r="AB111" s="6">
        <v>-237.5</v>
      </c>
      <c r="AC111" s="6">
        <v>-190</v>
      </c>
      <c r="AD111">
        <f t="shared" si="5"/>
        <v>0</v>
      </c>
      <c r="BB111" s="5" t="s">
        <v>43</v>
      </c>
      <c r="BC111" s="6">
        <v>9</v>
      </c>
      <c r="BD111" s="6">
        <v>4.9000000000000004</v>
      </c>
      <c r="BE111" s="6">
        <v>120</v>
      </c>
      <c r="BF111" s="6">
        <v>12.3</v>
      </c>
      <c r="BG111" s="6">
        <v>6.6</v>
      </c>
      <c r="BH111" s="6">
        <v>0</v>
      </c>
      <c r="BI111" s="6">
        <v>3.3</v>
      </c>
      <c r="BJ111" s="6">
        <v>14</v>
      </c>
      <c r="BK111" s="6">
        <v>0</v>
      </c>
      <c r="BL111" s="6">
        <v>0</v>
      </c>
      <c r="BM111" s="6">
        <v>18.100000000000001</v>
      </c>
      <c r="BN111" s="6">
        <v>12.3</v>
      </c>
      <c r="BO111" s="6">
        <v>0</v>
      </c>
      <c r="BP111" s="6">
        <v>0</v>
      </c>
      <c r="BQ111" s="6">
        <v>4.0999999999999996</v>
      </c>
      <c r="BR111" s="6">
        <v>9</v>
      </c>
      <c r="BS111" s="6">
        <v>14</v>
      </c>
      <c r="BT111" s="6">
        <v>0</v>
      </c>
      <c r="BU111" s="6">
        <v>17.3</v>
      </c>
      <c r="BV111" s="6">
        <v>0</v>
      </c>
      <c r="BW111" s="6">
        <v>0</v>
      </c>
      <c r="BX111" s="6">
        <v>0</v>
      </c>
      <c r="BY111" s="6">
        <v>4.0999999999999996</v>
      </c>
      <c r="BZ111" s="6">
        <v>9.9</v>
      </c>
      <c r="CA111" s="6">
        <v>258.89999999999998</v>
      </c>
      <c r="CB111" s="6">
        <v>125</v>
      </c>
      <c r="CC111" s="6">
        <v>-133.9</v>
      </c>
      <c r="CD111" s="6">
        <v>-107.12</v>
      </c>
    </row>
    <row r="112" spans="1:82" ht="15" thickBot="1" x14ac:dyDescent="0.35">
      <c r="A112" s="5" t="s">
        <v>44</v>
      </c>
      <c r="B112" s="6">
        <v>12.8</v>
      </c>
      <c r="C112" s="6">
        <v>16.600000000000001</v>
      </c>
      <c r="D112" s="6">
        <v>9.8000000000000007</v>
      </c>
      <c r="E112" s="6">
        <v>7.6</v>
      </c>
      <c r="F112" s="6">
        <v>7.6</v>
      </c>
      <c r="G112" s="6">
        <v>21.1</v>
      </c>
      <c r="H112" s="6">
        <v>18.100000000000001</v>
      </c>
      <c r="I112" s="6">
        <v>12.1</v>
      </c>
      <c r="J112" s="6">
        <v>21.1</v>
      </c>
      <c r="K112" s="6">
        <v>21.1</v>
      </c>
      <c r="L112" s="6">
        <v>14.3</v>
      </c>
      <c r="M112" s="6">
        <v>4.5</v>
      </c>
      <c r="N112" s="6">
        <v>21.1</v>
      </c>
      <c r="O112" s="6">
        <v>21.1</v>
      </c>
      <c r="P112" s="6">
        <v>13.6</v>
      </c>
      <c r="Q112" s="6">
        <v>13.6</v>
      </c>
      <c r="R112" s="6">
        <v>21.1</v>
      </c>
      <c r="S112" s="6">
        <v>21.1</v>
      </c>
      <c r="T112" s="6">
        <v>5.3</v>
      </c>
      <c r="U112" s="6">
        <v>12.1</v>
      </c>
      <c r="V112" s="6">
        <v>21.1</v>
      </c>
      <c r="W112" s="6">
        <v>21.1</v>
      </c>
      <c r="X112" s="6">
        <v>6.8</v>
      </c>
      <c r="Y112" s="6">
        <v>21.1</v>
      </c>
      <c r="Z112" s="6">
        <v>366.3</v>
      </c>
      <c r="AA112" s="6">
        <v>125</v>
      </c>
      <c r="AB112" s="6">
        <v>-241.3</v>
      </c>
      <c r="AC112" s="6">
        <v>-193.04</v>
      </c>
      <c r="AD112">
        <f t="shared" si="5"/>
        <v>0</v>
      </c>
      <c r="BB112" s="5" t="s">
        <v>44</v>
      </c>
      <c r="BC112" s="6">
        <v>9</v>
      </c>
      <c r="BD112" s="6">
        <v>4.9000000000000004</v>
      </c>
      <c r="BE112" s="6">
        <v>113.4</v>
      </c>
      <c r="BF112" s="6">
        <v>14.8</v>
      </c>
      <c r="BG112" s="6">
        <v>14.8</v>
      </c>
      <c r="BH112" s="6">
        <v>0</v>
      </c>
      <c r="BI112" s="6">
        <v>3.3</v>
      </c>
      <c r="BJ112" s="6">
        <v>9.9</v>
      </c>
      <c r="BK112" s="6">
        <v>0</v>
      </c>
      <c r="BL112" s="6">
        <v>0</v>
      </c>
      <c r="BM112" s="6">
        <v>7.4</v>
      </c>
      <c r="BN112" s="6">
        <v>18.100000000000001</v>
      </c>
      <c r="BO112" s="6">
        <v>0</v>
      </c>
      <c r="BP112" s="6">
        <v>0</v>
      </c>
      <c r="BQ112" s="6">
        <v>8.1999999999999993</v>
      </c>
      <c r="BR112" s="6">
        <v>8.1999999999999993</v>
      </c>
      <c r="BS112" s="6">
        <v>0</v>
      </c>
      <c r="BT112" s="6">
        <v>0</v>
      </c>
      <c r="BU112" s="6">
        <v>17.3</v>
      </c>
      <c r="BV112" s="6">
        <v>9.9</v>
      </c>
      <c r="BW112" s="6">
        <v>0</v>
      </c>
      <c r="BX112" s="6">
        <v>0</v>
      </c>
      <c r="BY112" s="6">
        <v>15.6</v>
      </c>
      <c r="BZ112" s="6">
        <v>0</v>
      </c>
      <c r="CA112" s="6">
        <v>254.8</v>
      </c>
      <c r="CB112" s="6">
        <v>125</v>
      </c>
      <c r="CC112" s="6">
        <v>-129.80000000000001</v>
      </c>
      <c r="CD112" s="6">
        <v>-103.84</v>
      </c>
    </row>
    <row r="113" spans="1:82" ht="15" thickBot="1" x14ac:dyDescent="0.35">
      <c r="A113" s="5" t="s">
        <v>45</v>
      </c>
      <c r="B113" s="6">
        <v>21.1</v>
      </c>
      <c r="C113" s="6">
        <v>16.600000000000001</v>
      </c>
      <c r="D113" s="6">
        <v>6.8</v>
      </c>
      <c r="E113" s="6">
        <v>3.8</v>
      </c>
      <c r="F113" s="6">
        <v>7.6</v>
      </c>
      <c r="G113" s="6">
        <v>21.1</v>
      </c>
      <c r="H113" s="6">
        <v>11.3</v>
      </c>
      <c r="I113" s="6">
        <v>15.9</v>
      </c>
      <c r="J113" s="6">
        <v>21.1</v>
      </c>
      <c r="K113" s="6">
        <v>21.1</v>
      </c>
      <c r="L113" s="6">
        <v>4.5</v>
      </c>
      <c r="M113" s="6">
        <v>6</v>
      </c>
      <c r="N113" s="6">
        <v>7.6</v>
      </c>
      <c r="O113" s="6">
        <v>21.1</v>
      </c>
      <c r="P113" s="6">
        <v>15.1</v>
      </c>
      <c r="Q113" s="6">
        <v>18.100000000000001</v>
      </c>
      <c r="R113" s="6">
        <v>21.1</v>
      </c>
      <c r="S113" s="6">
        <v>21.1</v>
      </c>
      <c r="T113" s="6">
        <v>21.1</v>
      </c>
      <c r="U113" s="6">
        <v>8.3000000000000007</v>
      </c>
      <c r="V113" s="6">
        <v>21.1</v>
      </c>
      <c r="W113" s="6">
        <v>21.1</v>
      </c>
      <c r="X113" s="6">
        <v>17.399999999999999</v>
      </c>
      <c r="Y113" s="6">
        <v>15.9</v>
      </c>
      <c r="Z113" s="6">
        <v>366.3</v>
      </c>
      <c r="AA113" s="6">
        <v>100</v>
      </c>
      <c r="AB113" s="6">
        <v>-266.3</v>
      </c>
      <c r="AC113" s="6">
        <v>-266.3</v>
      </c>
      <c r="AD113">
        <f t="shared" si="5"/>
        <v>0</v>
      </c>
      <c r="BB113" s="5" t="s">
        <v>45</v>
      </c>
      <c r="BC113" s="6">
        <v>0</v>
      </c>
      <c r="BD113" s="6">
        <v>4.9000000000000004</v>
      </c>
      <c r="BE113" s="6">
        <v>116.7</v>
      </c>
      <c r="BF113" s="6">
        <v>18.899999999999999</v>
      </c>
      <c r="BG113" s="6">
        <v>14.8</v>
      </c>
      <c r="BH113" s="6">
        <v>0</v>
      </c>
      <c r="BI113" s="6">
        <v>10.7</v>
      </c>
      <c r="BJ113" s="6">
        <v>5.8</v>
      </c>
      <c r="BK113" s="6">
        <v>0</v>
      </c>
      <c r="BL113" s="6">
        <v>0</v>
      </c>
      <c r="BM113" s="6">
        <v>18.100000000000001</v>
      </c>
      <c r="BN113" s="6">
        <v>16.399999999999999</v>
      </c>
      <c r="BO113" s="6">
        <v>14.8</v>
      </c>
      <c r="BP113" s="6">
        <v>0</v>
      </c>
      <c r="BQ113" s="6">
        <v>6.6</v>
      </c>
      <c r="BR113" s="6">
        <v>3.3</v>
      </c>
      <c r="BS113" s="6">
        <v>0</v>
      </c>
      <c r="BT113" s="6">
        <v>0</v>
      </c>
      <c r="BU113" s="6">
        <v>0</v>
      </c>
      <c r="BV113" s="6">
        <v>14</v>
      </c>
      <c r="BW113" s="6">
        <v>0</v>
      </c>
      <c r="BX113" s="6">
        <v>0</v>
      </c>
      <c r="BY113" s="6">
        <v>4.0999999999999996</v>
      </c>
      <c r="BZ113" s="6">
        <v>5.8</v>
      </c>
      <c r="CA113" s="6">
        <v>254.8</v>
      </c>
      <c r="CB113" s="6">
        <v>100</v>
      </c>
      <c r="CC113" s="6">
        <v>-154.80000000000001</v>
      </c>
      <c r="CD113" s="6">
        <v>-154.80000000000001</v>
      </c>
    </row>
    <row r="114" spans="1:82" ht="15" thickBot="1" x14ac:dyDescent="0.35">
      <c r="A114" s="5" t="s">
        <v>46</v>
      </c>
      <c r="B114" s="6">
        <v>12.8</v>
      </c>
      <c r="C114" s="6">
        <v>16.600000000000001</v>
      </c>
      <c r="D114" s="6">
        <v>18.100000000000001</v>
      </c>
      <c r="E114" s="6">
        <v>14.3</v>
      </c>
      <c r="F114" s="6">
        <v>12.1</v>
      </c>
      <c r="G114" s="6">
        <v>21.1</v>
      </c>
      <c r="H114" s="6">
        <v>11.3</v>
      </c>
      <c r="I114" s="6">
        <v>18.100000000000001</v>
      </c>
      <c r="J114" s="6">
        <v>21.1</v>
      </c>
      <c r="K114" s="6">
        <v>21.1</v>
      </c>
      <c r="L114" s="6">
        <v>21.1</v>
      </c>
      <c r="M114" s="6">
        <v>8.3000000000000007</v>
      </c>
      <c r="N114" s="6">
        <v>21.1</v>
      </c>
      <c r="O114" s="6">
        <v>21.1</v>
      </c>
      <c r="P114" s="6">
        <v>10.6</v>
      </c>
      <c r="Q114" s="6">
        <v>6.8</v>
      </c>
      <c r="R114" s="6">
        <v>9.8000000000000007</v>
      </c>
      <c r="S114" s="6">
        <v>21.1</v>
      </c>
      <c r="T114" s="6">
        <v>21.1</v>
      </c>
      <c r="U114" s="6">
        <v>4.5</v>
      </c>
      <c r="V114" s="6">
        <v>21.1</v>
      </c>
      <c r="W114" s="6">
        <v>21.1</v>
      </c>
      <c r="X114" s="6">
        <v>0</v>
      </c>
      <c r="Y114" s="6">
        <v>14.3</v>
      </c>
      <c r="Z114" s="6">
        <v>369.3</v>
      </c>
      <c r="AA114" s="6">
        <v>100</v>
      </c>
      <c r="AB114" s="6">
        <v>-269.3</v>
      </c>
      <c r="AC114" s="6">
        <v>-269.3</v>
      </c>
      <c r="AD114">
        <f t="shared" si="5"/>
        <v>0</v>
      </c>
      <c r="BB114" s="5" t="s">
        <v>46</v>
      </c>
      <c r="BC114" s="6">
        <v>9</v>
      </c>
      <c r="BD114" s="6">
        <v>4.9000000000000004</v>
      </c>
      <c r="BE114" s="6">
        <v>3.3</v>
      </c>
      <c r="BF114" s="6">
        <v>7.4</v>
      </c>
      <c r="BG114" s="6">
        <v>9.9</v>
      </c>
      <c r="BH114" s="6">
        <v>0</v>
      </c>
      <c r="BI114" s="6">
        <v>10.7</v>
      </c>
      <c r="BJ114" s="6">
        <v>3.3</v>
      </c>
      <c r="BK114" s="6">
        <v>0</v>
      </c>
      <c r="BL114" s="6">
        <v>0</v>
      </c>
      <c r="BM114" s="6">
        <v>0</v>
      </c>
      <c r="BN114" s="6">
        <v>14</v>
      </c>
      <c r="BO114" s="6">
        <v>0</v>
      </c>
      <c r="BP114" s="6">
        <v>0</v>
      </c>
      <c r="BQ114" s="6">
        <v>11.5</v>
      </c>
      <c r="BR114" s="6">
        <v>15.6</v>
      </c>
      <c r="BS114" s="6">
        <v>12.3</v>
      </c>
      <c r="BT114" s="6">
        <v>0</v>
      </c>
      <c r="BU114" s="6">
        <v>0</v>
      </c>
      <c r="BV114" s="6">
        <v>18.100000000000001</v>
      </c>
      <c r="BW114" s="6">
        <v>0</v>
      </c>
      <c r="BX114" s="6">
        <v>0</v>
      </c>
      <c r="BY114" s="6">
        <v>23</v>
      </c>
      <c r="BZ114" s="6">
        <v>7.4</v>
      </c>
      <c r="CA114" s="6">
        <v>150.4</v>
      </c>
      <c r="CB114" s="6">
        <v>100</v>
      </c>
      <c r="CC114" s="6">
        <v>-50.4</v>
      </c>
      <c r="CD114" s="6">
        <v>-50.4</v>
      </c>
    </row>
    <row r="115" spans="1:82" ht="15" thickBot="1" x14ac:dyDescent="0.35">
      <c r="A115" s="5" t="s">
        <v>47</v>
      </c>
      <c r="B115" s="6">
        <v>12.8</v>
      </c>
      <c r="C115" s="6">
        <v>16.600000000000001</v>
      </c>
      <c r="D115" s="6">
        <v>18.100000000000001</v>
      </c>
      <c r="E115" s="6">
        <v>13.6</v>
      </c>
      <c r="F115" s="6">
        <v>15.9</v>
      </c>
      <c r="G115" s="6">
        <v>21.1</v>
      </c>
      <c r="H115" s="6">
        <v>11.3</v>
      </c>
      <c r="I115" s="6">
        <v>21.1</v>
      </c>
      <c r="J115" s="6">
        <v>21.1</v>
      </c>
      <c r="K115" s="6">
        <v>21.1</v>
      </c>
      <c r="L115" s="6">
        <v>17.399999999999999</v>
      </c>
      <c r="M115" s="6">
        <v>15.9</v>
      </c>
      <c r="N115" s="6">
        <v>21.1</v>
      </c>
      <c r="O115" s="6">
        <v>21.1</v>
      </c>
      <c r="P115" s="6">
        <v>10.6</v>
      </c>
      <c r="Q115" s="6">
        <v>7.6</v>
      </c>
      <c r="R115" s="6">
        <v>5.3</v>
      </c>
      <c r="S115" s="6">
        <v>21.1</v>
      </c>
      <c r="T115" s="6">
        <v>21.1</v>
      </c>
      <c r="U115" s="6">
        <v>0</v>
      </c>
      <c r="V115" s="6">
        <v>21.1</v>
      </c>
      <c r="W115" s="6">
        <v>21.1</v>
      </c>
      <c r="X115" s="6">
        <v>6</v>
      </c>
      <c r="Y115" s="6">
        <v>6</v>
      </c>
      <c r="Z115" s="6">
        <v>368.5</v>
      </c>
      <c r="AA115" s="6">
        <v>75</v>
      </c>
      <c r="AB115" s="6">
        <v>-293.5</v>
      </c>
      <c r="AC115" s="6">
        <v>-391.33</v>
      </c>
      <c r="AD115">
        <f t="shared" si="5"/>
        <v>0</v>
      </c>
      <c r="BB115" s="5" t="s">
        <v>47</v>
      </c>
      <c r="BC115" s="6">
        <v>9</v>
      </c>
      <c r="BD115" s="6">
        <v>4.9000000000000004</v>
      </c>
      <c r="BE115" s="6">
        <v>3.3</v>
      </c>
      <c r="BF115" s="6">
        <v>8.1999999999999993</v>
      </c>
      <c r="BG115" s="6">
        <v>5.8</v>
      </c>
      <c r="BH115" s="6">
        <v>0</v>
      </c>
      <c r="BI115" s="6">
        <v>10.7</v>
      </c>
      <c r="BJ115" s="6">
        <v>0</v>
      </c>
      <c r="BK115" s="6">
        <v>0</v>
      </c>
      <c r="BL115" s="6">
        <v>0</v>
      </c>
      <c r="BM115" s="6">
        <v>4.0999999999999996</v>
      </c>
      <c r="BN115" s="6">
        <v>5.8</v>
      </c>
      <c r="BO115" s="6">
        <v>0</v>
      </c>
      <c r="BP115" s="6">
        <v>0</v>
      </c>
      <c r="BQ115" s="6">
        <v>11.5</v>
      </c>
      <c r="BR115" s="6">
        <v>14.8</v>
      </c>
      <c r="BS115" s="6">
        <v>17.3</v>
      </c>
      <c r="BT115" s="6">
        <v>0</v>
      </c>
      <c r="BU115" s="6">
        <v>0</v>
      </c>
      <c r="BV115" s="6">
        <v>23</v>
      </c>
      <c r="BW115" s="6">
        <v>0</v>
      </c>
      <c r="BX115" s="6">
        <v>0</v>
      </c>
      <c r="BY115" s="6">
        <v>16.399999999999999</v>
      </c>
      <c r="BZ115" s="6">
        <v>16.399999999999999</v>
      </c>
      <c r="CA115" s="6">
        <v>151.19999999999999</v>
      </c>
      <c r="CB115" s="6">
        <v>75</v>
      </c>
      <c r="CC115" s="6">
        <v>-76.2</v>
      </c>
      <c r="CD115" s="6">
        <v>-101.6</v>
      </c>
    </row>
    <row r="116" spans="1:82" ht="15" thickBot="1" x14ac:dyDescent="0.35">
      <c r="A116" s="5" t="s">
        <v>48</v>
      </c>
      <c r="B116" s="6">
        <v>12.8</v>
      </c>
      <c r="C116" s="6">
        <v>16.600000000000001</v>
      </c>
      <c r="D116" s="6">
        <v>18.100000000000001</v>
      </c>
      <c r="E116" s="6">
        <v>3.8</v>
      </c>
      <c r="F116" s="6">
        <v>7.6</v>
      </c>
      <c r="G116" s="6">
        <v>21.1</v>
      </c>
      <c r="H116" s="6">
        <v>11.3</v>
      </c>
      <c r="I116" s="6">
        <v>8.3000000000000007</v>
      </c>
      <c r="J116" s="6">
        <v>21.1</v>
      </c>
      <c r="K116" s="6">
        <v>21.1</v>
      </c>
      <c r="L116" s="6">
        <v>3</v>
      </c>
      <c r="M116" s="6">
        <v>8.3000000000000007</v>
      </c>
      <c r="N116" s="6">
        <v>21.1</v>
      </c>
      <c r="O116" s="6">
        <v>21.1</v>
      </c>
      <c r="P116" s="6">
        <v>10.6</v>
      </c>
      <c r="Q116" s="6">
        <v>18.100000000000001</v>
      </c>
      <c r="R116" s="6">
        <v>21.1</v>
      </c>
      <c r="S116" s="6">
        <v>21.1</v>
      </c>
      <c r="T116" s="6">
        <v>21.1</v>
      </c>
      <c r="U116" s="6">
        <v>21.1</v>
      </c>
      <c r="V116" s="6">
        <v>21.1</v>
      </c>
      <c r="W116" s="6">
        <v>21.1</v>
      </c>
      <c r="X116" s="6">
        <v>21.1</v>
      </c>
      <c r="Y116" s="6">
        <v>14.3</v>
      </c>
      <c r="Z116" s="6">
        <v>386.7</v>
      </c>
      <c r="AA116" s="6">
        <v>75</v>
      </c>
      <c r="AB116" s="6">
        <v>-311.7</v>
      </c>
      <c r="AC116" s="6">
        <v>-415.6</v>
      </c>
      <c r="AD116">
        <f t="shared" si="5"/>
        <v>0</v>
      </c>
      <c r="BB116" s="5" t="s">
        <v>48</v>
      </c>
      <c r="BC116" s="6">
        <v>9</v>
      </c>
      <c r="BD116" s="6">
        <v>4.9000000000000004</v>
      </c>
      <c r="BE116" s="6">
        <v>3.3</v>
      </c>
      <c r="BF116" s="6">
        <v>18.899999999999999</v>
      </c>
      <c r="BG116" s="6">
        <v>14.8</v>
      </c>
      <c r="BH116" s="6">
        <v>0</v>
      </c>
      <c r="BI116" s="6">
        <v>10.7</v>
      </c>
      <c r="BJ116" s="6">
        <v>14</v>
      </c>
      <c r="BK116" s="6">
        <v>0</v>
      </c>
      <c r="BL116" s="6">
        <v>0</v>
      </c>
      <c r="BM116" s="6">
        <v>19.7</v>
      </c>
      <c r="BN116" s="6">
        <v>14</v>
      </c>
      <c r="BO116" s="6">
        <v>0</v>
      </c>
      <c r="BP116" s="6">
        <v>0</v>
      </c>
      <c r="BQ116" s="6">
        <v>11.5</v>
      </c>
      <c r="BR116" s="6">
        <v>3.3</v>
      </c>
      <c r="BS116" s="6">
        <v>0</v>
      </c>
      <c r="BT116" s="6">
        <v>0</v>
      </c>
      <c r="BU116" s="6">
        <v>0</v>
      </c>
      <c r="BV116" s="6">
        <v>0</v>
      </c>
      <c r="BW116" s="6">
        <v>0</v>
      </c>
      <c r="BX116" s="6">
        <v>0</v>
      </c>
      <c r="BY116" s="6">
        <v>0</v>
      </c>
      <c r="BZ116" s="6">
        <v>7.4</v>
      </c>
      <c r="CA116" s="6">
        <v>131.5</v>
      </c>
      <c r="CB116" s="6">
        <v>75</v>
      </c>
      <c r="CC116" s="6">
        <v>-56.5</v>
      </c>
      <c r="CD116" s="6">
        <v>-75.33</v>
      </c>
    </row>
    <row r="117" spans="1:82" ht="15" thickBot="1" x14ac:dyDescent="0.35">
      <c r="A117" s="5" t="s">
        <v>49</v>
      </c>
      <c r="B117" s="6">
        <v>21.1</v>
      </c>
      <c r="C117" s="6">
        <v>16.600000000000001</v>
      </c>
      <c r="D117" s="6">
        <v>3</v>
      </c>
      <c r="E117" s="6">
        <v>17.399999999999999</v>
      </c>
      <c r="F117" s="6">
        <v>10.6</v>
      </c>
      <c r="G117" s="6">
        <v>21.1</v>
      </c>
      <c r="H117" s="6">
        <v>18.100000000000001</v>
      </c>
      <c r="I117" s="6">
        <v>8.3000000000000007</v>
      </c>
      <c r="J117" s="6">
        <v>21.1</v>
      </c>
      <c r="K117" s="6">
        <v>21.1</v>
      </c>
      <c r="L117" s="6">
        <v>19.600000000000001</v>
      </c>
      <c r="M117" s="6">
        <v>14.3</v>
      </c>
      <c r="N117" s="6">
        <v>7.6</v>
      </c>
      <c r="O117" s="6">
        <v>21.1</v>
      </c>
      <c r="P117" s="6">
        <v>18.100000000000001</v>
      </c>
      <c r="Q117" s="6">
        <v>4.5</v>
      </c>
      <c r="R117" s="6">
        <v>12.8</v>
      </c>
      <c r="S117" s="6">
        <v>21.1</v>
      </c>
      <c r="T117" s="6">
        <v>5.3</v>
      </c>
      <c r="U117" s="6">
        <v>21.1</v>
      </c>
      <c r="V117" s="6">
        <v>21.1</v>
      </c>
      <c r="W117" s="6">
        <v>21.1</v>
      </c>
      <c r="X117" s="6">
        <v>1.5</v>
      </c>
      <c r="Y117" s="6">
        <v>6.8</v>
      </c>
      <c r="Z117" s="6">
        <v>354.9</v>
      </c>
      <c r="AA117" s="6">
        <v>75</v>
      </c>
      <c r="AB117" s="6">
        <v>-279.89999999999998</v>
      </c>
      <c r="AC117" s="6">
        <v>-373.2</v>
      </c>
      <c r="AD117">
        <f t="shared" si="5"/>
        <v>0</v>
      </c>
      <c r="BB117" s="5" t="s">
        <v>49</v>
      </c>
      <c r="BC117" s="6">
        <v>0</v>
      </c>
      <c r="BD117" s="6">
        <v>4.9000000000000004</v>
      </c>
      <c r="BE117" s="6">
        <v>120.8</v>
      </c>
      <c r="BF117" s="6">
        <v>4.0999999999999996</v>
      </c>
      <c r="BG117" s="6">
        <v>11.5</v>
      </c>
      <c r="BH117" s="6">
        <v>0</v>
      </c>
      <c r="BI117" s="6">
        <v>3.3</v>
      </c>
      <c r="BJ117" s="6">
        <v>14</v>
      </c>
      <c r="BK117" s="6">
        <v>0</v>
      </c>
      <c r="BL117" s="6">
        <v>0</v>
      </c>
      <c r="BM117" s="6">
        <v>1.6</v>
      </c>
      <c r="BN117" s="6">
        <v>7.4</v>
      </c>
      <c r="BO117" s="6">
        <v>14.8</v>
      </c>
      <c r="BP117" s="6">
        <v>0</v>
      </c>
      <c r="BQ117" s="6">
        <v>3.3</v>
      </c>
      <c r="BR117" s="6">
        <v>18.100000000000001</v>
      </c>
      <c r="BS117" s="6">
        <v>9</v>
      </c>
      <c r="BT117" s="6">
        <v>0</v>
      </c>
      <c r="BU117" s="6">
        <v>17.3</v>
      </c>
      <c r="BV117" s="6">
        <v>0</v>
      </c>
      <c r="BW117" s="6">
        <v>0</v>
      </c>
      <c r="BX117" s="6">
        <v>0</v>
      </c>
      <c r="BY117" s="6">
        <v>21.4</v>
      </c>
      <c r="BZ117" s="6">
        <v>15.6</v>
      </c>
      <c r="CA117" s="6">
        <v>267.10000000000002</v>
      </c>
      <c r="CB117" s="6">
        <v>75</v>
      </c>
      <c r="CC117" s="6">
        <v>-192.1</v>
      </c>
      <c r="CD117" s="6">
        <v>-256.13</v>
      </c>
    </row>
    <row r="118" spans="1:82" ht="15" thickBot="1" x14ac:dyDescent="0.35">
      <c r="A118" s="5" t="s">
        <v>50</v>
      </c>
      <c r="B118" s="6">
        <v>12.8</v>
      </c>
      <c r="C118" s="6">
        <v>21.1</v>
      </c>
      <c r="D118" s="6">
        <v>21.1</v>
      </c>
      <c r="E118" s="6">
        <v>2.2999999999999998</v>
      </c>
      <c r="F118" s="6">
        <v>7.6</v>
      </c>
      <c r="G118" s="6">
        <v>21.1</v>
      </c>
      <c r="H118" s="6">
        <v>11.3</v>
      </c>
      <c r="I118" s="6">
        <v>8.3000000000000007</v>
      </c>
      <c r="J118" s="6">
        <v>21.1</v>
      </c>
      <c r="K118" s="6">
        <v>21.1</v>
      </c>
      <c r="L118" s="6">
        <v>3</v>
      </c>
      <c r="M118" s="6">
        <v>8.3000000000000007</v>
      </c>
      <c r="N118" s="6">
        <v>21.1</v>
      </c>
      <c r="O118" s="6">
        <v>3.8</v>
      </c>
      <c r="P118" s="6">
        <v>2.2999999999999998</v>
      </c>
      <c r="Q118" s="6">
        <v>18.899999999999999</v>
      </c>
      <c r="R118" s="6">
        <v>21.1</v>
      </c>
      <c r="S118" s="6">
        <v>21.1</v>
      </c>
      <c r="T118" s="6">
        <v>21.1</v>
      </c>
      <c r="U118" s="6">
        <v>21.1</v>
      </c>
      <c r="V118" s="6">
        <v>21.1</v>
      </c>
      <c r="W118" s="6">
        <v>21.1</v>
      </c>
      <c r="X118" s="6">
        <v>21.1</v>
      </c>
      <c r="Y118" s="6">
        <v>14.3</v>
      </c>
      <c r="Z118" s="6">
        <v>367.8</v>
      </c>
      <c r="AA118" s="6">
        <v>75</v>
      </c>
      <c r="AB118" s="6">
        <v>-292.8</v>
      </c>
      <c r="AC118" s="6">
        <v>-390.4</v>
      </c>
      <c r="AD118">
        <f t="shared" si="5"/>
        <v>0</v>
      </c>
      <c r="BB118" s="5" t="s">
        <v>50</v>
      </c>
      <c r="BC118" s="6">
        <v>9</v>
      </c>
      <c r="BD118" s="6">
        <v>0</v>
      </c>
      <c r="BE118" s="6">
        <v>0</v>
      </c>
      <c r="BF118" s="6">
        <v>20.5</v>
      </c>
      <c r="BG118" s="6">
        <v>14.8</v>
      </c>
      <c r="BH118" s="6">
        <v>0</v>
      </c>
      <c r="BI118" s="6">
        <v>10.7</v>
      </c>
      <c r="BJ118" s="6">
        <v>14</v>
      </c>
      <c r="BK118" s="6">
        <v>0</v>
      </c>
      <c r="BL118" s="6">
        <v>0</v>
      </c>
      <c r="BM118" s="6">
        <v>19.7</v>
      </c>
      <c r="BN118" s="6">
        <v>14</v>
      </c>
      <c r="BO118" s="6">
        <v>0</v>
      </c>
      <c r="BP118" s="6">
        <v>18.899999999999999</v>
      </c>
      <c r="BQ118" s="6">
        <v>20.5</v>
      </c>
      <c r="BR118" s="6">
        <v>2.5</v>
      </c>
      <c r="BS118" s="6">
        <v>0</v>
      </c>
      <c r="BT118" s="6">
        <v>0</v>
      </c>
      <c r="BU118" s="6">
        <v>0</v>
      </c>
      <c r="BV118" s="6">
        <v>0</v>
      </c>
      <c r="BW118" s="6">
        <v>0</v>
      </c>
      <c r="BX118" s="6">
        <v>0</v>
      </c>
      <c r="BY118" s="6">
        <v>0</v>
      </c>
      <c r="BZ118" s="6">
        <v>7.4</v>
      </c>
      <c r="CA118" s="6">
        <v>152</v>
      </c>
      <c r="CB118" s="6">
        <v>75</v>
      </c>
      <c r="CC118" s="6">
        <v>-77</v>
      </c>
      <c r="CD118" s="6">
        <v>-102.67</v>
      </c>
    </row>
    <row r="119" spans="1:82" ht="15" thickBot="1" x14ac:dyDescent="0.35">
      <c r="A119" s="5" t="s">
        <v>51</v>
      </c>
      <c r="B119" s="6">
        <v>12.8</v>
      </c>
      <c r="C119" s="6">
        <v>16.600000000000001</v>
      </c>
      <c r="D119" s="6">
        <v>18.100000000000001</v>
      </c>
      <c r="E119" s="6">
        <v>15.9</v>
      </c>
      <c r="F119" s="6">
        <v>12.1</v>
      </c>
      <c r="G119" s="6">
        <v>21.1</v>
      </c>
      <c r="H119" s="6">
        <v>13.6</v>
      </c>
      <c r="I119" s="6">
        <v>12.1</v>
      </c>
      <c r="J119" s="6">
        <v>21.1</v>
      </c>
      <c r="K119" s="6">
        <v>21.1</v>
      </c>
      <c r="L119" s="6">
        <v>20.399999999999999</v>
      </c>
      <c r="M119" s="6">
        <v>13.6</v>
      </c>
      <c r="N119" s="6">
        <v>21.1</v>
      </c>
      <c r="O119" s="6">
        <v>21.1</v>
      </c>
      <c r="P119" s="6">
        <v>10.6</v>
      </c>
      <c r="Q119" s="6">
        <v>5.3</v>
      </c>
      <c r="R119" s="6">
        <v>9.8000000000000007</v>
      </c>
      <c r="S119" s="6">
        <v>21.1</v>
      </c>
      <c r="T119" s="6">
        <v>9.1</v>
      </c>
      <c r="U119" s="6">
        <v>12.1</v>
      </c>
      <c r="V119" s="6">
        <v>21.1</v>
      </c>
      <c r="W119" s="6">
        <v>21.1</v>
      </c>
      <c r="X119" s="6">
        <v>0.8</v>
      </c>
      <c r="Y119" s="6">
        <v>9.1</v>
      </c>
      <c r="Z119" s="6">
        <v>361</v>
      </c>
      <c r="AA119" s="6">
        <v>75</v>
      </c>
      <c r="AB119" s="6">
        <v>-286</v>
      </c>
      <c r="AC119" s="6">
        <v>-381.33</v>
      </c>
      <c r="AD119">
        <f t="shared" si="5"/>
        <v>0</v>
      </c>
      <c r="BB119" s="5" t="s">
        <v>51</v>
      </c>
      <c r="BC119" s="6">
        <v>9</v>
      </c>
      <c r="BD119" s="6">
        <v>4.9000000000000004</v>
      </c>
      <c r="BE119" s="6">
        <v>3.3</v>
      </c>
      <c r="BF119" s="6">
        <v>5.8</v>
      </c>
      <c r="BG119" s="6">
        <v>9.9</v>
      </c>
      <c r="BH119" s="6">
        <v>0</v>
      </c>
      <c r="BI119" s="6">
        <v>8.1999999999999993</v>
      </c>
      <c r="BJ119" s="6">
        <v>9.9</v>
      </c>
      <c r="BK119" s="6">
        <v>0</v>
      </c>
      <c r="BL119" s="6">
        <v>0</v>
      </c>
      <c r="BM119" s="6">
        <v>0.8</v>
      </c>
      <c r="BN119" s="6">
        <v>8.1999999999999993</v>
      </c>
      <c r="BO119" s="6">
        <v>0</v>
      </c>
      <c r="BP119" s="6">
        <v>0</v>
      </c>
      <c r="BQ119" s="6">
        <v>11.5</v>
      </c>
      <c r="BR119" s="6">
        <v>17.3</v>
      </c>
      <c r="BS119" s="6">
        <v>12.3</v>
      </c>
      <c r="BT119" s="6">
        <v>0</v>
      </c>
      <c r="BU119" s="6">
        <v>13.1</v>
      </c>
      <c r="BV119" s="6">
        <v>9.9</v>
      </c>
      <c r="BW119" s="6">
        <v>0</v>
      </c>
      <c r="BX119" s="6">
        <v>0</v>
      </c>
      <c r="BY119" s="6">
        <v>22.2</v>
      </c>
      <c r="BZ119" s="6">
        <v>13.1</v>
      </c>
      <c r="CA119" s="6">
        <v>159.4</v>
      </c>
      <c r="CB119" s="6">
        <v>75</v>
      </c>
      <c r="CC119" s="6">
        <v>-84.4</v>
      </c>
      <c r="CD119" s="6">
        <v>-112.53</v>
      </c>
    </row>
    <row r="120" spans="1:82" ht="15" thickBot="1" x14ac:dyDescent="0.35">
      <c r="A120" s="5" t="s">
        <v>52</v>
      </c>
      <c r="B120" s="6">
        <v>12.8</v>
      </c>
      <c r="C120" s="6">
        <v>21.1</v>
      </c>
      <c r="D120" s="6">
        <v>21.1</v>
      </c>
      <c r="E120" s="6">
        <v>1.5</v>
      </c>
      <c r="F120" s="6">
        <v>7.6</v>
      </c>
      <c r="G120" s="6">
        <v>21.1</v>
      </c>
      <c r="H120" s="6">
        <v>11.3</v>
      </c>
      <c r="I120" s="6">
        <v>8.3000000000000007</v>
      </c>
      <c r="J120" s="6">
        <v>21.1</v>
      </c>
      <c r="K120" s="6">
        <v>21.1</v>
      </c>
      <c r="L120" s="6">
        <v>3</v>
      </c>
      <c r="M120" s="6">
        <v>4.5</v>
      </c>
      <c r="N120" s="6">
        <v>21.1</v>
      </c>
      <c r="O120" s="6">
        <v>3.8</v>
      </c>
      <c r="P120" s="6">
        <v>2.2999999999999998</v>
      </c>
      <c r="Q120" s="6">
        <v>21.1</v>
      </c>
      <c r="R120" s="6">
        <v>21.1</v>
      </c>
      <c r="S120" s="6">
        <v>21.1</v>
      </c>
      <c r="T120" s="6">
        <v>21.1</v>
      </c>
      <c r="U120" s="6">
        <v>21.1</v>
      </c>
      <c r="V120" s="6">
        <v>21.1</v>
      </c>
      <c r="W120" s="6">
        <v>21.1</v>
      </c>
      <c r="X120" s="6">
        <v>21.1</v>
      </c>
      <c r="Y120" s="6">
        <v>21.1</v>
      </c>
      <c r="Z120" s="6">
        <v>372.3</v>
      </c>
      <c r="AA120" s="6">
        <v>50</v>
      </c>
      <c r="AB120" s="6">
        <v>-322.3</v>
      </c>
      <c r="AC120" s="6">
        <v>-644.6</v>
      </c>
      <c r="AD120">
        <f t="shared" si="5"/>
        <v>0</v>
      </c>
      <c r="BB120" s="5" t="s">
        <v>52</v>
      </c>
      <c r="BC120" s="6">
        <v>9</v>
      </c>
      <c r="BD120" s="6">
        <v>0</v>
      </c>
      <c r="BE120" s="6">
        <v>0</v>
      </c>
      <c r="BF120" s="6">
        <v>21.4</v>
      </c>
      <c r="BG120" s="6">
        <v>14.8</v>
      </c>
      <c r="BH120" s="6">
        <v>0</v>
      </c>
      <c r="BI120" s="6">
        <v>10.7</v>
      </c>
      <c r="BJ120" s="6">
        <v>14</v>
      </c>
      <c r="BK120" s="6">
        <v>0</v>
      </c>
      <c r="BL120" s="6">
        <v>0</v>
      </c>
      <c r="BM120" s="6">
        <v>19.7</v>
      </c>
      <c r="BN120" s="6">
        <v>18.100000000000001</v>
      </c>
      <c r="BO120" s="6">
        <v>0</v>
      </c>
      <c r="BP120" s="6">
        <v>18.899999999999999</v>
      </c>
      <c r="BQ120" s="6">
        <v>20.5</v>
      </c>
      <c r="BR120" s="6">
        <v>0</v>
      </c>
      <c r="BS120" s="6">
        <v>0</v>
      </c>
      <c r="BT120" s="6">
        <v>0</v>
      </c>
      <c r="BU120" s="6">
        <v>0</v>
      </c>
      <c r="BV120" s="6">
        <v>0</v>
      </c>
      <c r="BW120" s="6">
        <v>0</v>
      </c>
      <c r="BX120" s="6">
        <v>0</v>
      </c>
      <c r="BY120" s="6">
        <v>0</v>
      </c>
      <c r="BZ120" s="6">
        <v>0</v>
      </c>
      <c r="CA120" s="6">
        <v>147.1</v>
      </c>
      <c r="CB120" s="6">
        <v>50</v>
      </c>
      <c r="CC120" s="6">
        <v>-97.1</v>
      </c>
      <c r="CD120" s="6">
        <v>-194.2</v>
      </c>
    </row>
    <row r="121" spans="1:82" ht="15" thickBot="1" x14ac:dyDescent="0.35">
      <c r="A121" s="5" t="s">
        <v>53</v>
      </c>
      <c r="B121" s="6">
        <v>21.1</v>
      </c>
      <c r="C121" s="6">
        <v>16.600000000000001</v>
      </c>
      <c r="D121" s="6">
        <v>5.3</v>
      </c>
      <c r="E121" s="6">
        <v>6.8</v>
      </c>
      <c r="F121" s="6">
        <v>10.6</v>
      </c>
      <c r="G121" s="6">
        <v>21.1</v>
      </c>
      <c r="H121" s="6">
        <v>11.3</v>
      </c>
      <c r="I121" s="6">
        <v>8.3000000000000007</v>
      </c>
      <c r="J121" s="6">
        <v>21.1</v>
      </c>
      <c r="K121" s="6">
        <v>21.1</v>
      </c>
      <c r="L121" s="6">
        <v>6</v>
      </c>
      <c r="M121" s="6">
        <v>6</v>
      </c>
      <c r="N121" s="6">
        <v>7.6</v>
      </c>
      <c r="O121" s="6">
        <v>21.1</v>
      </c>
      <c r="P121" s="6">
        <v>15.9</v>
      </c>
      <c r="Q121" s="6">
        <v>14.3</v>
      </c>
      <c r="R121" s="6">
        <v>12.8</v>
      </c>
      <c r="S121" s="6">
        <v>21.1</v>
      </c>
      <c r="T121" s="6">
        <v>21.1</v>
      </c>
      <c r="U121" s="6">
        <v>21.1</v>
      </c>
      <c r="V121" s="6">
        <v>21.1</v>
      </c>
      <c r="W121" s="6">
        <v>21.1</v>
      </c>
      <c r="X121" s="6">
        <v>15.1</v>
      </c>
      <c r="Y121" s="6">
        <v>15.9</v>
      </c>
      <c r="Z121" s="6">
        <v>364</v>
      </c>
      <c r="AA121" s="6">
        <v>50</v>
      </c>
      <c r="AB121" s="6">
        <v>-314</v>
      </c>
      <c r="AC121" s="6">
        <v>-628</v>
      </c>
      <c r="AD121">
        <f t="shared" si="5"/>
        <v>0</v>
      </c>
      <c r="BB121" s="5" t="s">
        <v>53</v>
      </c>
      <c r="BC121" s="6">
        <v>0</v>
      </c>
      <c r="BD121" s="6">
        <v>4.9000000000000004</v>
      </c>
      <c r="BE121" s="6">
        <v>118.3</v>
      </c>
      <c r="BF121" s="6">
        <v>15.6</v>
      </c>
      <c r="BG121" s="6">
        <v>11.5</v>
      </c>
      <c r="BH121" s="6">
        <v>0</v>
      </c>
      <c r="BI121" s="6">
        <v>10.7</v>
      </c>
      <c r="BJ121" s="6">
        <v>14</v>
      </c>
      <c r="BK121" s="6">
        <v>0</v>
      </c>
      <c r="BL121" s="6">
        <v>0</v>
      </c>
      <c r="BM121" s="6">
        <v>16.399999999999999</v>
      </c>
      <c r="BN121" s="6">
        <v>16.399999999999999</v>
      </c>
      <c r="BO121" s="6">
        <v>14.8</v>
      </c>
      <c r="BP121" s="6">
        <v>0</v>
      </c>
      <c r="BQ121" s="6">
        <v>5.8</v>
      </c>
      <c r="BR121" s="6">
        <v>7.4</v>
      </c>
      <c r="BS121" s="6">
        <v>9</v>
      </c>
      <c r="BT121" s="6">
        <v>0</v>
      </c>
      <c r="BU121" s="6">
        <v>0</v>
      </c>
      <c r="BV121" s="6">
        <v>0</v>
      </c>
      <c r="BW121" s="6">
        <v>0</v>
      </c>
      <c r="BX121" s="6">
        <v>0</v>
      </c>
      <c r="BY121" s="6">
        <v>6.6</v>
      </c>
      <c r="BZ121" s="6">
        <v>5.8</v>
      </c>
      <c r="CA121" s="6">
        <v>257.2</v>
      </c>
      <c r="CB121" s="6">
        <v>50</v>
      </c>
      <c r="CC121" s="6">
        <v>-207.2</v>
      </c>
      <c r="CD121" s="6">
        <v>-414.4</v>
      </c>
    </row>
    <row r="122" spans="1:82" ht="15" thickBot="1" x14ac:dyDescent="0.35">
      <c r="A122" s="5" t="s">
        <v>54</v>
      </c>
      <c r="B122" s="6">
        <v>12.8</v>
      </c>
      <c r="C122" s="6">
        <v>16.600000000000001</v>
      </c>
      <c r="D122" s="6">
        <v>18.100000000000001</v>
      </c>
      <c r="E122" s="6">
        <v>9.8000000000000007</v>
      </c>
      <c r="F122" s="6">
        <v>7.6</v>
      </c>
      <c r="G122" s="6">
        <v>21.1</v>
      </c>
      <c r="H122" s="6">
        <v>11.3</v>
      </c>
      <c r="I122" s="6">
        <v>12.1</v>
      </c>
      <c r="J122" s="6">
        <v>21.1</v>
      </c>
      <c r="K122" s="6">
        <v>21.1</v>
      </c>
      <c r="L122" s="6">
        <v>12.1</v>
      </c>
      <c r="M122" s="6">
        <v>13.6</v>
      </c>
      <c r="N122" s="6">
        <v>21.1</v>
      </c>
      <c r="O122" s="6">
        <v>21.1</v>
      </c>
      <c r="P122" s="6">
        <v>10.6</v>
      </c>
      <c r="Q122" s="6">
        <v>12.8</v>
      </c>
      <c r="R122" s="6">
        <v>21.1</v>
      </c>
      <c r="S122" s="6">
        <v>21.1</v>
      </c>
      <c r="T122" s="6">
        <v>21.1</v>
      </c>
      <c r="U122" s="6">
        <v>12.1</v>
      </c>
      <c r="V122" s="6">
        <v>21.1</v>
      </c>
      <c r="W122" s="6">
        <v>21.1</v>
      </c>
      <c r="X122" s="6">
        <v>11.3</v>
      </c>
      <c r="Y122" s="6">
        <v>9.1</v>
      </c>
      <c r="Z122" s="6">
        <v>381.4</v>
      </c>
      <c r="AA122" s="6">
        <v>25</v>
      </c>
      <c r="AB122" s="6">
        <v>-356.4</v>
      </c>
      <c r="AC122" s="6">
        <v>-1425.6</v>
      </c>
      <c r="AD122">
        <f t="shared" si="5"/>
        <v>0</v>
      </c>
      <c r="BB122" s="5" t="s">
        <v>54</v>
      </c>
      <c r="BC122" s="6">
        <v>9</v>
      </c>
      <c r="BD122" s="6">
        <v>4.9000000000000004</v>
      </c>
      <c r="BE122" s="6">
        <v>3.3</v>
      </c>
      <c r="BF122" s="6">
        <v>12.3</v>
      </c>
      <c r="BG122" s="6">
        <v>14.8</v>
      </c>
      <c r="BH122" s="6">
        <v>0</v>
      </c>
      <c r="BI122" s="6">
        <v>10.7</v>
      </c>
      <c r="BJ122" s="6">
        <v>9.9</v>
      </c>
      <c r="BK122" s="6">
        <v>0</v>
      </c>
      <c r="BL122" s="6">
        <v>0</v>
      </c>
      <c r="BM122" s="6">
        <v>9.9</v>
      </c>
      <c r="BN122" s="6">
        <v>8.1999999999999993</v>
      </c>
      <c r="BO122" s="6">
        <v>0</v>
      </c>
      <c r="BP122" s="6">
        <v>0</v>
      </c>
      <c r="BQ122" s="6">
        <v>11.5</v>
      </c>
      <c r="BR122" s="6">
        <v>9</v>
      </c>
      <c r="BS122" s="6">
        <v>0</v>
      </c>
      <c r="BT122" s="6">
        <v>0</v>
      </c>
      <c r="BU122" s="6">
        <v>0</v>
      </c>
      <c r="BV122" s="6">
        <v>9.9</v>
      </c>
      <c r="BW122" s="6">
        <v>0</v>
      </c>
      <c r="BX122" s="6">
        <v>0</v>
      </c>
      <c r="BY122" s="6">
        <v>10.7</v>
      </c>
      <c r="BZ122" s="6">
        <v>13.1</v>
      </c>
      <c r="CA122" s="6">
        <v>137.19999999999999</v>
      </c>
      <c r="CB122" s="6">
        <v>25</v>
      </c>
      <c r="CC122" s="6">
        <v>-112.2</v>
      </c>
      <c r="CD122" s="6">
        <v>-448.8</v>
      </c>
    </row>
    <row r="123" spans="1:82" ht="15" thickBot="1" x14ac:dyDescent="0.35">
      <c r="A123" s="5" t="s">
        <v>55</v>
      </c>
      <c r="B123" s="6">
        <v>12.8</v>
      </c>
      <c r="C123" s="6">
        <v>16.600000000000001</v>
      </c>
      <c r="D123" s="6">
        <v>18.100000000000001</v>
      </c>
      <c r="E123" s="6">
        <v>5.3</v>
      </c>
      <c r="F123" s="6">
        <v>10.6</v>
      </c>
      <c r="G123" s="6">
        <v>21.1</v>
      </c>
      <c r="H123" s="6">
        <v>11.3</v>
      </c>
      <c r="I123" s="6">
        <v>8.3000000000000007</v>
      </c>
      <c r="J123" s="6">
        <v>21.1</v>
      </c>
      <c r="K123" s="6">
        <v>21.1</v>
      </c>
      <c r="L123" s="6">
        <v>7.6</v>
      </c>
      <c r="M123" s="6">
        <v>4.5</v>
      </c>
      <c r="N123" s="6">
        <v>21.1</v>
      </c>
      <c r="O123" s="6">
        <v>21.1</v>
      </c>
      <c r="P123" s="6">
        <v>10.6</v>
      </c>
      <c r="Q123" s="6">
        <v>16.600000000000001</v>
      </c>
      <c r="R123" s="6">
        <v>12.8</v>
      </c>
      <c r="S123" s="6">
        <v>21.1</v>
      </c>
      <c r="T123" s="6">
        <v>21.1</v>
      </c>
      <c r="U123" s="6">
        <v>21.1</v>
      </c>
      <c r="V123" s="6">
        <v>21.1</v>
      </c>
      <c r="W123" s="6">
        <v>21.1</v>
      </c>
      <c r="X123" s="6">
        <v>14.3</v>
      </c>
      <c r="Y123" s="6">
        <v>21.1</v>
      </c>
      <c r="Z123" s="6">
        <v>382.1</v>
      </c>
      <c r="AA123" s="6">
        <v>25</v>
      </c>
      <c r="AB123" s="6">
        <v>-357.1</v>
      </c>
      <c r="AC123" s="6">
        <v>-1428.4</v>
      </c>
      <c r="AD123">
        <f t="shared" si="5"/>
        <v>0</v>
      </c>
      <c r="BB123" s="5" t="s">
        <v>55</v>
      </c>
      <c r="BC123" s="6">
        <v>9</v>
      </c>
      <c r="BD123" s="6">
        <v>4.9000000000000004</v>
      </c>
      <c r="BE123" s="6">
        <v>3.3</v>
      </c>
      <c r="BF123" s="6">
        <v>17.3</v>
      </c>
      <c r="BG123" s="6">
        <v>11.5</v>
      </c>
      <c r="BH123" s="6">
        <v>0</v>
      </c>
      <c r="BI123" s="6">
        <v>10.7</v>
      </c>
      <c r="BJ123" s="6">
        <v>14</v>
      </c>
      <c r="BK123" s="6">
        <v>0</v>
      </c>
      <c r="BL123" s="6">
        <v>0</v>
      </c>
      <c r="BM123" s="6">
        <v>14.8</v>
      </c>
      <c r="BN123" s="6">
        <v>18.100000000000001</v>
      </c>
      <c r="BO123" s="6">
        <v>0</v>
      </c>
      <c r="BP123" s="6">
        <v>0</v>
      </c>
      <c r="BQ123" s="6">
        <v>11.5</v>
      </c>
      <c r="BR123" s="6">
        <v>4.9000000000000004</v>
      </c>
      <c r="BS123" s="6">
        <v>9</v>
      </c>
      <c r="BT123" s="6">
        <v>0</v>
      </c>
      <c r="BU123" s="6">
        <v>0</v>
      </c>
      <c r="BV123" s="6">
        <v>0</v>
      </c>
      <c r="BW123" s="6">
        <v>0</v>
      </c>
      <c r="BX123" s="6">
        <v>0</v>
      </c>
      <c r="BY123" s="6">
        <v>7.4</v>
      </c>
      <c r="BZ123" s="6">
        <v>0</v>
      </c>
      <c r="CA123" s="6">
        <v>136.4</v>
      </c>
      <c r="CB123" s="6">
        <v>25</v>
      </c>
      <c r="CC123" s="6">
        <v>-111.4</v>
      </c>
      <c r="CD123" s="6">
        <v>-445.6</v>
      </c>
    </row>
    <row r="124" spans="1:82" ht="15" thickBot="1" x14ac:dyDescent="0.35">
      <c r="A124" s="5" t="s">
        <v>56</v>
      </c>
      <c r="B124" s="6">
        <v>21.1</v>
      </c>
      <c r="C124" s="6">
        <v>16.600000000000001</v>
      </c>
      <c r="D124" s="6">
        <v>21.1</v>
      </c>
      <c r="E124" s="6">
        <v>1.5</v>
      </c>
      <c r="F124" s="6">
        <v>7.6</v>
      </c>
      <c r="G124" s="6">
        <v>21.1</v>
      </c>
      <c r="H124" s="6">
        <v>11.3</v>
      </c>
      <c r="I124" s="6">
        <v>8.3000000000000007</v>
      </c>
      <c r="J124" s="6">
        <v>21.1</v>
      </c>
      <c r="K124" s="6">
        <v>21.1</v>
      </c>
      <c r="L124" s="6">
        <v>3</v>
      </c>
      <c r="M124" s="6">
        <v>4.5</v>
      </c>
      <c r="N124" s="6">
        <v>7.6</v>
      </c>
      <c r="O124" s="6">
        <v>21.1</v>
      </c>
      <c r="P124" s="6">
        <v>2.2999999999999998</v>
      </c>
      <c r="Q124" s="6">
        <v>21.1</v>
      </c>
      <c r="R124" s="6">
        <v>21.1</v>
      </c>
      <c r="S124" s="6">
        <v>21.1</v>
      </c>
      <c r="T124" s="6">
        <v>21.1</v>
      </c>
      <c r="U124" s="6">
        <v>21.1</v>
      </c>
      <c r="V124" s="6">
        <v>21.1</v>
      </c>
      <c r="W124" s="6">
        <v>21.1</v>
      </c>
      <c r="X124" s="6">
        <v>21.1</v>
      </c>
      <c r="Y124" s="6">
        <v>21.1</v>
      </c>
      <c r="Z124" s="6">
        <v>379.9</v>
      </c>
      <c r="AA124" s="6">
        <v>25</v>
      </c>
      <c r="AB124" s="6">
        <v>-354.9</v>
      </c>
      <c r="AC124" s="6">
        <v>-1419.6</v>
      </c>
      <c r="AD124">
        <f t="shared" si="5"/>
        <v>0</v>
      </c>
      <c r="BB124" s="5" t="s">
        <v>56</v>
      </c>
      <c r="BC124" s="6">
        <v>0</v>
      </c>
      <c r="BD124" s="6">
        <v>4.9000000000000004</v>
      </c>
      <c r="BE124" s="6">
        <v>0</v>
      </c>
      <c r="BF124" s="6">
        <v>21.4</v>
      </c>
      <c r="BG124" s="6">
        <v>14.8</v>
      </c>
      <c r="BH124" s="6">
        <v>0</v>
      </c>
      <c r="BI124" s="6">
        <v>10.7</v>
      </c>
      <c r="BJ124" s="6">
        <v>14</v>
      </c>
      <c r="BK124" s="6">
        <v>0</v>
      </c>
      <c r="BL124" s="6">
        <v>0</v>
      </c>
      <c r="BM124" s="6">
        <v>19.7</v>
      </c>
      <c r="BN124" s="6">
        <v>18.100000000000001</v>
      </c>
      <c r="BO124" s="6">
        <v>14.8</v>
      </c>
      <c r="BP124" s="6">
        <v>0</v>
      </c>
      <c r="BQ124" s="6">
        <v>20.5</v>
      </c>
      <c r="BR124" s="6">
        <v>0</v>
      </c>
      <c r="BS124" s="6">
        <v>0</v>
      </c>
      <c r="BT124" s="6">
        <v>0</v>
      </c>
      <c r="BU124" s="6">
        <v>0</v>
      </c>
      <c r="BV124" s="6">
        <v>0</v>
      </c>
      <c r="BW124" s="6">
        <v>0</v>
      </c>
      <c r="BX124" s="6">
        <v>0</v>
      </c>
      <c r="BY124" s="6">
        <v>0</v>
      </c>
      <c r="BZ124" s="6">
        <v>0</v>
      </c>
      <c r="CA124" s="6">
        <v>138.9</v>
      </c>
      <c r="CB124" s="6">
        <v>25</v>
      </c>
      <c r="CC124" s="6">
        <v>-113.9</v>
      </c>
      <c r="CD124" s="6">
        <v>-455.6</v>
      </c>
    </row>
    <row r="125" spans="1:82" ht="15" thickBot="1" x14ac:dyDescent="0.35">
      <c r="A125" s="5" t="s">
        <v>57</v>
      </c>
      <c r="B125" s="6">
        <v>21.1</v>
      </c>
      <c r="C125" s="6">
        <v>16.600000000000001</v>
      </c>
      <c r="D125" s="6">
        <v>18.100000000000001</v>
      </c>
      <c r="E125" s="6">
        <v>12.8</v>
      </c>
      <c r="F125" s="6">
        <v>15.1</v>
      </c>
      <c r="G125" s="6">
        <v>21.1</v>
      </c>
      <c r="H125" s="6">
        <v>13.6</v>
      </c>
      <c r="I125" s="6">
        <v>15.9</v>
      </c>
      <c r="J125" s="6">
        <v>21.1</v>
      </c>
      <c r="K125" s="6">
        <v>21.1</v>
      </c>
      <c r="L125" s="6">
        <v>17.399999999999999</v>
      </c>
      <c r="M125" s="6">
        <v>17.399999999999999</v>
      </c>
      <c r="N125" s="6">
        <v>7.6</v>
      </c>
      <c r="O125" s="6">
        <v>21.1</v>
      </c>
      <c r="P125" s="6">
        <v>10.6</v>
      </c>
      <c r="Q125" s="6">
        <v>9.1</v>
      </c>
      <c r="R125" s="6">
        <v>8.3000000000000007</v>
      </c>
      <c r="S125" s="6">
        <v>21.1</v>
      </c>
      <c r="T125" s="6">
        <v>9.1</v>
      </c>
      <c r="U125" s="6">
        <v>8.3000000000000007</v>
      </c>
      <c r="V125" s="6">
        <v>21.1</v>
      </c>
      <c r="W125" s="6">
        <v>21.1</v>
      </c>
      <c r="X125" s="6">
        <v>6</v>
      </c>
      <c r="Y125" s="6">
        <v>4.5</v>
      </c>
      <c r="Z125" s="6">
        <v>359.5</v>
      </c>
      <c r="AA125" s="6">
        <v>25</v>
      </c>
      <c r="AB125" s="6">
        <v>-334.5</v>
      </c>
      <c r="AC125" s="6">
        <v>-1338</v>
      </c>
      <c r="AD125">
        <f t="shared" si="5"/>
        <v>0</v>
      </c>
      <c r="BB125" s="5" t="s">
        <v>57</v>
      </c>
      <c r="BC125" s="6">
        <v>0</v>
      </c>
      <c r="BD125" s="6">
        <v>4.9000000000000004</v>
      </c>
      <c r="BE125" s="6">
        <v>3.3</v>
      </c>
      <c r="BF125" s="6">
        <v>9</v>
      </c>
      <c r="BG125" s="6">
        <v>6.6</v>
      </c>
      <c r="BH125" s="6">
        <v>0</v>
      </c>
      <c r="BI125" s="6">
        <v>8.1999999999999993</v>
      </c>
      <c r="BJ125" s="6">
        <v>5.8</v>
      </c>
      <c r="BK125" s="6">
        <v>0</v>
      </c>
      <c r="BL125" s="6">
        <v>0</v>
      </c>
      <c r="BM125" s="6">
        <v>4.0999999999999996</v>
      </c>
      <c r="BN125" s="6">
        <v>4.0999999999999996</v>
      </c>
      <c r="BO125" s="6">
        <v>14.8</v>
      </c>
      <c r="BP125" s="6">
        <v>0</v>
      </c>
      <c r="BQ125" s="6">
        <v>11.5</v>
      </c>
      <c r="BR125" s="6">
        <v>13.1</v>
      </c>
      <c r="BS125" s="6">
        <v>14</v>
      </c>
      <c r="BT125" s="6">
        <v>0</v>
      </c>
      <c r="BU125" s="6">
        <v>13.1</v>
      </c>
      <c r="BV125" s="6">
        <v>14</v>
      </c>
      <c r="BW125" s="6">
        <v>0</v>
      </c>
      <c r="BX125" s="6">
        <v>0</v>
      </c>
      <c r="BY125" s="6">
        <v>16.399999999999999</v>
      </c>
      <c r="BZ125" s="6">
        <v>18.100000000000001</v>
      </c>
      <c r="CA125" s="6">
        <v>161.1</v>
      </c>
      <c r="CB125" s="6">
        <v>25</v>
      </c>
      <c r="CC125" s="6">
        <v>-136.1</v>
      </c>
      <c r="CD125" s="6">
        <v>-544.4</v>
      </c>
    </row>
    <row r="126" spans="1:82" ht="15" thickBot="1" x14ac:dyDescent="0.35">
      <c r="A126" s="5" t="s">
        <v>58</v>
      </c>
      <c r="B126" s="6">
        <v>21.1</v>
      </c>
      <c r="C126" s="6">
        <v>16.600000000000001</v>
      </c>
      <c r="D126" s="6">
        <v>18.100000000000001</v>
      </c>
      <c r="E126" s="6">
        <v>12.8</v>
      </c>
      <c r="F126" s="6">
        <v>15.1</v>
      </c>
      <c r="G126" s="6">
        <v>21.1</v>
      </c>
      <c r="H126" s="6">
        <v>13.6</v>
      </c>
      <c r="I126" s="6">
        <v>15.9</v>
      </c>
      <c r="J126" s="6">
        <v>21.1</v>
      </c>
      <c r="K126" s="6">
        <v>21.1</v>
      </c>
      <c r="L126" s="6">
        <v>17.399999999999999</v>
      </c>
      <c r="M126" s="6">
        <v>17.399999999999999</v>
      </c>
      <c r="N126" s="6">
        <v>7.6</v>
      </c>
      <c r="O126" s="6">
        <v>21.1</v>
      </c>
      <c r="P126" s="6">
        <v>10.6</v>
      </c>
      <c r="Q126" s="6">
        <v>9.1</v>
      </c>
      <c r="R126" s="6">
        <v>8.3000000000000007</v>
      </c>
      <c r="S126" s="6">
        <v>21.1</v>
      </c>
      <c r="T126" s="6">
        <v>9.1</v>
      </c>
      <c r="U126" s="6">
        <v>8.3000000000000007</v>
      </c>
      <c r="V126" s="6">
        <v>21.1</v>
      </c>
      <c r="W126" s="6">
        <v>21.1</v>
      </c>
      <c r="X126" s="6">
        <v>6</v>
      </c>
      <c r="Y126" s="6">
        <v>4.5</v>
      </c>
      <c r="Z126" s="6">
        <v>359.5</v>
      </c>
      <c r="AA126" s="6">
        <v>25</v>
      </c>
      <c r="AB126" s="6">
        <v>-334.5</v>
      </c>
      <c r="AC126" s="6">
        <v>-1338</v>
      </c>
      <c r="AD126">
        <f t="shared" si="5"/>
        <v>0</v>
      </c>
      <c r="BB126" s="5" t="s">
        <v>58</v>
      </c>
      <c r="BC126" s="6">
        <v>0</v>
      </c>
      <c r="BD126" s="6">
        <v>4.9000000000000004</v>
      </c>
      <c r="BE126" s="6">
        <v>3.3</v>
      </c>
      <c r="BF126" s="6">
        <v>9</v>
      </c>
      <c r="BG126" s="6">
        <v>6.6</v>
      </c>
      <c r="BH126" s="6">
        <v>0</v>
      </c>
      <c r="BI126" s="6">
        <v>8.1999999999999993</v>
      </c>
      <c r="BJ126" s="6">
        <v>5.8</v>
      </c>
      <c r="BK126" s="6">
        <v>0</v>
      </c>
      <c r="BL126" s="6">
        <v>0</v>
      </c>
      <c r="BM126" s="6">
        <v>4.0999999999999996</v>
      </c>
      <c r="BN126" s="6">
        <v>4.0999999999999996</v>
      </c>
      <c r="BO126" s="6">
        <v>14.8</v>
      </c>
      <c r="BP126" s="6">
        <v>0</v>
      </c>
      <c r="BQ126" s="6">
        <v>11.5</v>
      </c>
      <c r="BR126" s="6">
        <v>13.1</v>
      </c>
      <c r="BS126" s="6">
        <v>14</v>
      </c>
      <c r="BT126" s="6">
        <v>0</v>
      </c>
      <c r="BU126" s="6">
        <v>13.1</v>
      </c>
      <c r="BV126" s="6">
        <v>14</v>
      </c>
      <c r="BW126" s="6">
        <v>0</v>
      </c>
      <c r="BX126" s="6">
        <v>0</v>
      </c>
      <c r="BY126" s="6">
        <v>16.399999999999999</v>
      </c>
      <c r="BZ126" s="6">
        <v>18.100000000000001</v>
      </c>
      <c r="CA126" s="6">
        <v>161.1</v>
      </c>
      <c r="CB126" s="6">
        <v>25</v>
      </c>
      <c r="CC126" s="6">
        <v>-136.1</v>
      </c>
      <c r="CD126" s="6">
        <v>-544.4</v>
      </c>
    </row>
    <row r="127" spans="1:82" ht="15" thickBot="1" x14ac:dyDescent="0.35">
      <c r="A127" s="5" t="s">
        <v>59</v>
      </c>
      <c r="B127" s="6">
        <v>21.1</v>
      </c>
      <c r="C127" s="6">
        <v>16.600000000000001</v>
      </c>
      <c r="D127" s="6">
        <v>21.1</v>
      </c>
      <c r="E127" s="6">
        <v>1.5</v>
      </c>
      <c r="F127" s="6">
        <v>7.6</v>
      </c>
      <c r="G127" s="6">
        <v>21.1</v>
      </c>
      <c r="H127" s="6">
        <v>11.3</v>
      </c>
      <c r="I127" s="6">
        <v>8.3000000000000007</v>
      </c>
      <c r="J127" s="6">
        <v>21.1</v>
      </c>
      <c r="K127" s="6">
        <v>21.1</v>
      </c>
      <c r="L127" s="6">
        <v>3</v>
      </c>
      <c r="M127" s="6">
        <v>4.5</v>
      </c>
      <c r="N127" s="6">
        <v>7.6</v>
      </c>
      <c r="O127" s="6">
        <v>21.1</v>
      </c>
      <c r="P127" s="6">
        <v>2.2999999999999998</v>
      </c>
      <c r="Q127" s="6">
        <v>21.1</v>
      </c>
      <c r="R127" s="6">
        <v>21.1</v>
      </c>
      <c r="S127" s="6">
        <v>21.1</v>
      </c>
      <c r="T127" s="6">
        <v>21.1</v>
      </c>
      <c r="U127" s="6">
        <v>21.1</v>
      </c>
      <c r="V127" s="6">
        <v>21.1</v>
      </c>
      <c r="W127" s="6">
        <v>21.1</v>
      </c>
      <c r="X127" s="6">
        <v>21.1</v>
      </c>
      <c r="Y127" s="6">
        <v>21.1</v>
      </c>
      <c r="Z127" s="6">
        <v>379.9</v>
      </c>
      <c r="AA127" s="6">
        <v>25</v>
      </c>
      <c r="AB127" s="6">
        <v>-354.9</v>
      </c>
      <c r="AC127" s="6">
        <v>-1419.6</v>
      </c>
      <c r="AD127">
        <f t="shared" si="5"/>
        <v>0</v>
      </c>
      <c r="BB127" s="5" t="s">
        <v>59</v>
      </c>
      <c r="BC127" s="6">
        <v>0</v>
      </c>
      <c r="BD127" s="6">
        <v>4.9000000000000004</v>
      </c>
      <c r="BE127" s="6">
        <v>0</v>
      </c>
      <c r="BF127" s="6">
        <v>21.4</v>
      </c>
      <c r="BG127" s="6">
        <v>14.8</v>
      </c>
      <c r="BH127" s="6">
        <v>0</v>
      </c>
      <c r="BI127" s="6">
        <v>10.7</v>
      </c>
      <c r="BJ127" s="6">
        <v>14</v>
      </c>
      <c r="BK127" s="6">
        <v>0</v>
      </c>
      <c r="BL127" s="6">
        <v>0</v>
      </c>
      <c r="BM127" s="6">
        <v>19.7</v>
      </c>
      <c r="BN127" s="6">
        <v>18.100000000000001</v>
      </c>
      <c r="BO127" s="6">
        <v>14.8</v>
      </c>
      <c r="BP127" s="6">
        <v>0</v>
      </c>
      <c r="BQ127" s="6">
        <v>20.5</v>
      </c>
      <c r="BR127" s="6">
        <v>0</v>
      </c>
      <c r="BS127" s="6">
        <v>0</v>
      </c>
      <c r="BT127" s="6">
        <v>0</v>
      </c>
      <c r="BU127" s="6">
        <v>0</v>
      </c>
      <c r="BV127" s="6">
        <v>0</v>
      </c>
      <c r="BW127" s="6">
        <v>0</v>
      </c>
      <c r="BX127" s="6">
        <v>0</v>
      </c>
      <c r="BY127" s="6">
        <v>0</v>
      </c>
      <c r="BZ127" s="6">
        <v>0</v>
      </c>
      <c r="CA127" s="6">
        <v>138.9</v>
      </c>
      <c r="CB127" s="6">
        <v>25</v>
      </c>
      <c r="CC127" s="6">
        <v>-113.9</v>
      </c>
      <c r="CD127" s="6">
        <v>-455.6</v>
      </c>
    </row>
    <row r="128" spans="1:82" ht="15" thickBot="1" x14ac:dyDescent="0.35">
      <c r="A128" s="5" t="s">
        <v>60</v>
      </c>
      <c r="B128" s="6">
        <v>12.8</v>
      </c>
      <c r="C128" s="6">
        <v>16.600000000000001</v>
      </c>
      <c r="D128" s="6">
        <v>18.100000000000001</v>
      </c>
      <c r="E128" s="6">
        <v>5.3</v>
      </c>
      <c r="F128" s="6">
        <v>10.6</v>
      </c>
      <c r="G128" s="6">
        <v>21.1</v>
      </c>
      <c r="H128" s="6">
        <v>11.3</v>
      </c>
      <c r="I128" s="6">
        <v>8.3000000000000007</v>
      </c>
      <c r="J128" s="6">
        <v>21.1</v>
      </c>
      <c r="K128" s="6">
        <v>21.1</v>
      </c>
      <c r="L128" s="6">
        <v>7.6</v>
      </c>
      <c r="M128" s="6">
        <v>4.5</v>
      </c>
      <c r="N128" s="6">
        <v>21.1</v>
      </c>
      <c r="O128" s="6">
        <v>21.1</v>
      </c>
      <c r="P128" s="6">
        <v>10.6</v>
      </c>
      <c r="Q128" s="6">
        <v>16.600000000000001</v>
      </c>
      <c r="R128" s="6">
        <v>12.8</v>
      </c>
      <c r="S128" s="6">
        <v>21.1</v>
      </c>
      <c r="T128" s="6">
        <v>21.1</v>
      </c>
      <c r="U128" s="6">
        <v>21.1</v>
      </c>
      <c r="V128" s="6">
        <v>21.1</v>
      </c>
      <c r="W128" s="6">
        <v>21.1</v>
      </c>
      <c r="X128" s="6">
        <v>14.3</v>
      </c>
      <c r="Y128" s="6">
        <v>21.1</v>
      </c>
      <c r="Z128" s="6">
        <v>382.1</v>
      </c>
      <c r="AA128" s="6">
        <v>25</v>
      </c>
      <c r="AB128" s="6">
        <v>-357.1</v>
      </c>
      <c r="AC128" s="6">
        <v>-1428.4</v>
      </c>
      <c r="AD128">
        <f t="shared" si="5"/>
        <v>0</v>
      </c>
      <c r="BB128" s="5" t="s">
        <v>60</v>
      </c>
      <c r="BC128" s="6">
        <v>9</v>
      </c>
      <c r="BD128" s="6">
        <v>4.9000000000000004</v>
      </c>
      <c r="BE128" s="6">
        <v>3.3</v>
      </c>
      <c r="BF128" s="6">
        <v>17.3</v>
      </c>
      <c r="BG128" s="6">
        <v>11.5</v>
      </c>
      <c r="BH128" s="6">
        <v>0</v>
      </c>
      <c r="BI128" s="6">
        <v>10.7</v>
      </c>
      <c r="BJ128" s="6">
        <v>14</v>
      </c>
      <c r="BK128" s="6">
        <v>0</v>
      </c>
      <c r="BL128" s="6">
        <v>0</v>
      </c>
      <c r="BM128" s="6">
        <v>14.8</v>
      </c>
      <c r="BN128" s="6">
        <v>18.100000000000001</v>
      </c>
      <c r="BO128" s="6">
        <v>0</v>
      </c>
      <c r="BP128" s="6">
        <v>0</v>
      </c>
      <c r="BQ128" s="6">
        <v>11.5</v>
      </c>
      <c r="BR128" s="6">
        <v>4.9000000000000004</v>
      </c>
      <c r="BS128" s="6">
        <v>9</v>
      </c>
      <c r="BT128" s="6">
        <v>0</v>
      </c>
      <c r="BU128" s="6">
        <v>0</v>
      </c>
      <c r="BV128" s="6">
        <v>0</v>
      </c>
      <c r="BW128" s="6">
        <v>0</v>
      </c>
      <c r="BX128" s="6">
        <v>0</v>
      </c>
      <c r="BY128" s="6">
        <v>7.4</v>
      </c>
      <c r="BZ128" s="6">
        <v>0</v>
      </c>
      <c r="CA128" s="6">
        <v>136.4</v>
      </c>
      <c r="CB128" s="6">
        <v>25</v>
      </c>
      <c r="CC128" s="6">
        <v>-111.4</v>
      </c>
      <c r="CD128" s="6">
        <v>-445.6</v>
      </c>
    </row>
    <row r="129" spans="1:82" ht="15" thickBot="1" x14ac:dyDescent="0.35">
      <c r="A129" s="5" t="s">
        <v>61</v>
      </c>
      <c r="B129" s="6">
        <v>12.8</v>
      </c>
      <c r="C129" s="6">
        <v>16.600000000000001</v>
      </c>
      <c r="D129" s="6">
        <v>18.100000000000001</v>
      </c>
      <c r="E129" s="6">
        <v>9.8000000000000007</v>
      </c>
      <c r="F129" s="6">
        <v>7.6</v>
      </c>
      <c r="G129" s="6">
        <v>21.1</v>
      </c>
      <c r="H129" s="6">
        <v>11.3</v>
      </c>
      <c r="I129" s="6">
        <v>12.1</v>
      </c>
      <c r="J129" s="6">
        <v>21.1</v>
      </c>
      <c r="K129" s="6">
        <v>21.1</v>
      </c>
      <c r="L129" s="6">
        <v>12.1</v>
      </c>
      <c r="M129" s="6">
        <v>13.6</v>
      </c>
      <c r="N129" s="6">
        <v>21.1</v>
      </c>
      <c r="O129" s="6">
        <v>21.1</v>
      </c>
      <c r="P129" s="6">
        <v>10.6</v>
      </c>
      <c r="Q129" s="6">
        <v>12.8</v>
      </c>
      <c r="R129" s="6">
        <v>21.1</v>
      </c>
      <c r="S129" s="6">
        <v>21.1</v>
      </c>
      <c r="T129" s="6">
        <v>21.1</v>
      </c>
      <c r="U129" s="6">
        <v>12.1</v>
      </c>
      <c r="V129" s="6">
        <v>21.1</v>
      </c>
      <c r="W129" s="6">
        <v>21.1</v>
      </c>
      <c r="X129" s="6">
        <v>11.3</v>
      </c>
      <c r="Y129" s="6">
        <v>9.1</v>
      </c>
      <c r="Z129" s="6">
        <v>381.4</v>
      </c>
      <c r="AA129" s="6">
        <v>25</v>
      </c>
      <c r="AB129" s="6">
        <v>-356.4</v>
      </c>
      <c r="AC129" s="6">
        <v>-1425.6</v>
      </c>
      <c r="AD129">
        <f t="shared" si="5"/>
        <v>0</v>
      </c>
      <c r="BB129" s="5" t="s">
        <v>61</v>
      </c>
      <c r="BC129" s="6">
        <v>9</v>
      </c>
      <c r="BD129" s="6">
        <v>4.9000000000000004</v>
      </c>
      <c r="BE129" s="6">
        <v>3.3</v>
      </c>
      <c r="BF129" s="6">
        <v>12.3</v>
      </c>
      <c r="BG129" s="6">
        <v>14.8</v>
      </c>
      <c r="BH129" s="6">
        <v>0</v>
      </c>
      <c r="BI129" s="6">
        <v>10.7</v>
      </c>
      <c r="BJ129" s="6">
        <v>9.9</v>
      </c>
      <c r="BK129" s="6">
        <v>0</v>
      </c>
      <c r="BL129" s="6">
        <v>0</v>
      </c>
      <c r="BM129" s="6">
        <v>9.9</v>
      </c>
      <c r="BN129" s="6">
        <v>8.1999999999999993</v>
      </c>
      <c r="BO129" s="6">
        <v>0</v>
      </c>
      <c r="BP129" s="6">
        <v>0</v>
      </c>
      <c r="BQ129" s="6">
        <v>11.5</v>
      </c>
      <c r="BR129" s="6">
        <v>9</v>
      </c>
      <c r="BS129" s="6">
        <v>0</v>
      </c>
      <c r="BT129" s="6">
        <v>0</v>
      </c>
      <c r="BU129" s="6">
        <v>0</v>
      </c>
      <c r="BV129" s="6">
        <v>9.9</v>
      </c>
      <c r="BW129" s="6">
        <v>0</v>
      </c>
      <c r="BX129" s="6">
        <v>0</v>
      </c>
      <c r="BY129" s="6">
        <v>10.7</v>
      </c>
      <c r="BZ129" s="6">
        <v>13.1</v>
      </c>
      <c r="CA129" s="6">
        <v>137.19999999999999</v>
      </c>
      <c r="CB129" s="6">
        <v>25</v>
      </c>
      <c r="CC129" s="6">
        <v>-112.2</v>
      </c>
      <c r="CD129" s="6">
        <v>-448.8</v>
      </c>
    </row>
    <row r="130" spans="1:82" ht="15" thickBot="1" x14ac:dyDescent="0.35">
      <c r="A130" s="15" t="s">
        <v>152</v>
      </c>
      <c r="B130" s="18">
        <f>SUM(B101:B129)/SUM($Z$101:$Z$129)</f>
        <v>1.4396842344459636E-2</v>
      </c>
      <c r="C130" s="18">
        <f t="shared" ref="C130:Y130" si="6">SUM(C101:C129)/SUM($Z$101:$Z$129)</f>
        <v>1.5825631671185468E-2</v>
      </c>
      <c r="D130" s="18">
        <f t="shared" si="6"/>
        <v>1.1128370028420148E-2</v>
      </c>
      <c r="E130" s="18">
        <f t="shared" si="6"/>
        <v>9.9087629299208474E-2</v>
      </c>
      <c r="F130" s="18">
        <f t="shared" si="6"/>
        <v>0.21967869360717968</v>
      </c>
      <c r="G130" s="18">
        <f t="shared" si="6"/>
        <v>1.9047411525567243E-2</v>
      </c>
      <c r="H130" s="18">
        <f t="shared" si="6"/>
        <v>0.14846023825606788</v>
      </c>
      <c r="I130" s="18">
        <f t="shared" si="6"/>
        <v>1.1710469383752893E-2</v>
      </c>
      <c r="J130" s="18">
        <f t="shared" si="6"/>
        <v>1.9047411525567243E-2</v>
      </c>
      <c r="K130" s="18">
        <f t="shared" si="6"/>
        <v>1.9047411525567243E-2</v>
      </c>
      <c r="L130" s="18">
        <f t="shared" si="6"/>
        <v>1.0157166825939843E-2</v>
      </c>
      <c r="M130" s="18">
        <f t="shared" si="6"/>
        <v>0.1550034085497011</v>
      </c>
      <c r="N130" s="18">
        <f t="shared" si="6"/>
        <v>1.442485782145426E-2</v>
      </c>
      <c r="O130" s="18">
        <f t="shared" si="6"/>
        <v>1.5816293178853923E-2</v>
      </c>
      <c r="P130" s="18">
        <f t="shared" si="6"/>
        <v>0.10389695284995219</v>
      </c>
      <c r="Q130" s="18">
        <f t="shared" si="6"/>
        <v>9.7929656250097287E-3</v>
      </c>
      <c r="R130" s="18">
        <f t="shared" si="6"/>
        <v>1.1171949659300675E-2</v>
      </c>
      <c r="S130" s="18">
        <f t="shared" si="6"/>
        <v>1.9047411525567243E-2</v>
      </c>
      <c r="T130" s="18">
        <f t="shared" si="6"/>
        <v>1.2610077478358047E-2</v>
      </c>
      <c r="U130" s="18">
        <f t="shared" si="6"/>
        <v>1.1691792399089809E-2</v>
      </c>
      <c r="V130" s="18">
        <f t="shared" si="6"/>
        <v>1.9047411525567243E-2</v>
      </c>
      <c r="W130" s="18">
        <f t="shared" si="6"/>
        <v>1.9047411525567243E-2</v>
      </c>
      <c r="X130" s="18">
        <f t="shared" si="6"/>
        <v>1.0138489841276759E-2</v>
      </c>
      <c r="Y130" s="18">
        <f t="shared" si="6"/>
        <v>1.0287905718581423E-2</v>
      </c>
      <c r="Z130" s="16">
        <f t="shared" ref="Z130:AA130" si="7">SUM(Z101:Z129)/SUM($Z$101:$Z$129)</f>
        <v>1</v>
      </c>
      <c r="AA130" s="28">
        <f t="shared" si="7"/>
        <v>0.89493884843938221</v>
      </c>
      <c r="AB130" t="s">
        <v>151</v>
      </c>
      <c r="AC130" s="17">
        <f>CORREL(B130:Y130,'Y=+10000'!B130:Y130)</f>
        <v>0.12996483560066535</v>
      </c>
    </row>
    <row r="131" spans="1:82" ht="15" thickBot="1" x14ac:dyDescent="0.35">
      <c r="A131" s="7" t="s">
        <v>115</v>
      </c>
      <c r="B131" s="8">
        <v>11568.8</v>
      </c>
      <c r="BB131" s="7" t="s">
        <v>115</v>
      </c>
      <c r="BC131" s="8">
        <v>12949.7</v>
      </c>
    </row>
    <row r="132" spans="1:82" ht="15" thickBot="1" x14ac:dyDescent="0.35">
      <c r="A132" s="7" t="s">
        <v>116</v>
      </c>
      <c r="B132" s="8">
        <v>0</v>
      </c>
      <c r="BB132" s="7" t="s">
        <v>116</v>
      </c>
      <c r="BC132" s="8">
        <v>0</v>
      </c>
    </row>
    <row r="133" spans="1:82" ht="15" thickBot="1" x14ac:dyDescent="0.35">
      <c r="A133" s="7" t="s">
        <v>117</v>
      </c>
      <c r="B133" s="8">
        <v>32125.1</v>
      </c>
      <c r="BB133" s="7" t="s">
        <v>117</v>
      </c>
      <c r="BC133" s="8">
        <v>30167.4</v>
      </c>
    </row>
    <row r="134" spans="1:82" ht="15" thickBot="1" x14ac:dyDescent="0.35">
      <c r="A134" s="7" t="s">
        <v>118</v>
      </c>
      <c r="B134" s="8">
        <v>28750</v>
      </c>
      <c r="BB134" s="7" t="s">
        <v>118</v>
      </c>
      <c r="BC134" s="8">
        <v>28750</v>
      </c>
    </row>
    <row r="135" spans="1:82" ht="15" thickBot="1" x14ac:dyDescent="0.35">
      <c r="A135" s="7" t="s">
        <v>119</v>
      </c>
      <c r="B135" s="29">
        <v>3375.1</v>
      </c>
      <c r="BB135" s="7" t="s">
        <v>119</v>
      </c>
      <c r="BC135" s="8">
        <v>1417.4</v>
      </c>
    </row>
    <row r="136" spans="1:82" ht="15" thickBot="1" x14ac:dyDescent="0.35">
      <c r="A136" s="7" t="s">
        <v>120</v>
      </c>
      <c r="B136" s="8"/>
      <c r="BB136" s="7" t="s">
        <v>120</v>
      </c>
      <c r="BC136" s="8"/>
    </row>
    <row r="137" spans="1:82" ht="15" thickBot="1" x14ac:dyDescent="0.35">
      <c r="A137" s="7" t="s">
        <v>121</v>
      </c>
      <c r="B137" s="8"/>
      <c r="BB137" s="7" t="s">
        <v>121</v>
      </c>
      <c r="BC137" s="8"/>
    </row>
    <row r="138" spans="1:82" ht="15" thickBot="1" x14ac:dyDescent="0.35">
      <c r="A138" s="7" t="s">
        <v>122</v>
      </c>
      <c r="B138" s="8">
        <v>0</v>
      </c>
      <c r="BB138" s="7" t="s">
        <v>122</v>
      </c>
      <c r="BC138" s="8">
        <v>0</v>
      </c>
    </row>
    <row r="140" spans="1:82" x14ac:dyDescent="0.3">
      <c r="A140" s="9" t="s">
        <v>123</v>
      </c>
      <c r="BB140" s="9" t="s">
        <v>123</v>
      </c>
    </row>
    <row r="142" spans="1:82" x14ac:dyDescent="0.3">
      <c r="A142" s="10" t="s">
        <v>289</v>
      </c>
      <c r="BB142" s="10" t="s">
        <v>289</v>
      </c>
    </row>
    <row r="143" spans="1:82" x14ac:dyDescent="0.3">
      <c r="A143" s="10" t="s">
        <v>290</v>
      </c>
      <c r="BB143" s="10" t="s">
        <v>125</v>
      </c>
    </row>
  </sheetData>
  <conditionalFormatting sqref="B130:Y13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01:AD12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40" r:id="rId1" display="https://miau.my-x.hu/myx-free/coco/test/922367320220204081136.html" xr:uid="{7CE1AC16-D325-409F-A294-B03D5505FBBC}"/>
    <hyperlink ref="BB140" r:id="rId2" display="https://miau.my-x.hu/myx-free/coco/test/195051120220204173959.html" xr:uid="{84637035-745C-485E-B9A5-B64DDCC518BE}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A47D6-FB5D-401E-83C5-9572474AE3F1}">
  <sheetPr codeName="Munka2"/>
  <dimension ref="A1:CD143"/>
  <sheetViews>
    <sheetView topLeftCell="A97" zoomScale="70" zoomScaleNormal="70" workbookViewId="0">
      <selection activeCell="AD100" sqref="AD100"/>
    </sheetView>
  </sheetViews>
  <sheetFormatPr defaultRowHeight="14.4" x14ac:dyDescent="0.3"/>
  <cols>
    <col min="27" max="27" width="10.44140625" bestFit="1" customWidth="1"/>
  </cols>
  <sheetData>
    <row r="1" spans="1:79" ht="18" x14ac:dyDescent="0.3">
      <c r="A1" s="1"/>
      <c r="BB1" s="1"/>
    </row>
    <row r="2" spans="1:79" x14ac:dyDescent="0.3">
      <c r="A2" s="2"/>
      <c r="BB2" s="2"/>
    </row>
    <row r="5" spans="1:79" ht="18" x14ac:dyDescent="0.3">
      <c r="A5" s="3" t="s">
        <v>0</v>
      </c>
      <c r="B5" s="4">
        <v>6810700</v>
      </c>
      <c r="C5" s="3" t="s">
        <v>1</v>
      </c>
      <c r="D5" s="4">
        <v>29</v>
      </c>
      <c r="E5" s="3" t="s">
        <v>2</v>
      </c>
      <c r="F5" s="4">
        <v>24</v>
      </c>
      <c r="G5" s="3" t="s">
        <v>3</v>
      </c>
      <c r="H5" s="4">
        <v>29</v>
      </c>
      <c r="I5" s="3" t="s">
        <v>4</v>
      </c>
      <c r="J5" s="4">
        <v>0</v>
      </c>
      <c r="K5" s="3" t="s">
        <v>5</v>
      </c>
      <c r="L5" s="4" t="s">
        <v>126</v>
      </c>
      <c r="BB5" s="3" t="s">
        <v>0</v>
      </c>
      <c r="BC5" s="4">
        <v>8045952</v>
      </c>
      <c r="BD5" s="3" t="s">
        <v>1</v>
      </c>
      <c r="BE5" s="4">
        <v>29</v>
      </c>
      <c r="BF5" s="3" t="s">
        <v>2</v>
      </c>
      <c r="BG5" s="4">
        <v>24</v>
      </c>
      <c r="BH5" s="3" t="s">
        <v>3</v>
      </c>
      <c r="BI5" s="4">
        <v>29</v>
      </c>
      <c r="BJ5" s="3" t="s">
        <v>4</v>
      </c>
      <c r="BK5" s="4">
        <v>0</v>
      </c>
      <c r="BL5" s="3" t="s">
        <v>5</v>
      </c>
      <c r="BM5" s="4" t="s">
        <v>1392</v>
      </c>
    </row>
    <row r="6" spans="1:79" ht="18.600000000000001" thickBot="1" x14ac:dyDescent="0.35">
      <c r="A6" s="1"/>
      <c r="BB6" s="1"/>
    </row>
    <row r="7" spans="1:79" ht="15" thickBot="1" x14ac:dyDescent="0.35">
      <c r="A7" s="5" t="s">
        <v>7</v>
      </c>
      <c r="B7" s="5" t="s">
        <v>8</v>
      </c>
      <c r="C7" s="5" t="s">
        <v>9</v>
      </c>
      <c r="D7" s="5" t="s">
        <v>10</v>
      </c>
      <c r="E7" s="5" t="s">
        <v>11</v>
      </c>
      <c r="F7" s="5" t="s">
        <v>12</v>
      </c>
      <c r="G7" s="5" t="s">
        <v>13</v>
      </c>
      <c r="H7" s="5" t="s">
        <v>14</v>
      </c>
      <c r="I7" s="5" t="s">
        <v>15</v>
      </c>
      <c r="J7" s="5" t="s">
        <v>16</v>
      </c>
      <c r="K7" s="5" t="s">
        <v>17</v>
      </c>
      <c r="L7" s="5" t="s">
        <v>18</v>
      </c>
      <c r="M7" s="5" t="s">
        <v>19</v>
      </c>
      <c r="N7" s="5" t="s">
        <v>20</v>
      </c>
      <c r="O7" s="5" t="s">
        <v>21</v>
      </c>
      <c r="P7" s="5" t="s">
        <v>22</v>
      </c>
      <c r="Q7" s="5" t="s">
        <v>23</v>
      </c>
      <c r="R7" s="5" t="s">
        <v>24</v>
      </c>
      <c r="S7" s="5" t="s">
        <v>25</v>
      </c>
      <c r="T7" s="5" t="s">
        <v>26</v>
      </c>
      <c r="U7" s="5" t="s">
        <v>27</v>
      </c>
      <c r="V7" s="5" t="s">
        <v>28</v>
      </c>
      <c r="W7" s="5" t="s">
        <v>29</v>
      </c>
      <c r="X7" s="5" t="s">
        <v>30</v>
      </c>
      <c r="Y7" s="5" t="s">
        <v>31</v>
      </c>
      <c r="Z7" s="5" t="s">
        <v>32</v>
      </c>
      <c r="AB7" s="14" t="s">
        <v>237</v>
      </c>
      <c r="AC7" s="14" t="s">
        <v>237</v>
      </c>
      <c r="AD7" s="14" t="s">
        <v>237</v>
      </c>
      <c r="AE7" s="14" t="s">
        <v>237</v>
      </c>
      <c r="AF7" s="14" t="s">
        <v>237</v>
      </c>
      <c r="AG7" s="14" t="s">
        <v>237</v>
      </c>
      <c r="AH7" s="14" t="s">
        <v>237</v>
      </c>
      <c r="AI7" s="14" t="s">
        <v>237</v>
      </c>
      <c r="AJ7" s="14" t="s">
        <v>237</v>
      </c>
      <c r="AK7" s="14" t="s">
        <v>237</v>
      </c>
      <c r="AL7" s="14" t="s">
        <v>237</v>
      </c>
      <c r="AM7" s="14" t="s">
        <v>237</v>
      </c>
      <c r="AN7" s="14" t="s">
        <v>237</v>
      </c>
      <c r="AO7" s="14" t="s">
        <v>237</v>
      </c>
      <c r="AP7" s="14" t="s">
        <v>237</v>
      </c>
      <c r="AQ7" s="14" t="s">
        <v>237</v>
      </c>
      <c r="AR7" s="14" t="s">
        <v>237</v>
      </c>
      <c r="AS7" s="14" t="s">
        <v>237</v>
      </c>
      <c r="AT7" s="14" t="s">
        <v>237</v>
      </c>
      <c r="AU7" s="14" t="s">
        <v>237</v>
      </c>
      <c r="AV7" s="14" t="s">
        <v>237</v>
      </c>
      <c r="AW7" s="14" t="s">
        <v>237</v>
      </c>
      <c r="AX7" s="14" t="s">
        <v>237</v>
      </c>
      <c r="AY7" s="14" t="s">
        <v>237</v>
      </c>
      <c r="AZ7" s="14" t="s">
        <v>237</v>
      </c>
      <c r="BB7" s="5" t="s">
        <v>7</v>
      </c>
      <c r="BC7" s="5" t="s">
        <v>8</v>
      </c>
      <c r="BD7" s="5" t="s">
        <v>9</v>
      </c>
      <c r="BE7" s="5" t="s">
        <v>10</v>
      </c>
      <c r="BF7" s="5" t="s">
        <v>11</v>
      </c>
      <c r="BG7" s="5" t="s">
        <v>12</v>
      </c>
      <c r="BH7" s="5" t="s">
        <v>13</v>
      </c>
      <c r="BI7" s="5" t="s">
        <v>14</v>
      </c>
      <c r="BJ7" s="5" t="s">
        <v>15</v>
      </c>
      <c r="BK7" s="5" t="s">
        <v>16</v>
      </c>
      <c r="BL7" s="5" t="s">
        <v>17</v>
      </c>
      <c r="BM7" s="5" t="s">
        <v>18</v>
      </c>
      <c r="BN7" s="5" t="s">
        <v>19</v>
      </c>
      <c r="BO7" s="5" t="s">
        <v>20</v>
      </c>
      <c r="BP7" s="5" t="s">
        <v>21</v>
      </c>
      <c r="BQ7" s="5" t="s">
        <v>22</v>
      </c>
      <c r="BR7" s="5" t="s">
        <v>23</v>
      </c>
      <c r="BS7" s="5" t="s">
        <v>24</v>
      </c>
      <c r="BT7" s="5" t="s">
        <v>25</v>
      </c>
      <c r="BU7" s="5" t="s">
        <v>26</v>
      </c>
      <c r="BV7" s="5" t="s">
        <v>27</v>
      </c>
      <c r="BW7" s="5" t="s">
        <v>28</v>
      </c>
      <c r="BX7" s="5" t="s">
        <v>29</v>
      </c>
      <c r="BY7" s="5" t="s">
        <v>30</v>
      </c>
      <c r="BZ7" s="5" t="s">
        <v>31</v>
      </c>
      <c r="CA7" s="5" t="s">
        <v>32</v>
      </c>
    </row>
    <row r="8" spans="1:79" ht="15" thickBot="1" x14ac:dyDescent="0.35">
      <c r="A8" s="5" t="s">
        <v>33</v>
      </c>
      <c r="B8" s="6">
        <v>12</v>
      </c>
      <c r="C8" s="6">
        <v>7</v>
      </c>
      <c r="D8" s="6">
        <v>26</v>
      </c>
      <c r="E8" s="6">
        <v>2</v>
      </c>
      <c r="F8" s="6">
        <v>3</v>
      </c>
      <c r="G8" s="6">
        <v>1</v>
      </c>
      <c r="H8" s="6">
        <v>1</v>
      </c>
      <c r="I8" s="6">
        <v>13</v>
      </c>
      <c r="J8" s="6">
        <v>1</v>
      </c>
      <c r="K8" s="6">
        <v>1</v>
      </c>
      <c r="L8" s="6">
        <v>11</v>
      </c>
      <c r="M8" s="6">
        <v>2</v>
      </c>
      <c r="N8" s="6">
        <v>1</v>
      </c>
      <c r="O8" s="6">
        <v>1</v>
      </c>
      <c r="P8" s="6">
        <v>4</v>
      </c>
      <c r="Q8" s="6">
        <v>28</v>
      </c>
      <c r="R8" s="6">
        <v>26</v>
      </c>
      <c r="S8" s="6">
        <v>1</v>
      </c>
      <c r="T8" s="6">
        <v>29</v>
      </c>
      <c r="U8" s="6">
        <v>13</v>
      </c>
      <c r="V8" s="6">
        <v>1</v>
      </c>
      <c r="W8" s="6">
        <v>1</v>
      </c>
      <c r="X8" s="6">
        <v>18</v>
      </c>
      <c r="Y8" s="6">
        <v>28</v>
      </c>
      <c r="Z8" s="11">
        <v>20000</v>
      </c>
      <c r="AB8">
        <f>30-B8</f>
        <v>18</v>
      </c>
      <c r="AC8">
        <f t="shared" ref="AC8:AR36" si="0">30-C8</f>
        <v>23</v>
      </c>
      <c r="AD8">
        <f t="shared" si="0"/>
        <v>4</v>
      </c>
      <c r="AE8">
        <f t="shared" si="0"/>
        <v>28</v>
      </c>
      <c r="AF8">
        <f t="shared" si="0"/>
        <v>27</v>
      </c>
      <c r="AG8">
        <f t="shared" si="0"/>
        <v>29</v>
      </c>
      <c r="AH8">
        <f t="shared" si="0"/>
        <v>29</v>
      </c>
      <c r="AI8">
        <f t="shared" si="0"/>
        <v>17</v>
      </c>
      <c r="AJ8">
        <f t="shared" si="0"/>
        <v>29</v>
      </c>
      <c r="AK8">
        <f t="shared" si="0"/>
        <v>29</v>
      </c>
      <c r="AL8">
        <f t="shared" si="0"/>
        <v>19</v>
      </c>
      <c r="AM8">
        <f t="shared" si="0"/>
        <v>28</v>
      </c>
      <c r="AN8">
        <f t="shared" si="0"/>
        <v>29</v>
      </c>
      <c r="AO8">
        <f t="shared" si="0"/>
        <v>29</v>
      </c>
      <c r="AP8">
        <f t="shared" si="0"/>
        <v>26</v>
      </c>
      <c r="AQ8">
        <f t="shared" si="0"/>
        <v>2</v>
      </c>
      <c r="AR8">
        <f t="shared" si="0"/>
        <v>4</v>
      </c>
      <c r="AS8">
        <f t="shared" ref="AS8:AY36" si="1">30-S8</f>
        <v>29</v>
      </c>
      <c r="AT8">
        <f t="shared" si="1"/>
        <v>1</v>
      </c>
      <c r="AU8">
        <f t="shared" si="1"/>
        <v>17</v>
      </c>
      <c r="AV8">
        <f t="shared" si="1"/>
        <v>29</v>
      </c>
      <c r="AW8">
        <f t="shared" si="1"/>
        <v>29</v>
      </c>
      <c r="AX8">
        <f t="shared" si="1"/>
        <v>12</v>
      </c>
      <c r="AY8">
        <f t="shared" si="1"/>
        <v>2</v>
      </c>
      <c r="AZ8">
        <f>Z8</f>
        <v>20000</v>
      </c>
      <c r="BB8" s="5" t="s">
        <v>33</v>
      </c>
      <c r="BC8" s="6">
        <v>18</v>
      </c>
      <c r="BD8" s="6">
        <v>23</v>
      </c>
      <c r="BE8" s="6">
        <v>4</v>
      </c>
      <c r="BF8" s="6">
        <v>28</v>
      </c>
      <c r="BG8" s="6">
        <v>27</v>
      </c>
      <c r="BH8" s="6">
        <v>29</v>
      </c>
      <c r="BI8" s="6">
        <v>29</v>
      </c>
      <c r="BJ8" s="6">
        <v>17</v>
      </c>
      <c r="BK8" s="6">
        <v>29</v>
      </c>
      <c r="BL8" s="6">
        <v>29</v>
      </c>
      <c r="BM8" s="6">
        <v>19</v>
      </c>
      <c r="BN8" s="6">
        <v>28</v>
      </c>
      <c r="BO8" s="6">
        <v>29</v>
      </c>
      <c r="BP8" s="6">
        <v>29</v>
      </c>
      <c r="BQ8" s="6">
        <v>26</v>
      </c>
      <c r="BR8" s="6">
        <v>2</v>
      </c>
      <c r="BS8" s="6">
        <v>4</v>
      </c>
      <c r="BT8" s="6">
        <v>29</v>
      </c>
      <c r="BU8" s="6">
        <v>1</v>
      </c>
      <c r="BV8" s="6">
        <v>17</v>
      </c>
      <c r="BW8" s="6">
        <v>29</v>
      </c>
      <c r="BX8" s="6">
        <v>29</v>
      </c>
      <c r="BY8" s="6">
        <v>12</v>
      </c>
      <c r="BZ8" s="6">
        <v>2</v>
      </c>
      <c r="CA8" s="6">
        <v>20000</v>
      </c>
    </row>
    <row r="9" spans="1:79" ht="15" thickBot="1" x14ac:dyDescent="0.35">
      <c r="A9" s="5" t="s">
        <v>34</v>
      </c>
      <c r="B9" s="6">
        <v>12</v>
      </c>
      <c r="C9" s="6">
        <v>1</v>
      </c>
      <c r="D9" s="6">
        <v>23</v>
      </c>
      <c r="E9" s="6">
        <v>1</v>
      </c>
      <c r="F9" s="6">
        <v>1</v>
      </c>
      <c r="G9" s="6">
        <v>1</v>
      </c>
      <c r="H9" s="6">
        <v>9</v>
      </c>
      <c r="I9" s="6">
        <v>5</v>
      </c>
      <c r="J9" s="6">
        <v>1</v>
      </c>
      <c r="K9" s="6">
        <v>1</v>
      </c>
      <c r="L9" s="6">
        <v>22</v>
      </c>
      <c r="M9" s="6">
        <v>3</v>
      </c>
      <c r="N9" s="6">
        <v>1</v>
      </c>
      <c r="O9" s="6">
        <v>24</v>
      </c>
      <c r="P9" s="6">
        <v>7</v>
      </c>
      <c r="Q9" s="6">
        <v>29</v>
      </c>
      <c r="R9" s="6">
        <v>28</v>
      </c>
      <c r="S9" s="6">
        <v>1</v>
      </c>
      <c r="T9" s="6">
        <v>20</v>
      </c>
      <c r="U9" s="6">
        <v>23</v>
      </c>
      <c r="V9" s="6">
        <v>1</v>
      </c>
      <c r="W9" s="6">
        <v>1</v>
      </c>
      <c r="X9" s="6">
        <v>8</v>
      </c>
      <c r="Y9" s="6">
        <v>27</v>
      </c>
      <c r="Z9" s="11">
        <v>18000</v>
      </c>
      <c r="AB9">
        <f t="shared" ref="AB9:AQ36" si="2">30-B9</f>
        <v>18</v>
      </c>
      <c r="AC9">
        <f t="shared" si="0"/>
        <v>29</v>
      </c>
      <c r="AD9">
        <f t="shared" si="0"/>
        <v>7</v>
      </c>
      <c r="AE9">
        <f t="shared" si="0"/>
        <v>29</v>
      </c>
      <c r="AF9">
        <f t="shared" si="0"/>
        <v>29</v>
      </c>
      <c r="AG9">
        <f t="shared" si="0"/>
        <v>29</v>
      </c>
      <c r="AH9">
        <f t="shared" si="0"/>
        <v>21</v>
      </c>
      <c r="AI9">
        <f t="shared" si="0"/>
        <v>25</v>
      </c>
      <c r="AJ9">
        <f t="shared" si="0"/>
        <v>29</v>
      </c>
      <c r="AK9">
        <f t="shared" si="0"/>
        <v>29</v>
      </c>
      <c r="AL9">
        <f t="shared" si="0"/>
        <v>8</v>
      </c>
      <c r="AM9">
        <f t="shared" si="0"/>
        <v>27</v>
      </c>
      <c r="AN9">
        <f t="shared" si="0"/>
        <v>29</v>
      </c>
      <c r="AO9">
        <f t="shared" si="0"/>
        <v>6</v>
      </c>
      <c r="AP9">
        <f t="shared" si="0"/>
        <v>23</v>
      </c>
      <c r="AQ9">
        <f t="shared" si="0"/>
        <v>1</v>
      </c>
      <c r="AR9">
        <f t="shared" si="0"/>
        <v>2</v>
      </c>
      <c r="AS9">
        <f t="shared" si="1"/>
        <v>29</v>
      </c>
      <c r="AT9">
        <f t="shared" si="1"/>
        <v>10</v>
      </c>
      <c r="AU9">
        <f t="shared" si="1"/>
        <v>7</v>
      </c>
      <c r="AV9">
        <f t="shared" si="1"/>
        <v>29</v>
      </c>
      <c r="AW9">
        <f t="shared" si="1"/>
        <v>29</v>
      </c>
      <c r="AX9">
        <f t="shared" si="1"/>
        <v>22</v>
      </c>
      <c r="AY9">
        <f t="shared" si="1"/>
        <v>3</v>
      </c>
      <c r="AZ9">
        <f t="shared" ref="AZ9:AZ36" si="3">Z9</f>
        <v>18000</v>
      </c>
      <c r="BB9" s="5" t="s">
        <v>34</v>
      </c>
      <c r="BC9" s="6">
        <v>18</v>
      </c>
      <c r="BD9" s="6">
        <v>29</v>
      </c>
      <c r="BE9" s="6">
        <v>7</v>
      </c>
      <c r="BF9" s="6">
        <v>29</v>
      </c>
      <c r="BG9" s="6">
        <v>29</v>
      </c>
      <c r="BH9" s="6">
        <v>29</v>
      </c>
      <c r="BI9" s="6">
        <v>21</v>
      </c>
      <c r="BJ9" s="6">
        <v>25</v>
      </c>
      <c r="BK9" s="6">
        <v>29</v>
      </c>
      <c r="BL9" s="6">
        <v>29</v>
      </c>
      <c r="BM9" s="6">
        <v>8</v>
      </c>
      <c r="BN9" s="6">
        <v>27</v>
      </c>
      <c r="BO9" s="6">
        <v>29</v>
      </c>
      <c r="BP9" s="6">
        <v>6</v>
      </c>
      <c r="BQ9" s="6">
        <v>23</v>
      </c>
      <c r="BR9" s="6">
        <v>1</v>
      </c>
      <c r="BS9" s="6">
        <v>2</v>
      </c>
      <c r="BT9" s="6">
        <v>29</v>
      </c>
      <c r="BU9" s="6">
        <v>10</v>
      </c>
      <c r="BV9" s="6">
        <v>7</v>
      </c>
      <c r="BW9" s="6">
        <v>29</v>
      </c>
      <c r="BX9" s="6">
        <v>29</v>
      </c>
      <c r="BY9" s="6">
        <v>22</v>
      </c>
      <c r="BZ9" s="6">
        <v>3</v>
      </c>
      <c r="CA9" s="6">
        <v>18000</v>
      </c>
    </row>
    <row r="10" spans="1:79" ht="15" thickBot="1" x14ac:dyDescent="0.35">
      <c r="A10" s="5" t="s">
        <v>35</v>
      </c>
      <c r="B10" s="6">
        <v>12</v>
      </c>
      <c r="C10" s="6">
        <v>7</v>
      </c>
      <c r="D10" s="6">
        <v>27</v>
      </c>
      <c r="E10" s="6">
        <v>4</v>
      </c>
      <c r="F10" s="6">
        <v>3</v>
      </c>
      <c r="G10" s="6">
        <v>1</v>
      </c>
      <c r="H10" s="6">
        <v>3</v>
      </c>
      <c r="I10" s="6">
        <v>8</v>
      </c>
      <c r="J10" s="6">
        <v>1</v>
      </c>
      <c r="K10" s="6">
        <v>1</v>
      </c>
      <c r="L10" s="6">
        <v>11</v>
      </c>
      <c r="M10" s="6">
        <v>8</v>
      </c>
      <c r="N10" s="6">
        <v>1</v>
      </c>
      <c r="O10" s="6">
        <v>1</v>
      </c>
      <c r="P10" s="6">
        <v>3</v>
      </c>
      <c r="Q10" s="6">
        <v>25</v>
      </c>
      <c r="R10" s="6">
        <v>26</v>
      </c>
      <c r="S10" s="6">
        <v>1</v>
      </c>
      <c r="T10" s="6">
        <v>26</v>
      </c>
      <c r="U10" s="6">
        <v>18</v>
      </c>
      <c r="V10" s="6">
        <v>1</v>
      </c>
      <c r="W10" s="6">
        <v>1</v>
      </c>
      <c r="X10" s="6">
        <v>18</v>
      </c>
      <c r="Y10" s="6">
        <v>21</v>
      </c>
      <c r="Z10" s="11">
        <v>14000</v>
      </c>
      <c r="AB10">
        <f t="shared" si="2"/>
        <v>18</v>
      </c>
      <c r="AC10">
        <f t="shared" si="0"/>
        <v>23</v>
      </c>
      <c r="AD10">
        <f t="shared" si="0"/>
        <v>3</v>
      </c>
      <c r="AE10">
        <f t="shared" si="0"/>
        <v>26</v>
      </c>
      <c r="AF10">
        <f t="shared" si="0"/>
        <v>27</v>
      </c>
      <c r="AG10">
        <f t="shared" si="0"/>
        <v>29</v>
      </c>
      <c r="AH10">
        <f t="shared" si="0"/>
        <v>27</v>
      </c>
      <c r="AI10">
        <f t="shared" si="0"/>
        <v>22</v>
      </c>
      <c r="AJ10">
        <f t="shared" si="0"/>
        <v>29</v>
      </c>
      <c r="AK10">
        <f t="shared" si="0"/>
        <v>29</v>
      </c>
      <c r="AL10">
        <f t="shared" si="0"/>
        <v>19</v>
      </c>
      <c r="AM10">
        <f t="shared" si="0"/>
        <v>22</v>
      </c>
      <c r="AN10">
        <f t="shared" si="0"/>
        <v>29</v>
      </c>
      <c r="AO10">
        <f t="shared" si="0"/>
        <v>29</v>
      </c>
      <c r="AP10">
        <f t="shared" si="0"/>
        <v>27</v>
      </c>
      <c r="AQ10">
        <f t="shared" si="0"/>
        <v>5</v>
      </c>
      <c r="AR10">
        <f t="shared" si="0"/>
        <v>4</v>
      </c>
      <c r="AS10">
        <f t="shared" si="1"/>
        <v>29</v>
      </c>
      <c r="AT10">
        <f t="shared" si="1"/>
        <v>4</v>
      </c>
      <c r="AU10">
        <f t="shared" si="1"/>
        <v>12</v>
      </c>
      <c r="AV10">
        <f t="shared" si="1"/>
        <v>29</v>
      </c>
      <c r="AW10">
        <f t="shared" si="1"/>
        <v>29</v>
      </c>
      <c r="AX10">
        <f t="shared" si="1"/>
        <v>12</v>
      </c>
      <c r="AY10">
        <f t="shared" si="1"/>
        <v>9</v>
      </c>
      <c r="AZ10">
        <f t="shared" si="3"/>
        <v>14000</v>
      </c>
      <c r="BB10" s="5" t="s">
        <v>35</v>
      </c>
      <c r="BC10" s="6">
        <v>18</v>
      </c>
      <c r="BD10" s="6">
        <v>23</v>
      </c>
      <c r="BE10" s="6">
        <v>3</v>
      </c>
      <c r="BF10" s="6">
        <v>26</v>
      </c>
      <c r="BG10" s="6">
        <v>27</v>
      </c>
      <c r="BH10" s="6">
        <v>29</v>
      </c>
      <c r="BI10" s="6">
        <v>27</v>
      </c>
      <c r="BJ10" s="6">
        <v>22</v>
      </c>
      <c r="BK10" s="6">
        <v>29</v>
      </c>
      <c r="BL10" s="6">
        <v>29</v>
      </c>
      <c r="BM10" s="6">
        <v>19</v>
      </c>
      <c r="BN10" s="6">
        <v>22</v>
      </c>
      <c r="BO10" s="6">
        <v>29</v>
      </c>
      <c r="BP10" s="6">
        <v>29</v>
      </c>
      <c r="BQ10" s="6">
        <v>27</v>
      </c>
      <c r="BR10" s="6">
        <v>5</v>
      </c>
      <c r="BS10" s="6">
        <v>4</v>
      </c>
      <c r="BT10" s="6">
        <v>29</v>
      </c>
      <c r="BU10" s="6">
        <v>4</v>
      </c>
      <c r="BV10" s="6">
        <v>12</v>
      </c>
      <c r="BW10" s="6">
        <v>29</v>
      </c>
      <c r="BX10" s="6">
        <v>29</v>
      </c>
      <c r="BY10" s="6">
        <v>12</v>
      </c>
      <c r="BZ10" s="6">
        <v>9</v>
      </c>
      <c r="CA10" s="6">
        <v>14000</v>
      </c>
    </row>
    <row r="11" spans="1:79" ht="15" thickBot="1" x14ac:dyDescent="0.35">
      <c r="A11" s="5" t="s">
        <v>36</v>
      </c>
      <c r="B11" s="6">
        <v>1</v>
      </c>
      <c r="C11" s="6">
        <v>7</v>
      </c>
      <c r="D11" s="6">
        <v>20</v>
      </c>
      <c r="E11" s="6">
        <v>9</v>
      </c>
      <c r="F11" s="6">
        <v>6</v>
      </c>
      <c r="G11" s="6">
        <v>1</v>
      </c>
      <c r="H11" s="6">
        <v>5</v>
      </c>
      <c r="I11" s="6">
        <v>5</v>
      </c>
      <c r="J11" s="6">
        <v>1</v>
      </c>
      <c r="K11" s="6">
        <v>1</v>
      </c>
      <c r="L11" s="6">
        <v>13</v>
      </c>
      <c r="M11" s="6">
        <v>4</v>
      </c>
      <c r="N11" s="6">
        <v>19</v>
      </c>
      <c r="O11" s="6">
        <v>1</v>
      </c>
      <c r="P11" s="6">
        <v>9</v>
      </c>
      <c r="Q11" s="6">
        <v>21</v>
      </c>
      <c r="R11" s="6">
        <v>24</v>
      </c>
      <c r="S11" s="6">
        <v>1</v>
      </c>
      <c r="T11" s="6">
        <v>22</v>
      </c>
      <c r="U11" s="6">
        <v>23</v>
      </c>
      <c r="V11" s="6">
        <v>1</v>
      </c>
      <c r="W11" s="6">
        <v>1</v>
      </c>
      <c r="X11" s="6">
        <v>14</v>
      </c>
      <c r="Y11" s="6">
        <v>26</v>
      </c>
      <c r="Z11" s="11">
        <v>12000</v>
      </c>
      <c r="AB11">
        <f t="shared" si="2"/>
        <v>29</v>
      </c>
      <c r="AC11">
        <f t="shared" si="0"/>
        <v>23</v>
      </c>
      <c r="AD11">
        <f t="shared" si="0"/>
        <v>10</v>
      </c>
      <c r="AE11">
        <f t="shared" si="0"/>
        <v>21</v>
      </c>
      <c r="AF11">
        <f t="shared" si="0"/>
        <v>24</v>
      </c>
      <c r="AG11">
        <f t="shared" si="0"/>
        <v>29</v>
      </c>
      <c r="AH11">
        <f t="shared" si="0"/>
        <v>25</v>
      </c>
      <c r="AI11">
        <f t="shared" si="0"/>
        <v>25</v>
      </c>
      <c r="AJ11">
        <f t="shared" si="0"/>
        <v>29</v>
      </c>
      <c r="AK11">
        <f t="shared" si="0"/>
        <v>29</v>
      </c>
      <c r="AL11">
        <f t="shared" si="0"/>
        <v>17</v>
      </c>
      <c r="AM11">
        <f t="shared" si="0"/>
        <v>26</v>
      </c>
      <c r="AN11">
        <f t="shared" si="0"/>
        <v>11</v>
      </c>
      <c r="AO11">
        <f t="shared" si="0"/>
        <v>29</v>
      </c>
      <c r="AP11">
        <f t="shared" si="0"/>
        <v>21</v>
      </c>
      <c r="AQ11">
        <f t="shared" si="0"/>
        <v>9</v>
      </c>
      <c r="AR11">
        <f t="shared" si="0"/>
        <v>6</v>
      </c>
      <c r="AS11">
        <f t="shared" si="1"/>
        <v>29</v>
      </c>
      <c r="AT11">
        <f t="shared" si="1"/>
        <v>8</v>
      </c>
      <c r="AU11">
        <f t="shared" si="1"/>
        <v>7</v>
      </c>
      <c r="AV11">
        <f t="shared" si="1"/>
        <v>29</v>
      </c>
      <c r="AW11">
        <f t="shared" si="1"/>
        <v>29</v>
      </c>
      <c r="AX11">
        <f t="shared" si="1"/>
        <v>16</v>
      </c>
      <c r="AY11">
        <f t="shared" si="1"/>
        <v>4</v>
      </c>
      <c r="AZ11">
        <f t="shared" si="3"/>
        <v>12000</v>
      </c>
      <c r="BB11" s="5" t="s">
        <v>36</v>
      </c>
      <c r="BC11" s="6">
        <v>29</v>
      </c>
      <c r="BD11" s="6">
        <v>23</v>
      </c>
      <c r="BE11" s="6">
        <v>10</v>
      </c>
      <c r="BF11" s="6">
        <v>21</v>
      </c>
      <c r="BG11" s="6">
        <v>24</v>
      </c>
      <c r="BH11" s="6">
        <v>29</v>
      </c>
      <c r="BI11" s="6">
        <v>25</v>
      </c>
      <c r="BJ11" s="6">
        <v>25</v>
      </c>
      <c r="BK11" s="6">
        <v>29</v>
      </c>
      <c r="BL11" s="6">
        <v>29</v>
      </c>
      <c r="BM11" s="6">
        <v>17</v>
      </c>
      <c r="BN11" s="6">
        <v>26</v>
      </c>
      <c r="BO11" s="6">
        <v>11</v>
      </c>
      <c r="BP11" s="6">
        <v>29</v>
      </c>
      <c r="BQ11" s="6">
        <v>21</v>
      </c>
      <c r="BR11" s="6">
        <v>9</v>
      </c>
      <c r="BS11" s="6">
        <v>6</v>
      </c>
      <c r="BT11" s="6">
        <v>29</v>
      </c>
      <c r="BU11" s="6">
        <v>8</v>
      </c>
      <c r="BV11" s="6">
        <v>7</v>
      </c>
      <c r="BW11" s="6">
        <v>29</v>
      </c>
      <c r="BX11" s="6">
        <v>29</v>
      </c>
      <c r="BY11" s="6">
        <v>16</v>
      </c>
      <c r="BZ11" s="6">
        <v>4</v>
      </c>
      <c r="CA11" s="6">
        <v>12000</v>
      </c>
    </row>
    <row r="12" spans="1:79" ht="15" thickBot="1" x14ac:dyDescent="0.35">
      <c r="A12" s="5" t="s">
        <v>37</v>
      </c>
      <c r="B12" s="6">
        <v>12</v>
      </c>
      <c r="C12" s="6">
        <v>1</v>
      </c>
      <c r="D12" s="6">
        <v>28</v>
      </c>
      <c r="E12" s="6">
        <v>21</v>
      </c>
      <c r="F12" s="6">
        <v>19</v>
      </c>
      <c r="G12" s="6">
        <v>1</v>
      </c>
      <c r="H12" s="6">
        <v>14</v>
      </c>
      <c r="I12" s="6">
        <v>18</v>
      </c>
      <c r="J12" s="6">
        <v>1</v>
      </c>
      <c r="K12" s="6">
        <v>1</v>
      </c>
      <c r="L12" s="6">
        <v>17</v>
      </c>
      <c r="M12" s="6">
        <v>23</v>
      </c>
      <c r="N12" s="6">
        <v>1</v>
      </c>
      <c r="O12" s="6">
        <v>24</v>
      </c>
      <c r="P12" s="6">
        <v>2</v>
      </c>
      <c r="Q12" s="6">
        <v>9</v>
      </c>
      <c r="R12" s="6">
        <v>1</v>
      </c>
      <c r="S12" s="6">
        <v>1</v>
      </c>
      <c r="T12" s="6">
        <v>1</v>
      </c>
      <c r="U12" s="6">
        <v>1</v>
      </c>
      <c r="V12" s="6">
        <v>1</v>
      </c>
      <c r="W12" s="6">
        <v>1</v>
      </c>
      <c r="X12" s="6">
        <v>12</v>
      </c>
      <c r="Y12" s="6">
        <v>1</v>
      </c>
      <c r="Z12" s="11">
        <v>11800</v>
      </c>
      <c r="AB12">
        <f t="shared" si="2"/>
        <v>18</v>
      </c>
      <c r="AC12">
        <f t="shared" si="0"/>
        <v>29</v>
      </c>
      <c r="AD12">
        <f t="shared" si="0"/>
        <v>2</v>
      </c>
      <c r="AE12">
        <f t="shared" si="0"/>
        <v>9</v>
      </c>
      <c r="AF12">
        <f t="shared" si="0"/>
        <v>11</v>
      </c>
      <c r="AG12">
        <f t="shared" si="0"/>
        <v>29</v>
      </c>
      <c r="AH12">
        <f t="shared" si="0"/>
        <v>16</v>
      </c>
      <c r="AI12">
        <f t="shared" si="0"/>
        <v>12</v>
      </c>
      <c r="AJ12">
        <f t="shared" si="0"/>
        <v>29</v>
      </c>
      <c r="AK12">
        <f t="shared" si="0"/>
        <v>29</v>
      </c>
      <c r="AL12">
        <f t="shared" si="0"/>
        <v>13</v>
      </c>
      <c r="AM12">
        <f t="shared" si="0"/>
        <v>7</v>
      </c>
      <c r="AN12">
        <f t="shared" si="0"/>
        <v>29</v>
      </c>
      <c r="AO12">
        <f t="shared" si="0"/>
        <v>6</v>
      </c>
      <c r="AP12">
        <f t="shared" si="0"/>
        <v>28</v>
      </c>
      <c r="AQ12">
        <f t="shared" si="0"/>
        <v>21</v>
      </c>
      <c r="AR12">
        <f t="shared" si="0"/>
        <v>29</v>
      </c>
      <c r="AS12">
        <f t="shared" si="1"/>
        <v>29</v>
      </c>
      <c r="AT12">
        <f t="shared" si="1"/>
        <v>29</v>
      </c>
      <c r="AU12">
        <f t="shared" si="1"/>
        <v>29</v>
      </c>
      <c r="AV12">
        <f t="shared" si="1"/>
        <v>29</v>
      </c>
      <c r="AW12">
        <f t="shared" si="1"/>
        <v>29</v>
      </c>
      <c r="AX12">
        <f t="shared" si="1"/>
        <v>18</v>
      </c>
      <c r="AY12">
        <f t="shared" si="1"/>
        <v>29</v>
      </c>
      <c r="AZ12">
        <f t="shared" si="3"/>
        <v>11800</v>
      </c>
      <c r="BB12" s="5" t="s">
        <v>37</v>
      </c>
      <c r="BC12" s="6">
        <v>18</v>
      </c>
      <c r="BD12" s="6">
        <v>29</v>
      </c>
      <c r="BE12" s="6">
        <v>2</v>
      </c>
      <c r="BF12" s="6">
        <v>9</v>
      </c>
      <c r="BG12" s="6">
        <v>11</v>
      </c>
      <c r="BH12" s="6">
        <v>29</v>
      </c>
      <c r="BI12" s="6">
        <v>16</v>
      </c>
      <c r="BJ12" s="6">
        <v>12</v>
      </c>
      <c r="BK12" s="6">
        <v>29</v>
      </c>
      <c r="BL12" s="6">
        <v>29</v>
      </c>
      <c r="BM12" s="6">
        <v>13</v>
      </c>
      <c r="BN12" s="6">
        <v>7</v>
      </c>
      <c r="BO12" s="6">
        <v>29</v>
      </c>
      <c r="BP12" s="6">
        <v>6</v>
      </c>
      <c r="BQ12" s="6">
        <v>28</v>
      </c>
      <c r="BR12" s="6">
        <v>21</v>
      </c>
      <c r="BS12" s="6">
        <v>29</v>
      </c>
      <c r="BT12" s="6">
        <v>29</v>
      </c>
      <c r="BU12" s="6">
        <v>29</v>
      </c>
      <c r="BV12" s="6">
        <v>29</v>
      </c>
      <c r="BW12" s="6">
        <v>29</v>
      </c>
      <c r="BX12" s="6">
        <v>29</v>
      </c>
      <c r="BY12" s="6">
        <v>18</v>
      </c>
      <c r="BZ12" s="6">
        <v>29</v>
      </c>
      <c r="CA12" s="6">
        <v>11800</v>
      </c>
    </row>
    <row r="13" spans="1:79" ht="15" thickBot="1" x14ac:dyDescent="0.35">
      <c r="A13" s="5" t="s">
        <v>38</v>
      </c>
      <c r="B13" s="6">
        <v>12</v>
      </c>
      <c r="C13" s="6">
        <v>7</v>
      </c>
      <c r="D13" s="6">
        <v>29</v>
      </c>
      <c r="E13" s="6">
        <v>3</v>
      </c>
      <c r="F13" s="6">
        <v>1</v>
      </c>
      <c r="G13" s="6">
        <v>1</v>
      </c>
      <c r="H13" s="6">
        <v>2</v>
      </c>
      <c r="I13" s="6">
        <v>8</v>
      </c>
      <c r="J13" s="6">
        <v>1</v>
      </c>
      <c r="K13" s="6">
        <v>1</v>
      </c>
      <c r="L13" s="6">
        <v>17</v>
      </c>
      <c r="M13" s="6">
        <v>14</v>
      </c>
      <c r="N13" s="6">
        <v>1</v>
      </c>
      <c r="O13" s="6">
        <v>1</v>
      </c>
      <c r="P13" s="6">
        <v>1</v>
      </c>
      <c r="Q13" s="6">
        <v>27</v>
      </c>
      <c r="R13" s="6">
        <v>28</v>
      </c>
      <c r="S13" s="6">
        <v>1</v>
      </c>
      <c r="T13" s="6">
        <v>28</v>
      </c>
      <c r="U13" s="6">
        <v>18</v>
      </c>
      <c r="V13" s="6">
        <v>1</v>
      </c>
      <c r="W13" s="6">
        <v>1</v>
      </c>
      <c r="X13" s="6">
        <v>12</v>
      </c>
      <c r="Y13" s="6">
        <v>15</v>
      </c>
      <c r="Z13" s="11">
        <v>10700</v>
      </c>
      <c r="AB13">
        <f t="shared" si="2"/>
        <v>18</v>
      </c>
      <c r="AC13">
        <f t="shared" si="0"/>
        <v>23</v>
      </c>
      <c r="AD13">
        <f t="shared" si="0"/>
        <v>1</v>
      </c>
      <c r="AE13">
        <f t="shared" si="0"/>
        <v>27</v>
      </c>
      <c r="AF13">
        <f t="shared" si="0"/>
        <v>29</v>
      </c>
      <c r="AG13">
        <f t="shared" si="0"/>
        <v>29</v>
      </c>
      <c r="AH13">
        <f t="shared" si="0"/>
        <v>28</v>
      </c>
      <c r="AI13">
        <f t="shared" si="0"/>
        <v>22</v>
      </c>
      <c r="AJ13">
        <f t="shared" si="0"/>
        <v>29</v>
      </c>
      <c r="AK13">
        <f t="shared" si="0"/>
        <v>29</v>
      </c>
      <c r="AL13">
        <f t="shared" si="0"/>
        <v>13</v>
      </c>
      <c r="AM13">
        <f t="shared" si="0"/>
        <v>16</v>
      </c>
      <c r="AN13">
        <f t="shared" si="0"/>
        <v>29</v>
      </c>
      <c r="AO13">
        <f t="shared" si="0"/>
        <v>29</v>
      </c>
      <c r="AP13">
        <f t="shared" si="0"/>
        <v>29</v>
      </c>
      <c r="AQ13">
        <f t="shared" si="0"/>
        <v>3</v>
      </c>
      <c r="AR13">
        <f t="shared" si="0"/>
        <v>2</v>
      </c>
      <c r="AS13">
        <f t="shared" si="1"/>
        <v>29</v>
      </c>
      <c r="AT13">
        <f t="shared" si="1"/>
        <v>2</v>
      </c>
      <c r="AU13">
        <f t="shared" si="1"/>
        <v>12</v>
      </c>
      <c r="AV13">
        <f t="shared" si="1"/>
        <v>29</v>
      </c>
      <c r="AW13">
        <f t="shared" si="1"/>
        <v>29</v>
      </c>
      <c r="AX13">
        <f t="shared" si="1"/>
        <v>18</v>
      </c>
      <c r="AY13">
        <f t="shared" si="1"/>
        <v>15</v>
      </c>
      <c r="AZ13">
        <f t="shared" si="3"/>
        <v>10700</v>
      </c>
      <c r="BB13" s="5" t="s">
        <v>38</v>
      </c>
      <c r="BC13" s="6">
        <v>18</v>
      </c>
      <c r="BD13" s="6">
        <v>23</v>
      </c>
      <c r="BE13" s="6">
        <v>1</v>
      </c>
      <c r="BF13" s="6">
        <v>27</v>
      </c>
      <c r="BG13" s="6">
        <v>29</v>
      </c>
      <c r="BH13" s="6">
        <v>29</v>
      </c>
      <c r="BI13" s="6">
        <v>28</v>
      </c>
      <c r="BJ13" s="6">
        <v>22</v>
      </c>
      <c r="BK13" s="6">
        <v>29</v>
      </c>
      <c r="BL13" s="6">
        <v>29</v>
      </c>
      <c r="BM13" s="6">
        <v>13</v>
      </c>
      <c r="BN13" s="6">
        <v>16</v>
      </c>
      <c r="BO13" s="6">
        <v>29</v>
      </c>
      <c r="BP13" s="6">
        <v>29</v>
      </c>
      <c r="BQ13" s="6">
        <v>29</v>
      </c>
      <c r="BR13" s="6">
        <v>3</v>
      </c>
      <c r="BS13" s="6">
        <v>2</v>
      </c>
      <c r="BT13" s="6">
        <v>29</v>
      </c>
      <c r="BU13" s="6">
        <v>2</v>
      </c>
      <c r="BV13" s="6">
        <v>12</v>
      </c>
      <c r="BW13" s="6">
        <v>29</v>
      </c>
      <c r="BX13" s="6">
        <v>29</v>
      </c>
      <c r="BY13" s="6">
        <v>18</v>
      </c>
      <c r="BZ13" s="6">
        <v>15</v>
      </c>
      <c r="CA13" s="6">
        <v>10700</v>
      </c>
    </row>
    <row r="14" spans="1:79" ht="15" thickBot="1" x14ac:dyDescent="0.35">
      <c r="A14" s="5" t="s">
        <v>39</v>
      </c>
      <c r="B14" s="6">
        <v>1</v>
      </c>
      <c r="C14" s="6">
        <v>7</v>
      </c>
      <c r="D14" s="6">
        <v>16</v>
      </c>
      <c r="E14" s="6">
        <v>4</v>
      </c>
      <c r="F14" s="6">
        <v>5</v>
      </c>
      <c r="G14" s="6">
        <v>1</v>
      </c>
      <c r="H14" s="6">
        <v>3</v>
      </c>
      <c r="I14" s="6">
        <v>2</v>
      </c>
      <c r="J14" s="6">
        <v>1</v>
      </c>
      <c r="K14" s="6">
        <v>1</v>
      </c>
      <c r="L14" s="6">
        <v>13</v>
      </c>
      <c r="M14" s="6">
        <v>1</v>
      </c>
      <c r="N14" s="6">
        <v>19</v>
      </c>
      <c r="O14" s="6">
        <v>1</v>
      </c>
      <c r="P14" s="6">
        <v>11</v>
      </c>
      <c r="Q14" s="6">
        <v>25</v>
      </c>
      <c r="R14" s="6">
        <v>25</v>
      </c>
      <c r="S14" s="6">
        <v>1</v>
      </c>
      <c r="T14" s="6">
        <v>26</v>
      </c>
      <c r="U14" s="6">
        <v>26</v>
      </c>
      <c r="V14" s="6">
        <v>1</v>
      </c>
      <c r="W14" s="6">
        <v>1</v>
      </c>
      <c r="X14" s="6">
        <v>14</v>
      </c>
      <c r="Y14" s="6">
        <v>29</v>
      </c>
      <c r="Z14" s="11">
        <v>10450</v>
      </c>
      <c r="AB14">
        <f t="shared" si="2"/>
        <v>29</v>
      </c>
      <c r="AC14">
        <f t="shared" si="0"/>
        <v>23</v>
      </c>
      <c r="AD14">
        <f t="shared" si="0"/>
        <v>14</v>
      </c>
      <c r="AE14">
        <f t="shared" si="0"/>
        <v>26</v>
      </c>
      <c r="AF14">
        <f t="shared" si="0"/>
        <v>25</v>
      </c>
      <c r="AG14">
        <f t="shared" si="0"/>
        <v>29</v>
      </c>
      <c r="AH14">
        <f t="shared" si="0"/>
        <v>27</v>
      </c>
      <c r="AI14">
        <f t="shared" si="0"/>
        <v>28</v>
      </c>
      <c r="AJ14">
        <f t="shared" si="0"/>
        <v>29</v>
      </c>
      <c r="AK14">
        <f t="shared" si="0"/>
        <v>29</v>
      </c>
      <c r="AL14">
        <f t="shared" si="0"/>
        <v>17</v>
      </c>
      <c r="AM14">
        <f t="shared" si="0"/>
        <v>29</v>
      </c>
      <c r="AN14">
        <f t="shared" si="0"/>
        <v>11</v>
      </c>
      <c r="AO14">
        <f t="shared" si="0"/>
        <v>29</v>
      </c>
      <c r="AP14">
        <f t="shared" si="0"/>
        <v>19</v>
      </c>
      <c r="AQ14">
        <f t="shared" si="0"/>
        <v>5</v>
      </c>
      <c r="AR14">
        <f t="shared" si="0"/>
        <v>5</v>
      </c>
      <c r="AS14">
        <f t="shared" si="1"/>
        <v>29</v>
      </c>
      <c r="AT14">
        <f t="shared" si="1"/>
        <v>4</v>
      </c>
      <c r="AU14">
        <f t="shared" si="1"/>
        <v>4</v>
      </c>
      <c r="AV14">
        <f t="shared" si="1"/>
        <v>29</v>
      </c>
      <c r="AW14">
        <f t="shared" si="1"/>
        <v>29</v>
      </c>
      <c r="AX14">
        <f t="shared" si="1"/>
        <v>16</v>
      </c>
      <c r="AY14">
        <f t="shared" si="1"/>
        <v>1</v>
      </c>
      <c r="AZ14">
        <f t="shared" si="3"/>
        <v>10450</v>
      </c>
      <c r="BB14" s="5" t="s">
        <v>39</v>
      </c>
      <c r="BC14" s="6">
        <v>29</v>
      </c>
      <c r="BD14" s="6">
        <v>23</v>
      </c>
      <c r="BE14" s="6">
        <v>14</v>
      </c>
      <c r="BF14" s="6">
        <v>26</v>
      </c>
      <c r="BG14" s="6">
        <v>25</v>
      </c>
      <c r="BH14" s="6">
        <v>29</v>
      </c>
      <c r="BI14" s="6">
        <v>27</v>
      </c>
      <c r="BJ14" s="6">
        <v>28</v>
      </c>
      <c r="BK14" s="6">
        <v>29</v>
      </c>
      <c r="BL14" s="6">
        <v>29</v>
      </c>
      <c r="BM14" s="6">
        <v>17</v>
      </c>
      <c r="BN14" s="6">
        <v>29</v>
      </c>
      <c r="BO14" s="6">
        <v>11</v>
      </c>
      <c r="BP14" s="6">
        <v>29</v>
      </c>
      <c r="BQ14" s="6">
        <v>19</v>
      </c>
      <c r="BR14" s="6">
        <v>5</v>
      </c>
      <c r="BS14" s="6">
        <v>5</v>
      </c>
      <c r="BT14" s="6">
        <v>29</v>
      </c>
      <c r="BU14" s="6">
        <v>4</v>
      </c>
      <c r="BV14" s="6">
        <v>4</v>
      </c>
      <c r="BW14" s="6">
        <v>29</v>
      </c>
      <c r="BX14" s="6">
        <v>29</v>
      </c>
      <c r="BY14" s="6">
        <v>16</v>
      </c>
      <c r="BZ14" s="6">
        <v>1</v>
      </c>
      <c r="CA14" s="6">
        <v>10450</v>
      </c>
    </row>
    <row r="15" spans="1:79" ht="15" thickBot="1" x14ac:dyDescent="0.35">
      <c r="A15" s="5" t="s">
        <v>40</v>
      </c>
      <c r="B15" s="6">
        <v>1</v>
      </c>
      <c r="C15" s="6">
        <v>7</v>
      </c>
      <c r="D15" s="6">
        <v>16</v>
      </c>
      <c r="E15" s="6">
        <v>15</v>
      </c>
      <c r="F15" s="6">
        <v>19</v>
      </c>
      <c r="G15" s="6">
        <v>1</v>
      </c>
      <c r="H15" s="6">
        <v>14</v>
      </c>
      <c r="I15" s="6">
        <v>18</v>
      </c>
      <c r="J15" s="6">
        <v>1</v>
      </c>
      <c r="K15" s="6">
        <v>1</v>
      </c>
      <c r="L15" s="6">
        <v>6</v>
      </c>
      <c r="M15" s="6">
        <v>16</v>
      </c>
      <c r="N15" s="6">
        <v>19</v>
      </c>
      <c r="O15" s="6">
        <v>1</v>
      </c>
      <c r="P15" s="6">
        <v>11</v>
      </c>
      <c r="Q15" s="6">
        <v>15</v>
      </c>
      <c r="R15" s="6">
        <v>1</v>
      </c>
      <c r="S15" s="6">
        <v>1</v>
      </c>
      <c r="T15" s="6">
        <v>1</v>
      </c>
      <c r="U15" s="6">
        <v>1</v>
      </c>
      <c r="V15" s="6">
        <v>1</v>
      </c>
      <c r="W15" s="6">
        <v>1</v>
      </c>
      <c r="X15" s="6">
        <v>21</v>
      </c>
      <c r="Y15" s="6">
        <v>13</v>
      </c>
      <c r="Z15" s="11">
        <v>10300</v>
      </c>
      <c r="AB15">
        <f t="shared" si="2"/>
        <v>29</v>
      </c>
      <c r="AC15">
        <f t="shared" si="0"/>
        <v>23</v>
      </c>
      <c r="AD15">
        <f t="shared" si="0"/>
        <v>14</v>
      </c>
      <c r="AE15">
        <f t="shared" si="0"/>
        <v>15</v>
      </c>
      <c r="AF15">
        <f t="shared" si="0"/>
        <v>11</v>
      </c>
      <c r="AG15">
        <f t="shared" si="0"/>
        <v>29</v>
      </c>
      <c r="AH15">
        <f t="shared" si="0"/>
        <v>16</v>
      </c>
      <c r="AI15">
        <f t="shared" si="0"/>
        <v>12</v>
      </c>
      <c r="AJ15">
        <f t="shared" si="0"/>
        <v>29</v>
      </c>
      <c r="AK15">
        <f t="shared" si="0"/>
        <v>29</v>
      </c>
      <c r="AL15">
        <f t="shared" si="0"/>
        <v>24</v>
      </c>
      <c r="AM15">
        <f t="shared" si="0"/>
        <v>14</v>
      </c>
      <c r="AN15">
        <f t="shared" si="0"/>
        <v>11</v>
      </c>
      <c r="AO15">
        <f t="shared" si="0"/>
        <v>29</v>
      </c>
      <c r="AP15">
        <f t="shared" si="0"/>
        <v>19</v>
      </c>
      <c r="AQ15">
        <f t="shared" si="0"/>
        <v>15</v>
      </c>
      <c r="AR15">
        <f t="shared" si="0"/>
        <v>29</v>
      </c>
      <c r="AS15">
        <f t="shared" si="1"/>
        <v>29</v>
      </c>
      <c r="AT15">
        <f t="shared" si="1"/>
        <v>29</v>
      </c>
      <c r="AU15">
        <f t="shared" si="1"/>
        <v>29</v>
      </c>
      <c r="AV15">
        <f t="shared" si="1"/>
        <v>29</v>
      </c>
      <c r="AW15">
        <f t="shared" si="1"/>
        <v>29</v>
      </c>
      <c r="AX15">
        <f t="shared" si="1"/>
        <v>9</v>
      </c>
      <c r="AY15">
        <f t="shared" si="1"/>
        <v>17</v>
      </c>
      <c r="AZ15">
        <f t="shared" si="3"/>
        <v>10300</v>
      </c>
      <c r="BB15" s="5" t="s">
        <v>40</v>
      </c>
      <c r="BC15" s="6">
        <v>29</v>
      </c>
      <c r="BD15" s="6">
        <v>23</v>
      </c>
      <c r="BE15" s="6">
        <v>14</v>
      </c>
      <c r="BF15" s="6">
        <v>15</v>
      </c>
      <c r="BG15" s="6">
        <v>11</v>
      </c>
      <c r="BH15" s="6">
        <v>29</v>
      </c>
      <c r="BI15" s="6">
        <v>16</v>
      </c>
      <c r="BJ15" s="6">
        <v>12</v>
      </c>
      <c r="BK15" s="6">
        <v>29</v>
      </c>
      <c r="BL15" s="6">
        <v>29</v>
      </c>
      <c r="BM15" s="6">
        <v>24</v>
      </c>
      <c r="BN15" s="6">
        <v>14</v>
      </c>
      <c r="BO15" s="6">
        <v>11</v>
      </c>
      <c r="BP15" s="6">
        <v>29</v>
      </c>
      <c r="BQ15" s="6">
        <v>19</v>
      </c>
      <c r="BR15" s="6">
        <v>15</v>
      </c>
      <c r="BS15" s="6">
        <v>29</v>
      </c>
      <c r="BT15" s="6">
        <v>29</v>
      </c>
      <c r="BU15" s="6">
        <v>29</v>
      </c>
      <c r="BV15" s="6">
        <v>29</v>
      </c>
      <c r="BW15" s="6">
        <v>29</v>
      </c>
      <c r="BX15" s="6">
        <v>29</v>
      </c>
      <c r="BY15" s="6">
        <v>9</v>
      </c>
      <c r="BZ15" s="6">
        <v>17</v>
      </c>
      <c r="CA15" s="6">
        <v>10300</v>
      </c>
    </row>
    <row r="16" spans="1:79" ht="15" thickBot="1" x14ac:dyDescent="0.35">
      <c r="A16" s="5" t="s">
        <v>41</v>
      </c>
      <c r="B16" s="6">
        <v>1</v>
      </c>
      <c r="C16" s="6">
        <v>1</v>
      </c>
      <c r="D16" s="6">
        <v>16</v>
      </c>
      <c r="E16" s="6">
        <v>14</v>
      </c>
      <c r="F16" s="6">
        <v>9</v>
      </c>
      <c r="G16" s="6">
        <v>1</v>
      </c>
      <c r="H16" s="6">
        <v>14</v>
      </c>
      <c r="I16" s="6">
        <v>2</v>
      </c>
      <c r="J16" s="6">
        <v>1</v>
      </c>
      <c r="K16" s="6">
        <v>1</v>
      </c>
      <c r="L16" s="6">
        <v>4</v>
      </c>
      <c r="M16" s="6">
        <v>14</v>
      </c>
      <c r="N16" s="6">
        <v>19</v>
      </c>
      <c r="O16" s="6">
        <v>24</v>
      </c>
      <c r="P16" s="6">
        <v>11</v>
      </c>
      <c r="Q16" s="6">
        <v>16</v>
      </c>
      <c r="R16" s="6">
        <v>18</v>
      </c>
      <c r="S16" s="6">
        <v>1</v>
      </c>
      <c r="T16" s="6">
        <v>1</v>
      </c>
      <c r="U16" s="6">
        <v>26</v>
      </c>
      <c r="V16" s="6">
        <v>1</v>
      </c>
      <c r="W16" s="6">
        <v>1</v>
      </c>
      <c r="X16" s="6">
        <v>26</v>
      </c>
      <c r="Y16" s="6">
        <v>15</v>
      </c>
      <c r="Z16" s="11">
        <v>10200</v>
      </c>
      <c r="AB16">
        <f t="shared" si="2"/>
        <v>29</v>
      </c>
      <c r="AC16">
        <f t="shared" si="0"/>
        <v>29</v>
      </c>
      <c r="AD16">
        <f t="shared" si="0"/>
        <v>14</v>
      </c>
      <c r="AE16">
        <f t="shared" si="0"/>
        <v>16</v>
      </c>
      <c r="AF16">
        <f t="shared" si="0"/>
        <v>21</v>
      </c>
      <c r="AG16">
        <f t="shared" si="0"/>
        <v>29</v>
      </c>
      <c r="AH16">
        <f t="shared" si="0"/>
        <v>16</v>
      </c>
      <c r="AI16">
        <f t="shared" si="0"/>
        <v>28</v>
      </c>
      <c r="AJ16">
        <f t="shared" si="0"/>
        <v>29</v>
      </c>
      <c r="AK16">
        <f t="shared" si="0"/>
        <v>29</v>
      </c>
      <c r="AL16">
        <f t="shared" si="0"/>
        <v>26</v>
      </c>
      <c r="AM16">
        <f t="shared" si="0"/>
        <v>16</v>
      </c>
      <c r="AN16">
        <f t="shared" si="0"/>
        <v>11</v>
      </c>
      <c r="AO16">
        <f t="shared" si="0"/>
        <v>6</v>
      </c>
      <c r="AP16">
        <f t="shared" si="0"/>
        <v>19</v>
      </c>
      <c r="AQ16">
        <f t="shared" si="0"/>
        <v>14</v>
      </c>
      <c r="AR16">
        <f t="shared" si="0"/>
        <v>12</v>
      </c>
      <c r="AS16">
        <f t="shared" si="1"/>
        <v>29</v>
      </c>
      <c r="AT16">
        <f t="shared" si="1"/>
        <v>29</v>
      </c>
      <c r="AU16">
        <f t="shared" si="1"/>
        <v>4</v>
      </c>
      <c r="AV16">
        <f t="shared" si="1"/>
        <v>29</v>
      </c>
      <c r="AW16">
        <f t="shared" si="1"/>
        <v>29</v>
      </c>
      <c r="AX16">
        <f t="shared" si="1"/>
        <v>4</v>
      </c>
      <c r="AY16">
        <f t="shared" si="1"/>
        <v>15</v>
      </c>
      <c r="AZ16">
        <f t="shared" si="3"/>
        <v>10200</v>
      </c>
      <c r="BB16" s="5" t="s">
        <v>41</v>
      </c>
      <c r="BC16" s="6">
        <v>29</v>
      </c>
      <c r="BD16" s="6">
        <v>29</v>
      </c>
      <c r="BE16" s="6">
        <v>14</v>
      </c>
      <c r="BF16" s="6">
        <v>16</v>
      </c>
      <c r="BG16" s="6">
        <v>21</v>
      </c>
      <c r="BH16" s="6">
        <v>29</v>
      </c>
      <c r="BI16" s="6">
        <v>16</v>
      </c>
      <c r="BJ16" s="6">
        <v>28</v>
      </c>
      <c r="BK16" s="6">
        <v>29</v>
      </c>
      <c r="BL16" s="6">
        <v>29</v>
      </c>
      <c r="BM16" s="6">
        <v>26</v>
      </c>
      <c r="BN16" s="6">
        <v>16</v>
      </c>
      <c r="BO16" s="6">
        <v>11</v>
      </c>
      <c r="BP16" s="6">
        <v>6</v>
      </c>
      <c r="BQ16" s="6">
        <v>19</v>
      </c>
      <c r="BR16" s="6">
        <v>14</v>
      </c>
      <c r="BS16" s="6">
        <v>12</v>
      </c>
      <c r="BT16" s="6">
        <v>29</v>
      </c>
      <c r="BU16" s="6">
        <v>29</v>
      </c>
      <c r="BV16" s="6">
        <v>4</v>
      </c>
      <c r="BW16" s="6">
        <v>29</v>
      </c>
      <c r="BX16" s="6">
        <v>29</v>
      </c>
      <c r="BY16" s="6">
        <v>4</v>
      </c>
      <c r="BZ16" s="6">
        <v>15</v>
      </c>
      <c r="CA16" s="6">
        <v>10200</v>
      </c>
    </row>
    <row r="17" spans="1:79" ht="15" thickBot="1" x14ac:dyDescent="0.35">
      <c r="A17" s="5" t="s">
        <v>42</v>
      </c>
      <c r="B17" s="6">
        <v>12</v>
      </c>
      <c r="C17" s="6">
        <v>1</v>
      </c>
      <c r="D17" s="6">
        <v>5</v>
      </c>
      <c r="E17" s="6">
        <v>6</v>
      </c>
      <c r="F17" s="6">
        <v>7</v>
      </c>
      <c r="G17" s="6">
        <v>1</v>
      </c>
      <c r="H17" s="6">
        <v>9</v>
      </c>
      <c r="I17" s="6">
        <v>2</v>
      </c>
      <c r="J17" s="6">
        <v>1</v>
      </c>
      <c r="K17" s="6">
        <v>1</v>
      </c>
      <c r="L17" s="6">
        <v>5</v>
      </c>
      <c r="M17" s="6">
        <v>5</v>
      </c>
      <c r="N17" s="6">
        <v>1</v>
      </c>
      <c r="O17" s="6">
        <v>24</v>
      </c>
      <c r="P17" s="6">
        <v>15</v>
      </c>
      <c r="Q17" s="6">
        <v>23</v>
      </c>
      <c r="R17" s="6">
        <v>23</v>
      </c>
      <c r="S17" s="6">
        <v>1</v>
      </c>
      <c r="T17" s="6">
        <v>20</v>
      </c>
      <c r="U17" s="6">
        <v>26</v>
      </c>
      <c r="V17" s="6">
        <v>1</v>
      </c>
      <c r="W17" s="6">
        <v>1</v>
      </c>
      <c r="X17" s="6">
        <v>25</v>
      </c>
      <c r="Y17" s="6">
        <v>25</v>
      </c>
      <c r="Z17" s="11">
        <v>10175</v>
      </c>
      <c r="AB17">
        <f t="shared" si="2"/>
        <v>18</v>
      </c>
      <c r="AC17">
        <f t="shared" si="0"/>
        <v>29</v>
      </c>
      <c r="AD17">
        <f t="shared" si="0"/>
        <v>25</v>
      </c>
      <c r="AE17">
        <f t="shared" si="0"/>
        <v>24</v>
      </c>
      <c r="AF17">
        <f t="shared" si="0"/>
        <v>23</v>
      </c>
      <c r="AG17">
        <f t="shared" si="0"/>
        <v>29</v>
      </c>
      <c r="AH17">
        <f t="shared" si="0"/>
        <v>21</v>
      </c>
      <c r="AI17">
        <f t="shared" si="0"/>
        <v>28</v>
      </c>
      <c r="AJ17">
        <f t="shared" si="0"/>
        <v>29</v>
      </c>
      <c r="AK17">
        <f t="shared" si="0"/>
        <v>29</v>
      </c>
      <c r="AL17">
        <f t="shared" si="0"/>
        <v>25</v>
      </c>
      <c r="AM17">
        <f t="shared" si="0"/>
        <v>25</v>
      </c>
      <c r="AN17">
        <f t="shared" si="0"/>
        <v>29</v>
      </c>
      <c r="AO17">
        <f t="shared" si="0"/>
        <v>6</v>
      </c>
      <c r="AP17">
        <f t="shared" si="0"/>
        <v>15</v>
      </c>
      <c r="AQ17">
        <f t="shared" si="0"/>
        <v>7</v>
      </c>
      <c r="AR17">
        <f t="shared" si="0"/>
        <v>7</v>
      </c>
      <c r="AS17">
        <f t="shared" si="1"/>
        <v>29</v>
      </c>
      <c r="AT17">
        <f t="shared" si="1"/>
        <v>10</v>
      </c>
      <c r="AU17">
        <f t="shared" si="1"/>
        <v>4</v>
      </c>
      <c r="AV17">
        <f t="shared" si="1"/>
        <v>29</v>
      </c>
      <c r="AW17">
        <f t="shared" si="1"/>
        <v>29</v>
      </c>
      <c r="AX17">
        <f t="shared" si="1"/>
        <v>5</v>
      </c>
      <c r="AY17">
        <f t="shared" si="1"/>
        <v>5</v>
      </c>
      <c r="AZ17">
        <f t="shared" si="3"/>
        <v>10175</v>
      </c>
      <c r="BB17" s="5" t="s">
        <v>42</v>
      </c>
      <c r="BC17" s="6">
        <v>18</v>
      </c>
      <c r="BD17" s="6">
        <v>29</v>
      </c>
      <c r="BE17" s="6">
        <v>25</v>
      </c>
      <c r="BF17" s="6">
        <v>24</v>
      </c>
      <c r="BG17" s="6">
        <v>23</v>
      </c>
      <c r="BH17" s="6">
        <v>29</v>
      </c>
      <c r="BI17" s="6">
        <v>21</v>
      </c>
      <c r="BJ17" s="6">
        <v>28</v>
      </c>
      <c r="BK17" s="6">
        <v>29</v>
      </c>
      <c r="BL17" s="6">
        <v>29</v>
      </c>
      <c r="BM17" s="6">
        <v>25</v>
      </c>
      <c r="BN17" s="6">
        <v>25</v>
      </c>
      <c r="BO17" s="6">
        <v>29</v>
      </c>
      <c r="BP17" s="6">
        <v>6</v>
      </c>
      <c r="BQ17" s="6">
        <v>15</v>
      </c>
      <c r="BR17" s="6">
        <v>7</v>
      </c>
      <c r="BS17" s="6">
        <v>7</v>
      </c>
      <c r="BT17" s="6">
        <v>29</v>
      </c>
      <c r="BU17" s="6">
        <v>10</v>
      </c>
      <c r="BV17" s="6">
        <v>4</v>
      </c>
      <c r="BW17" s="6">
        <v>29</v>
      </c>
      <c r="BX17" s="6">
        <v>29</v>
      </c>
      <c r="BY17" s="6">
        <v>5</v>
      </c>
      <c r="BZ17" s="6">
        <v>5</v>
      </c>
      <c r="CA17" s="6">
        <v>10175</v>
      </c>
    </row>
    <row r="18" spans="1:79" ht="15" thickBot="1" x14ac:dyDescent="0.35">
      <c r="A18" s="5" t="s">
        <v>43</v>
      </c>
      <c r="B18" s="6">
        <v>12</v>
      </c>
      <c r="C18" s="6">
        <v>7</v>
      </c>
      <c r="D18" s="6">
        <v>24</v>
      </c>
      <c r="E18" s="6">
        <v>16</v>
      </c>
      <c r="F18" s="6">
        <v>9</v>
      </c>
      <c r="G18" s="6">
        <v>1</v>
      </c>
      <c r="H18" s="6">
        <v>5</v>
      </c>
      <c r="I18" s="6">
        <v>18</v>
      </c>
      <c r="J18" s="6">
        <v>1</v>
      </c>
      <c r="K18" s="6">
        <v>1</v>
      </c>
      <c r="L18" s="6">
        <v>23</v>
      </c>
      <c r="M18" s="6">
        <v>16</v>
      </c>
      <c r="N18" s="6">
        <v>1</v>
      </c>
      <c r="O18" s="6">
        <v>1</v>
      </c>
      <c r="P18" s="6">
        <v>6</v>
      </c>
      <c r="Q18" s="6">
        <v>12</v>
      </c>
      <c r="R18" s="6">
        <v>18</v>
      </c>
      <c r="S18" s="6">
        <v>1</v>
      </c>
      <c r="T18" s="6">
        <v>22</v>
      </c>
      <c r="U18" s="6">
        <v>1</v>
      </c>
      <c r="V18" s="6">
        <v>1</v>
      </c>
      <c r="W18" s="6">
        <v>1</v>
      </c>
      <c r="X18" s="6">
        <v>6</v>
      </c>
      <c r="Y18" s="6">
        <v>13</v>
      </c>
      <c r="Z18" s="11">
        <v>10125</v>
      </c>
      <c r="AB18">
        <f t="shared" si="2"/>
        <v>18</v>
      </c>
      <c r="AC18">
        <f t="shared" si="0"/>
        <v>23</v>
      </c>
      <c r="AD18">
        <f t="shared" si="0"/>
        <v>6</v>
      </c>
      <c r="AE18">
        <f t="shared" si="0"/>
        <v>14</v>
      </c>
      <c r="AF18">
        <f t="shared" si="0"/>
        <v>21</v>
      </c>
      <c r="AG18">
        <f t="shared" si="0"/>
        <v>29</v>
      </c>
      <c r="AH18">
        <f t="shared" si="0"/>
        <v>25</v>
      </c>
      <c r="AI18">
        <f t="shared" si="0"/>
        <v>12</v>
      </c>
      <c r="AJ18">
        <f t="shared" si="0"/>
        <v>29</v>
      </c>
      <c r="AK18">
        <f t="shared" si="0"/>
        <v>29</v>
      </c>
      <c r="AL18">
        <f t="shared" si="0"/>
        <v>7</v>
      </c>
      <c r="AM18">
        <f t="shared" si="0"/>
        <v>14</v>
      </c>
      <c r="AN18">
        <f t="shared" si="0"/>
        <v>29</v>
      </c>
      <c r="AO18">
        <f t="shared" si="0"/>
        <v>29</v>
      </c>
      <c r="AP18">
        <f t="shared" si="0"/>
        <v>24</v>
      </c>
      <c r="AQ18">
        <f t="shared" si="0"/>
        <v>18</v>
      </c>
      <c r="AR18">
        <f t="shared" si="0"/>
        <v>12</v>
      </c>
      <c r="AS18">
        <f t="shared" si="1"/>
        <v>29</v>
      </c>
      <c r="AT18">
        <f t="shared" si="1"/>
        <v>8</v>
      </c>
      <c r="AU18">
        <f t="shared" si="1"/>
        <v>29</v>
      </c>
      <c r="AV18">
        <f t="shared" si="1"/>
        <v>29</v>
      </c>
      <c r="AW18">
        <f t="shared" si="1"/>
        <v>29</v>
      </c>
      <c r="AX18">
        <f t="shared" si="1"/>
        <v>24</v>
      </c>
      <c r="AY18">
        <f t="shared" si="1"/>
        <v>17</v>
      </c>
      <c r="AZ18">
        <f t="shared" si="3"/>
        <v>10125</v>
      </c>
      <c r="BB18" s="5" t="s">
        <v>43</v>
      </c>
      <c r="BC18" s="6">
        <v>18</v>
      </c>
      <c r="BD18" s="6">
        <v>23</v>
      </c>
      <c r="BE18" s="6">
        <v>6</v>
      </c>
      <c r="BF18" s="6">
        <v>14</v>
      </c>
      <c r="BG18" s="6">
        <v>21</v>
      </c>
      <c r="BH18" s="6">
        <v>29</v>
      </c>
      <c r="BI18" s="6">
        <v>25</v>
      </c>
      <c r="BJ18" s="6">
        <v>12</v>
      </c>
      <c r="BK18" s="6">
        <v>29</v>
      </c>
      <c r="BL18" s="6">
        <v>29</v>
      </c>
      <c r="BM18" s="6">
        <v>7</v>
      </c>
      <c r="BN18" s="6">
        <v>14</v>
      </c>
      <c r="BO18" s="6">
        <v>29</v>
      </c>
      <c r="BP18" s="6">
        <v>29</v>
      </c>
      <c r="BQ18" s="6">
        <v>24</v>
      </c>
      <c r="BR18" s="6">
        <v>18</v>
      </c>
      <c r="BS18" s="6">
        <v>12</v>
      </c>
      <c r="BT18" s="6">
        <v>29</v>
      </c>
      <c r="BU18" s="6">
        <v>8</v>
      </c>
      <c r="BV18" s="6">
        <v>29</v>
      </c>
      <c r="BW18" s="6">
        <v>29</v>
      </c>
      <c r="BX18" s="6">
        <v>29</v>
      </c>
      <c r="BY18" s="6">
        <v>24</v>
      </c>
      <c r="BZ18" s="6">
        <v>17</v>
      </c>
      <c r="CA18" s="6">
        <v>10125</v>
      </c>
    </row>
    <row r="19" spans="1:79" ht="15" thickBot="1" x14ac:dyDescent="0.35">
      <c r="A19" s="5" t="s">
        <v>44</v>
      </c>
      <c r="B19" s="6">
        <v>12</v>
      </c>
      <c r="C19" s="6">
        <v>7</v>
      </c>
      <c r="D19" s="6">
        <v>16</v>
      </c>
      <c r="E19" s="6">
        <v>19</v>
      </c>
      <c r="F19" s="6">
        <v>19</v>
      </c>
      <c r="G19" s="6">
        <v>1</v>
      </c>
      <c r="H19" s="6">
        <v>5</v>
      </c>
      <c r="I19" s="6">
        <v>13</v>
      </c>
      <c r="J19" s="6">
        <v>1</v>
      </c>
      <c r="K19" s="6">
        <v>1</v>
      </c>
      <c r="L19" s="6">
        <v>10</v>
      </c>
      <c r="M19" s="6">
        <v>23</v>
      </c>
      <c r="N19" s="6">
        <v>1</v>
      </c>
      <c r="O19" s="6">
        <v>1</v>
      </c>
      <c r="P19" s="6">
        <v>11</v>
      </c>
      <c r="Q19" s="6">
        <v>11</v>
      </c>
      <c r="R19" s="6">
        <v>1</v>
      </c>
      <c r="S19" s="6">
        <v>1</v>
      </c>
      <c r="T19" s="6">
        <v>22</v>
      </c>
      <c r="U19" s="6">
        <v>13</v>
      </c>
      <c r="V19" s="6">
        <v>1</v>
      </c>
      <c r="W19" s="6">
        <v>1</v>
      </c>
      <c r="X19" s="6">
        <v>20</v>
      </c>
      <c r="Y19" s="6">
        <v>1</v>
      </c>
      <c r="Z19" s="11">
        <v>10125</v>
      </c>
      <c r="AB19">
        <f t="shared" si="2"/>
        <v>18</v>
      </c>
      <c r="AC19">
        <f t="shared" si="0"/>
        <v>23</v>
      </c>
      <c r="AD19">
        <f t="shared" si="0"/>
        <v>14</v>
      </c>
      <c r="AE19">
        <f t="shared" si="0"/>
        <v>11</v>
      </c>
      <c r="AF19">
        <f t="shared" si="0"/>
        <v>11</v>
      </c>
      <c r="AG19">
        <f t="shared" si="0"/>
        <v>29</v>
      </c>
      <c r="AH19">
        <f t="shared" si="0"/>
        <v>25</v>
      </c>
      <c r="AI19">
        <f t="shared" si="0"/>
        <v>17</v>
      </c>
      <c r="AJ19">
        <f t="shared" si="0"/>
        <v>29</v>
      </c>
      <c r="AK19">
        <f t="shared" si="0"/>
        <v>29</v>
      </c>
      <c r="AL19">
        <f t="shared" si="0"/>
        <v>20</v>
      </c>
      <c r="AM19">
        <f t="shared" si="0"/>
        <v>7</v>
      </c>
      <c r="AN19">
        <f t="shared" si="0"/>
        <v>29</v>
      </c>
      <c r="AO19">
        <f t="shared" si="0"/>
        <v>29</v>
      </c>
      <c r="AP19">
        <f t="shared" si="0"/>
        <v>19</v>
      </c>
      <c r="AQ19">
        <f t="shared" si="0"/>
        <v>19</v>
      </c>
      <c r="AR19">
        <f t="shared" si="0"/>
        <v>29</v>
      </c>
      <c r="AS19">
        <f t="shared" si="1"/>
        <v>29</v>
      </c>
      <c r="AT19">
        <f t="shared" si="1"/>
        <v>8</v>
      </c>
      <c r="AU19">
        <f t="shared" si="1"/>
        <v>17</v>
      </c>
      <c r="AV19">
        <f t="shared" si="1"/>
        <v>29</v>
      </c>
      <c r="AW19">
        <f t="shared" si="1"/>
        <v>29</v>
      </c>
      <c r="AX19">
        <f t="shared" si="1"/>
        <v>10</v>
      </c>
      <c r="AY19">
        <f t="shared" si="1"/>
        <v>29</v>
      </c>
      <c r="AZ19">
        <f t="shared" si="3"/>
        <v>10125</v>
      </c>
      <c r="BB19" s="5" t="s">
        <v>44</v>
      </c>
      <c r="BC19" s="6">
        <v>18</v>
      </c>
      <c r="BD19" s="6">
        <v>23</v>
      </c>
      <c r="BE19" s="6">
        <v>14</v>
      </c>
      <c r="BF19" s="6">
        <v>11</v>
      </c>
      <c r="BG19" s="6">
        <v>11</v>
      </c>
      <c r="BH19" s="6">
        <v>29</v>
      </c>
      <c r="BI19" s="6">
        <v>25</v>
      </c>
      <c r="BJ19" s="6">
        <v>17</v>
      </c>
      <c r="BK19" s="6">
        <v>29</v>
      </c>
      <c r="BL19" s="6">
        <v>29</v>
      </c>
      <c r="BM19" s="6">
        <v>20</v>
      </c>
      <c r="BN19" s="6">
        <v>7</v>
      </c>
      <c r="BO19" s="6">
        <v>29</v>
      </c>
      <c r="BP19" s="6">
        <v>29</v>
      </c>
      <c r="BQ19" s="6">
        <v>19</v>
      </c>
      <c r="BR19" s="6">
        <v>19</v>
      </c>
      <c r="BS19" s="6">
        <v>29</v>
      </c>
      <c r="BT19" s="6">
        <v>29</v>
      </c>
      <c r="BU19" s="6">
        <v>8</v>
      </c>
      <c r="BV19" s="6">
        <v>17</v>
      </c>
      <c r="BW19" s="6">
        <v>29</v>
      </c>
      <c r="BX19" s="6">
        <v>29</v>
      </c>
      <c r="BY19" s="6">
        <v>10</v>
      </c>
      <c r="BZ19" s="6">
        <v>29</v>
      </c>
      <c r="CA19" s="6">
        <v>10125</v>
      </c>
    </row>
    <row r="20" spans="1:79" ht="15" thickBot="1" x14ac:dyDescent="0.35">
      <c r="A20" s="5" t="s">
        <v>45</v>
      </c>
      <c r="B20" s="6">
        <v>1</v>
      </c>
      <c r="C20" s="6">
        <v>7</v>
      </c>
      <c r="D20" s="6">
        <v>20</v>
      </c>
      <c r="E20" s="6">
        <v>24</v>
      </c>
      <c r="F20" s="6">
        <v>19</v>
      </c>
      <c r="G20" s="6">
        <v>1</v>
      </c>
      <c r="H20" s="6">
        <v>14</v>
      </c>
      <c r="I20" s="6">
        <v>8</v>
      </c>
      <c r="J20" s="6">
        <v>1</v>
      </c>
      <c r="K20" s="6">
        <v>1</v>
      </c>
      <c r="L20" s="6">
        <v>23</v>
      </c>
      <c r="M20" s="6">
        <v>21</v>
      </c>
      <c r="N20" s="6">
        <v>19</v>
      </c>
      <c r="O20" s="6">
        <v>1</v>
      </c>
      <c r="P20" s="6">
        <v>9</v>
      </c>
      <c r="Q20" s="6">
        <v>5</v>
      </c>
      <c r="R20" s="6">
        <v>1</v>
      </c>
      <c r="S20" s="6">
        <v>1</v>
      </c>
      <c r="T20" s="6">
        <v>1</v>
      </c>
      <c r="U20" s="6">
        <v>18</v>
      </c>
      <c r="V20" s="6">
        <v>1</v>
      </c>
      <c r="W20" s="6">
        <v>1</v>
      </c>
      <c r="X20" s="6">
        <v>6</v>
      </c>
      <c r="Y20" s="6">
        <v>8</v>
      </c>
      <c r="Z20" s="11">
        <v>10100</v>
      </c>
      <c r="AB20">
        <f t="shared" si="2"/>
        <v>29</v>
      </c>
      <c r="AC20">
        <f t="shared" si="0"/>
        <v>23</v>
      </c>
      <c r="AD20">
        <f t="shared" si="0"/>
        <v>10</v>
      </c>
      <c r="AE20">
        <f t="shared" si="0"/>
        <v>6</v>
      </c>
      <c r="AF20">
        <f t="shared" si="0"/>
        <v>11</v>
      </c>
      <c r="AG20">
        <f t="shared" si="0"/>
        <v>29</v>
      </c>
      <c r="AH20">
        <f t="shared" si="0"/>
        <v>16</v>
      </c>
      <c r="AI20">
        <f t="shared" si="0"/>
        <v>22</v>
      </c>
      <c r="AJ20">
        <f t="shared" si="0"/>
        <v>29</v>
      </c>
      <c r="AK20">
        <f t="shared" si="0"/>
        <v>29</v>
      </c>
      <c r="AL20">
        <f t="shared" si="0"/>
        <v>7</v>
      </c>
      <c r="AM20">
        <f t="shared" si="0"/>
        <v>9</v>
      </c>
      <c r="AN20">
        <f t="shared" si="0"/>
        <v>11</v>
      </c>
      <c r="AO20">
        <f t="shared" si="0"/>
        <v>29</v>
      </c>
      <c r="AP20">
        <f t="shared" si="0"/>
        <v>21</v>
      </c>
      <c r="AQ20">
        <f t="shared" si="0"/>
        <v>25</v>
      </c>
      <c r="AR20">
        <f t="shared" si="0"/>
        <v>29</v>
      </c>
      <c r="AS20">
        <f t="shared" si="1"/>
        <v>29</v>
      </c>
      <c r="AT20">
        <f t="shared" si="1"/>
        <v>29</v>
      </c>
      <c r="AU20">
        <f t="shared" si="1"/>
        <v>12</v>
      </c>
      <c r="AV20">
        <f t="shared" si="1"/>
        <v>29</v>
      </c>
      <c r="AW20">
        <f t="shared" si="1"/>
        <v>29</v>
      </c>
      <c r="AX20">
        <f t="shared" si="1"/>
        <v>24</v>
      </c>
      <c r="AY20">
        <f t="shared" si="1"/>
        <v>22</v>
      </c>
      <c r="AZ20">
        <f t="shared" si="3"/>
        <v>10100</v>
      </c>
      <c r="BB20" s="5" t="s">
        <v>45</v>
      </c>
      <c r="BC20" s="6">
        <v>29</v>
      </c>
      <c r="BD20" s="6">
        <v>23</v>
      </c>
      <c r="BE20" s="6">
        <v>10</v>
      </c>
      <c r="BF20" s="6">
        <v>6</v>
      </c>
      <c r="BG20" s="6">
        <v>11</v>
      </c>
      <c r="BH20" s="6">
        <v>29</v>
      </c>
      <c r="BI20" s="6">
        <v>16</v>
      </c>
      <c r="BJ20" s="6">
        <v>22</v>
      </c>
      <c r="BK20" s="6">
        <v>29</v>
      </c>
      <c r="BL20" s="6">
        <v>29</v>
      </c>
      <c r="BM20" s="6">
        <v>7</v>
      </c>
      <c r="BN20" s="6">
        <v>9</v>
      </c>
      <c r="BO20" s="6">
        <v>11</v>
      </c>
      <c r="BP20" s="6">
        <v>29</v>
      </c>
      <c r="BQ20" s="6">
        <v>21</v>
      </c>
      <c r="BR20" s="6">
        <v>25</v>
      </c>
      <c r="BS20" s="6">
        <v>29</v>
      </c>
      <c r="BT20" s="6">
        <v>29</v>
      </c>
      <c r="BU20" s="6">
        <v>29</v>
      </c>
      <c r="BV20" s="6">
        <v>12</v>
      </c>
      <c r="BW20" s="6">
        <v>29</v>
      </c>
      <c r="BX20" s="6">
        <v>29</v>
      </c>
      <c r="BY20" s="6">
        <v>24</v>
      </c>
      <c r="BZ20" s="6">
        <v>22</v>
      </c>
      <c r="CA20" s="6">
        <v>10100</v>
      </c>
    </row>
    <row r="21" spans="1:79" ht="15" thickBot="1" x14ac:dyDescent="0.35">
      <c r="A21" s="5" t="s">
        <v>46</v>
      </c>
      <c r="B21" s="6">
        <v>12</v>
      </c>
      <c r="C21" s="6">
        <v>7</v>
      </c>
      <c r="D21" s="6">
        <v>5</v>
      </c>
      <c r="E21" s="6">
        <v>10</v>
      </c>
      <c r="F21" s="6">
        <v>13</v>
      </c>
      <c r="G21" s="6">
        <v>1</v>
      </c>
      <c r="H21" s="6">
        <v>14</v>
      </c>
      <c r="I21" s="6">
        <v>5</v>
      </c>
      <c r="J21" s="6">
        <v>1</v>
      </c>
      <c r="K21" s="6">
        <v>1</v>
      </c>
      <c r="L21" s="6">
        <v>1</v>
      </c>
      <c r="M21" s="6">
        <v>18</v>
      </c>
      <c r="N21" s="6">
        <v>1</v>
      </c>
      <c r="O21" s="6">
        <v>1</v>
      </c>
      <c r="P21" s="6">
        <v>15</v>
      </c>
      <c r="Q21" s="6">
        <v>20</v>
      </c>
      <c r="R21" s="6">
        <v>16</v>
      </c>
      <c r="S21" s="6">
        <v>1</v>
      </c>
      <c r="T21" s="6">
        <v>1</v>
      </c>
      <c r="U21" s="6">
        <v>23</v>
      </c>
      <c r="V21" s="6">
        <v>1</v>
      </c>
      <c r="W21" s="6">
        <v>1</v>
      </c>
      <c r="X21" s="6">
        <v>29</v>
      </c>
      <c r="Y21" s="6">
        <v>10</v>
      </c>
      <c r="Z21" s="11">
        <v>10100</v>
      </c>
      <c r="AB21">
        <f t="shared" si="2"/>
        <v>18</v>
      </c>
      <c r="AC21">
        <f t="shared" si="0"/>
        <v>23</v>
      </c>
      <c r="AD21">
        <f t="shared" si="0"/>
        <v>25</v>
      </c>
      <c r="AE21">
        <f t="shared" si="0"/>
        <v>20</v>
      </c>
      <c r="AF21">
        <f t="shared" si="0"/>
        <v>17</v>
      </c>
      <c r="AG21">
        <f t="shared" si="0"/>
        <v>29</v>
      </c>
      <c r="AH21">
        <f t="shared" si="0"/>
        <v>16</v>
      </c>
      <c r="AI21">
        <f t="shared" si="0"/>
        <v>25</v>
      </c>
      <c r="AJ21">
        <f t="shared" si="0"/>
        <v>29</v>
      </c>
      <c r="AK21">
        <f t="shared" si="0"/>
        <v>29</v>
      </c>
      <c r="AL21">
        <f t="shared" si="0"/>
        <v>29</v>
      </c>
      <c r="AM21">
        <f t="shared" si="0"/>
        <v>12</v>
      </c>
      <c r="AN21">
        <f t="shared" si="0"/>
        <v>29</v>
      </c>
      <c r="AO21">
        <f t="shared" si="0"/>
        <v>29</v>
      </c>
      <c r="AP21">
        <f t="shared" si="0"/>
        <v>15</v>
      </c>
      <c r="AQ21">
        <f t="shared" si="0"/>
        <v>10</v>
      </c>
      <c r="AR21">
        <f t="shared" si="0"/>
        <v>14</v>
      </c>
      <c r="AS21">
        <f t="shared" si="1"/>
        <v>29</v>
      </c>
      <c r="AT21">
        <f t="shared" si="1"/>
        <v>29</v>
      </c>
      <c r="AU21">
        <f t="shared" si="1"/>
        <v>7</v>
      </c>
      <c r="AV21">
        <f t="shared" si="1"/>
        <v>29</v>
      </c>
      <c r="AW21">
        <f t="shared" si="1"/>
        <v>29</v>
      </c>
      <c r="AX21">
        <f t="shared" si="1"/>
        <v>1</v>
      </c>
      <c r="AY21">
        <f t="shared" si="1"/>
        <v>20</v>
      </c>
      <c r="AZ21">
        <f t="shared" si="3"/>
        <v>10100</v>
      </c>
      <c r="BB21" s="5" t="s">
        <v>46</v>
      </c>
      <c r="BC21" s="6">
        <v>18</v>
      </c>
      <c r="BD21" s="6">
        <v>23</v>
      </c>
      <c r="BE21" s="6">
        <v>25</v>
      </c>
      <c r="BF21" s="6">
        <v>20</v>
      </c>
      <c r="BG21" s="6">
        <v>17</v>
      </c>
      <c r="BH21" s="6">
        <v>29</v>
      </c>
      <c r="BI21" s="6">
        <v>16</v>
      </c>
      <c r="BJ21" s="6">
        <v>25</v>
      </c>
      <c r="BK21" s="6">
        <v>29</v>
      </c>
      <c r="BL21" s="6">
        <v>29</v>
      </c>
      <c r="BM21" s="6">
        <v>29</v>
      </c>
      <c r="BN21" s="6">
        <v>12</v>
      </c>
      <c r="BO21" s="6">
        <v>29</v>
      </c>
      <c r="BP21" s="6">
        <v>29</v>
      </c>
      <c r="BQ21" s="6">
        <v>15</v>
      </c>
      <c r="BR21" s="6">
        <v>10</v>
      </c>
      <c r="BS21" s="6">
        <v>14</v>
      </c>
      <c r="BT21" s="6">
        <v>29</v>
      </c>
      <c r="BU21" s="6">
        <v>29</v>
      </c>
      <c r="BV21" s="6">
        <v>7</v>
      </c>
      <c r="BW21" s="6">
        <v>29</v>
      </c>
      <c r="BX21" s="6">
        <v>29</v>
      </c>
      <c r="BY21" s="6">
        <v>1</v>
      </c>
      <c r="BZ21" s="6">
        <v>20</v>
      </c>
      <c r="CA21" s="6">
        <v>10100</v>
      </c>
    </row>
    <row r="22" spans="1:79" ht="15" thickBot="1" x14ac:dyDescent="0.35">
      <c r="A22" s="5" t="s">
        <v>47</v>
      </c>
      <c r="B22" s="6">
        <v>12</v>
      </c>
      <c r="C22" s="6">
        <v>7</v>
      </c>
      <c r="D22" s="6">
        <v>5</v>
      </c>
      <c r="E22" s="6">
        <v>11</v>
      </c>
      <c r="F22" s="6">
        <v>8</v>
      </c>
      <c r="G22" s="6">
        <v>1</v>
      </c>
      <c r="H22" s="6">
        <v>14</v>
      </c>
      <c r="I22" s="6">
        <v>1</v>
      </c>
      <c r="J22" s="6">
        <v>1</v>
      </c>
      <c r="K22" s="6">
        <v>1</v>
      </c>
      <c r="L22" s="6">
        <v>6</v>
      </c>
      <c r="M22" s="6">
        <v>8</v>
      </c>
      <c r="N22" s="6">
        <v>1</v>
      </c>
      <c r="O22" s="6">
        <v>1</v>
      </c>
      <c r="P22" s="6">
        <v>15</v>
      </c>
      <c r="Q22" s="6">
        <v>19</v>
      </c>
      <c r="R22" s="6">
        <v>22</v>
      </c>
      <c r="S22" s="6">
        <v>1</v>
      </c>
      <c r="T22" s="6">
        <v>1</v>
      </c>
      <c r="U22" s="6">
        <v>29</v>
      </c>
      <c r="V22" s="6">
        <v>1</v>
      </c>
      <c r="W22" s="6">
        <v>1</v>
      </c>
      <c r="X22" s="6">
        <v>21</v>
      </c>
      <c r="Y22" s="6">
        <v>21</v>
      </c>
      <c r="Z22" s="11">
        <v>10075</v>
      </c>
      <c r="AB22">
        <f t="shared" si="2"/>
        <v>18</v>
      </c>
      <c r="AC22">
        <f t="shared" si="0"/>
        <v>23</v>
      </c>
      <c r="AD22">
        <f t="shared" si="0"/>
        <v>25</v>
      </c>
      <c r="AE22">
        <f t="shared" si="0"/>
        <v>19</v>
      </c>
      <c r="AF22">
        <f t="shared" si="0"/>
        <v>22</v>
      </c>
      <c r="AG22">
        <f t="shared" si="0"/>
        <v>29</v>
      </c>
      <c r="AH22">
        <f t="shared" si="0"/>
        <v>16</v>
      </c>
      <c r="AI22">
        <f t="shared" si="0"/>
        <v>29</v>
      </c>
      <c r="AJ22">
        <f t="shared" si="0"/>
        <v>29</v>
      </c>
      <c r="AK22">
        <f t="shared" si="0"/>
        <v>29</v>
      </c>
      <c r="AL22">
        <f t="shared" si="0"/>
        <v>24</v>
      </c>
      <c r="AM22">
        <f t="shared" si="0"/>
        <v>22</v>
      </c>
      <c r="AN22">
        <f t="shared" si="0"/>
        <v>29</v>
      </c>
      <c r="AO22">
        <f t="shared" si="0"/>
        <v>29</v>
      </c>
      <c r="AP22">
        <f t="shared" si="0"/>
        <v>15</v>
      </c>
      <c r="AQ22">
        <f t="shared" si="0"/>
        <v>11</v>
      </c>
      <c r="AR22">
        <f t="shared" si="0"/>
        <v>8</v>
      </c>
      <c r="AS22">
        <f t="shared" si="1"/>
        <v>29</v>
      </c>
      <c r="AT22">
        <f t="shared" si="1"/>
        <v>29</v>
      </c>
      <c r="AU22">
        <f t="shared" si="1"/>
        <v>1</v>
      </c>
      <c r="AV22">
        <f t="shared" si="1"/>
        <v>29</v>
      </c>
      <c r="AW22">
        <f t="shared" si="1"/>
        <v>29</v>
      </c>
      <c r="AX22">
        <f t="shared" si="1"/>
        <v>9</v>
      </c>
      <c r="AY22">
        <f t="shared" si="1"/>
        <v>9</v>
      </c>
      <c r="AZ22">
        <f t="shared" si="3"/>
        <v>10075</v>
      </c>
      <c r="BB22" s="5" t="s">
        <v>47</v>
      </c>
      <c r="BC22" s="6">
        <v>18</v>
      </c>
      <c r="BD22" s="6">
        <v>23</v>
      </c>
      <c r="BE22" s="6">
        <v>25</v>
      </c>
      <c r="BF22" s="6">
        <v>19</v>
      </c>
      <c r="BG22" s="6">
        <v>22</v>
      </c>
      <c r="BH22" s="6">
        <v>29</v>
      </c>
      <c r="BI22" s="6">
        <v>16</v>
      </c>
      <c r="BJ22" s="6">
        <v>29</v>
      </c>
      <c r="BK22" s="6">
        <v>29</v>
      </c>
      <c r="BL22" s="6">
        <v>29</v>
      </c>
      <c r="BM22" s="6">
        <v>24</v>
      </c>
      <c r="BN22" s="6">
        <v>22</v>
      </c>
      <c r="BO22" s="6">
        <v>29</v>
      </c>
      <c r="BP22" s="6">
        <v>29</v>
      </c>
      <c r="BQ22" s="6">
        <v>15</v>
      </c>
      <c r="BR22" s="6">
        <v>11</v>
      </c>
      <c r="BS22" s="6">
        <v>8</v>
      </c>
      <c r="BT22" s="6">
        <v>29</v>
      </c>
      <c r="BU22" s="6">
        <v>29</v>
      </c>
      <c r="BV22" s="6">
        <v>1</v>
      </c>
      <c r="BW22" s="6">
        <v>29</v>
      </c>
      <c r="BX22" s="6">
        <v>29</v>
      </c>
      <c r="BY22" s="6">
        <v>9</v>
      </c>
      <c r="BZ22" s="6">
        <v>9</v>
      </c>
      <c r="CA22" s="6">
        <v>10075</v>
      </c>
    </row>
    <row r="23" spans="1:79" ht="15" thickBot="1" x14ac:dyDescent="0.35">
      <c r="A23" s="5" t="s">
        <v>48</v>
      </c>
      <c r="B23" s="6">
        <v>12</v>
      </c>
      <c r="C23" s="6">
        <v>7</v>
      </c>
      <c r="D23" s="6">
        <v>5</v>
      </c>
      <c r="E23" s="6">
        <v>24</v>
      </c>
      <c r="F23" s="6">
        <v>19</v>
      </c>
      <c r="G23" s="6">
        <v>1</v>
      </c>
      <c r="H23" s="6">
        <v>14</v>
      </c>
      <c r="I23" s="6">
        <v>18</v>
      </c>
      <c r="J23" s="6">
        <v>1</v>
      </c>
      <c r="K23" s="6">
        <v>1</v>
      </c>
      <c r="L23" s="6">
        <v>25</v>
      </c>
      <c r="M23" s="6">
        <v>18</v>
      </c>
      <c r="N23" s="6">
        <v>1</v>
      </c>
      <c r="O23" s="6">
        <v>1</v>
      </c>
      <c r="P23" s="6">
        <v>15</v>
      </c>
      <c r="Q23" s="6">
        <v>5</v>
      </c>
      <c r="R23" s="6">
        <v>1</v>
      </c>
      <c r="S23" s="6">
        <v>1</v>
      </c>
      <c r="T23" s="6">
        <v>1</v>
      </c>
      <c r="U23" s="6">
        <v>1</v>
      </c>
      <c r="V23" s="6">
        <v>1</v>
      </c>
      <c r="W23" s="6">
        <v>1</v>
      </c>
      <c r="X23" s="6">
        <v>1</v>
      </c>
      <c r="Y23" s="6">
        <v>10</v>
      </c>
      <c r="Z23" s="11">
        <v>10075</v>
      </c>
      <c r="AB23">
        <f t="shared" si="2"/>
        <v>18</v>
      </c>
      <c r="AC23">
        <f t="shared" si="0"/>
        <v>23</v>
      </c>
      <c r="AD23">
        <f t="shared" si="0"/>
        <v>25</v>
      </c>
      <c r="AE23">
        <f t="shared" si="0"/>
        <v>6</v>
      </c>
      <c r="AF23">
        <f t="shared" si="0"/>
        <v>11</v>
      </c>
      <c r="AG23">
        <f t="shared" si="0"/>
        <v>29</v>
      </c>
      <c r="AH23">
        <f t="shared" si="0"/>
        <v>16</v>
      </c>
      <c r="AI23">
        <f t="shared" si="0"/>
        <v>12</v>
      </c>
      <c r="AJ23">
        <f t="shared" si="0"/>
        <v>29</v>
      </c>
      <c r="AK23">
        <f t="shared" si="0"/>
        <v>29</v>
      </c>
      <c r="AL23">
        <f t="shared" si="0"/>
        <v>5</v>
      </c>
      <c r="AM23">
        <f t="shared" si="0"/>
        <v>12</v>
      </c>
      <c r="AN23">
        <f t="shared" si="0"/>
        <v>29</v>
      </c>
      <c r="AO23">
        <f t="shared" si="0"/>
        <v>29</v>
      </c>
      <c r="AP23">
        <f t="shared" si="0"/>
        <v>15</v>
      </c>
      <c r="AQ23">
        <f t="shared" si="0"/>
        <v>25</v>
      </c>
      <c r="AR23">
        <f t="shared" ref="AR23:AR36" si="4">30-R23</f>
        <v>29</v>
      </c>
      <c r="AS23">
        <f t="shared" si="1"/>
        <v>29</v>
      </c>
      <c r="AT23">
        <f t="shared" si="1"/>
        <v>29</v>
      </c>
      <c r="AU23">
        <f t="shared" si="1"/>
        <v>29</v>
      </c>
      <c r="AV23">
        <f t="shared" si="1"/>
        <v>29</v>
      </c>
      <c r="AW23">
        <f t="shared" si="1"/>
        <v>29</v>
      </c>
      <c r="AX23">
        <f t="shared" si="1"/>
        <v>29</v>
      </c>
      <c r="AY23">
        <f t="shared" si="1"/>
        <v>20</v>
      </c>
      <c r="AZ23">
        <f t="shared" si="3"/>
        <v>10075</v>
      </c>
      <c r="BB23" s="5" t="s">
        <v>48</v>
      </c>
      <c r="BC23" s="6">
        <v>18</v>
      </c>
      <c r="BD23" s="6">
        <v>23</v>
      </c>
      <c r="BE23" s="6">
        <v>25</v>
      </c>
      <c r="BF23" s="6">
        <v>6</v>
      </c>
      <c r="BG23" s="6">
        <v>11</v>
      </c>
      <c r="BH23" s="6">
        <v>29</v>
      </c>
      <c r="BI23" s="6">
        <v>16</v>
      </c>
      <c r="BJ23" s="6">
        <v>12</v>
      </c>
      <c r="BK23" s="6">
        <v>29</v>
      </c>
      <c r="BL23" s="6">
        <v>29</v>
      </c>
      <c r="BM23" s="6">
        <v>5</v>
      </c>
      <c r="BN23" s="6">
        <v>12</v>
      </c>
      <c r="BO23" s="6">
        <v>29</v>
      </c>
      <c r="BP23" s="6">
        <v>29</v>
      </c>
      <c r="BQ23" s="6">
        <v>15</v>
      </c>
      <c r="BR23" s="6">
        <v>25</v>
      </c>
      <c r="BS23" s="6">
        <v>29</v>
      </c>
      <c r="BT23" s="6">
        <v>29</v>
      </c>
      <c r="BU23" s="6">
        <v>29</v>
      </c>
      <c r="BV23" s="6">
        <v>29</v>
      </c>
      <c r="BW23" s="6">
        <v>29</v>
      </c>
      <c r="BX23" s="6">
        <v>29</v>
      </c>
      <c r="BY23" s="6">
        <v>29</v>
      </c>
      <c r="BZ23" s="6">
        <v>20</v>
      </c>
      <c r="CA23" s="6">
        <v>10075</v>
      </c>
    </row>
    <row r="24" spans="1:79" ht="15" thickBot="1" x14ac:dyDescent="0.35">
      <c r="A24" s="5" t="s">
        <v>49</v>
      </c>
      <c r="B24" s="6">
        <v>1</v>
      </c>
      <c r="C24" s="6">
        <v>7</v>
      </c>
      <c r="D24" s="6">
        <v>25</v>
      </c>
      <c r="E24" s="6">
        <v>6</v>
      </c>
      <c r="F24" s="6">
        <v>15</v>
      </c>
      <c r="G24" s="6">
        <v>1</v>
      </c>
      <c r="H24" s="6">
        <v>5</v>
      </c>
      <c r="I24" s="6">
        <v>18</v>
      </c>
      <c r="J24" s="6">
        <v>1</v>
      </c>
      <c r="K24" s="6">
        <v>1</v>
      </c>
      <c r="L24" s="6">
        <v>3</v>
      </c>
      <c r="M24" s="6">
        <v>10</v>
      </c>
      <c r="N24" s="6">
        <v>19</v>
      </c>
      <c r="O24" s="6">
        <v>1</v>
      </c>
      <c r="P24" s="6">
        <v>5</v>
      </c>
      <c r="Q24" s="6">
        <v>23</v>
      </c>
      <c r="R24" s="6">
        <v>12</v>
      </c>
      <c r="S24" s="6">
        <v>1</v>
      </c>
      <c r="T24" s="6">
        <v>22</v>
      </c>
      <c r="U24" s="6">
        <v>1</v>
      </c>
      <c r="V24" s="6">
        <v>1</v>
      </c>
      <c r="W24" s="6">
        <v>1</v>
      </c>
      <c r="X24" s="6">
        <v>27</v>
      </c>
      <c r="Y24" s="6">
        <v>20</v>
      </c>
      <c r="Z24" s="11">
        <v>10075</v>
      </c>
      <c r="AB24">
        <f t="shared" si="2"/>
        <v>29</v>
      </c>
      <c r="AC24">
        <f t="shared" si="2"/>
        <v>23</v>
      </c>
      <c r="AD24">
        <f t="shared" si="2"/>
        <v>5</v>
      </c>
      <c r="AE24">
        <f t="shared" si="2"/>
        <v>24</v>
      </c>
      <c r="AF24">
        <f t="shared" si="2"/>
        <v>15</v>
      </c>
      <c r="AG24">
        <f t="shared" si="2"/>
        <v>29</v>
      </c>
      <c r="AH24">
        <f t="shared" si="2"/>
        <v>25</v>
      </c>
      <c r="AI24">
        <f t="shared" si="2"/>
        <v>12</v>
      </c>
      <c r="AJ24">
        <f t="shared" si="2"/>
        <v>29</v>
      </c>
      <c r="AK24">
        <f t="shared" si="2"/>
        <v>29</v>
      </c>
      <c r="AL24">
        <f t="shared" si="2"/>
        <v>27</v>
      </c>
      <c r="AM24">
        <f t="shared" si="2"/>
        <v>20</v>
      </c>
      <c r="AN24">
        <f t="shared" si="2"/>
        <v>11</v>
      </c>
      <c r="AO24">
        <f t="shared" si="2"/>
        <v>29</v>
      </c>
      <c r="AP24">
        <f t="shared" si="2"/>
        <v>25</v>
      </c>
      <c r="AQ24">
        <f t="shared" si="2"/>
        <v>7</v>
      </c>
      <c r="AR24">
        <f t="shared" si="4"/>
        <v>18</v>
      </c>
      <c r="AS24">
        <f t="shared" si="1"/>
        <v>29</v>
      </c>
      <c r="AT24">
        <f t="shared" si="1"/>
        <v>8</v>
      </c>
      <c r="AU24">
        <f t="shared" si="1"/>
        <v>29</v>
      </c>
      <c r="AV24">
        <f t="shared" si="1"/>
        <v>29</v>
      </c>
      <c r="AW24">
        <f t="shared" si="1"/>
        <v>29</v>
      </c>
      <c r="AX24">
        <f t="shared" si="1"/>
        <v>3</v>
      </c>
      <c r="AY24">
        <f t="shared" si="1"/>
        <v>10</v>
      </c>
      <c r="AZ24">
        <f t="shared" si="3"/>
        <v>10075</v>
      </c>
      <c r="BB24" s="5" t="s">
        <v>49</v>
      </c>
      <c r="BC24" s="6">
        <v>29</v>
      </c>
      <c r="BD24" s="6">
        <v>23</v>
      </c>
      <c r="BE24" s="6">
        <v>5</v>
      </c>
      <c r="BF24" s="6">
        <v>24</v>
      </c>
      <c r="BG24" s="6">
        <v>15</v>
      </c>
      <c r="BH24" s="6">
        <v>29</v>
      </c>
      <c r="BI24" s="6">
        <v>25</v>
      </c>
      <c r="BJ24" s="6">
        <v>12</v>
      </c>
      <c r="BK24" s="6">
        <v>29</v>
      </c>
      <c r="BL24" s="6">
        <v>29</v>
      </c>
      <c r="BM24" s="6">
        <v>27</v>
      </c>
      <c r="BN24" s="6">
        <v>20</v>
      </c>
      <c r="BO24" s="6">
        <v>11</v>
      </c>
      <c r="BP24" s="6">
        <v>29</v>
      </c>
      <c r="BQ24" s="6">
        <v>25</v>
      </c>
      <c r="BR24" s="6">
        <v>7</v>
      </c>
      <c r="BS24" s="6">
        <v>18</v>
      </c>
      <c r="BT24" s="6">
        <v>29</v>
      </c>
      <c r="BU24" s="6">
        <v>8</v>
      </c>
      <c r="BV24" s="6">
        <v>29</v>
      </c>
      <c r="BW24" s="6">
        <v>29</v>
      </c>
      <c r="BX24" s="6">
        <v>29</v>
      </c>
      <c r="BY24" s="6">
        <v>3</v>
      </c>
      <c r="BZ24" s="6">
        <v>10</v>
      </c>
      <c r="CA24" s="6">
        <v>10075</v>
      </c>
    </row>
    <row r="25" spans="1:79" ht="15" thickBot="1" x14ac:dyDescent="0.35">
      <c r="A25" s="5" t="s">
        <v>50</v>
      </c>
      <c r="B25" s="6">
        <v>12</v>
      </c>
      <c r="C25" s="6">
        <v>1</v>
      </c>
      <c r="D25" s="6">
        <v>1</v>
      </c>
      <c r="E25" s="6">
        <v>26</v>
      </c>
      <c r="F25" s="6">
        <v>19</v>
      </c>
      <c r="G25" s="6">
        <v>1</v>
      </c>
      <c r="H25" s="6">
        <v>14</v>
      </c>
      <c r="I25" s="6">
        <v>18</v>
      </c>
      <c r="J25" s="6">
        <v>1</v>
      </c>
      <c r="K25" s="6">
        <v>1</v>
      </c>
      <c r="L25" s="6">
        <v>25</v>
      </c>
      <c r="M25" s="6">
        <v>18</v>
      </c>
      <c r="N25" s="6">
        <v>1</v>
      </c>
      <c r="O25" s="6">
        <v>24</v>
      </c>
      <c r="P25" s="6">
        <v>26</v>
      </c>
      <c r="Q25" s="6">
        <v>4</v>
      </c>
      <c r="R25" s="6">
        <v>1</v>
      </c>
      <c r="S25" s="6">
        <v>1</v>
      </c>
      <c r="T25" s="6">
        <v>1</v>
      </c>
      <c r="U25" s="6">
        <v>1</v>
      </c>
      <c r="V25" s="6">
        <v>1</v>
      </c>
      <c r="W25" s="6">
        <v>1</v>
      </c>
      <c r="X25" s="6">
        <v>1</v>
      </c>
      <c r="Y25" s="6">
        <v>10</v>
      </c>
      <c r="Z25" s="11">
        <v>10075</v>
      </c>
      <c r="AB25">
        <f t="shared" si="2"/>
        <v>18</v>
      </c>
      <c r="AC25">
        <f t="shared" si="2"/>
        <v>29</v>
      </c>
      <c r="AD25">
        <f t="shared" si="2"/>
        <v>29</v>
      </c>
      <c r="AE25">
        <f t="shared" si="2"/>
        <v>4</v>
      </c>
      <c r="AF25">
        <f t="shared" si="2"/>
        <v>11</v>
      </c>
      <c r="AG25">
        <f t="shared" si="2"/>
        <v>29</v>
      </c>
      <c r="AH25">
        <f t="shared" si="2"/>
        <v>16</v>
      </c>
      <c r="AI25">
        <f t="shared" si="2"/>
        <v>12</v>
      </c>
      <c r="AJ25">
        <f t="shared" si="2"/>
        <v>29</v>
      </c>
      <c r="AK25">
        <f t="shared" si="2"/>
        <v>29</v>
      </c>
      <c r="AL25">
        <f t="shared" si="2"/>
        <v>5</v>
      </c>
      <c r="AM25">
        <f t="shared" si="2"/>
        <v>12</v>
      </c>
      <c r="AN25">
        <f t="shared" si="2"/>
        <v>29</v>
      </c>
      <c r="AO25">
        <f t="shared" si="2"/>
        <v>6</v>
      </c>
      <c r="AP25">
        <f t="shared" si="2"/>
        <v>4</v>
      </c>
      <c r="AQ25">
        <f t="shared" si="2"/>
        <v>26</v>
      </c>
      <c r="AR25">
        <f t="shared" si="4"/>
        <v>29</v>
      </c>
      <c r="AS25">
        <f t="shared" si="1"/>
        <v>29</v>
      </c>
      <c r="AT25">
        <f t="shared" si="1"/>
        <v>29</v>
      </c>
      <c r="AU25">
        <f t="shared" si="1"/>
        <v>29</v>
      </c>
      <c r="AV25">
        <f t="shared" si="1"/>
        <v>29</v>
      </c>
      <c r="AW25">
        <f t="shared" si="1"/>
        <v>29</v>
      </c>
      <c r="AX25">
        <f t="shared" si="1"/>
        <v>29</v>
      </c>
      <c r="AY25">
        <f t="shared" si="1"/>
        <v>20</v>
      </c>
      <c r="AZ25">
        <f t="shared" si="3"/>
        <v>10075</v>
      </c>
      <c r="BB25" s="5" t="s">
        <v>50</v>
      </c>
      <c r="BC25" s="6">
        <v>18</v>
      </c>
      <c r="BD25" s="6">
        <v>29</v>
      </c>
      <c r="BE25" s="6">
        <v>29</v>
      </c>
      <c r="BF25" s="6">
        <v>4</v>
      </c>
      <c r="BG25" s="6">
        <v>11</v>
      </c>
      <c r="BH25" s="6">
        <v>29</v>
      </c>
      <c r="BI25" s="6">
        <v>16</v>
      </c>
      <c r="BJ25" s="6">
        <v>12</v>
      </c>
      <c r="BK25" s="6">
        <v>29</v>
      </c>
      <c r="BL25" s="6">
        <v>29</v>
      </c>
      <c r="BM25" s="6">
        <v>5</v>
      </c>
      <c r="BN25" s="6">
        <v>12</v>
      </c>
      <c r="BO25" s="6">
        <v>29</v>
      </c>
      <c r="BP25" s="6">
        <v>6</v>
      </c>
      <c r="BQ25" s="6">
        <v>4</v>
      </c>
      <c r="BR25" s="6">
        <v>26</v>
      </c>
      <c r="BS25" s="6">
        <v>29</v>
      </c>
      <c r="BT25" s="6">
        <v>29</v>
      </c>
      <c r="BU25" s="6">
        <v>29</v>
      </c>
      <c r="BV25" s="6">
        <v>29</v>
      </c>
      <c r="BW25" s="6">
        <v>29</v>
      </c>
      <c r="BX25" s="6">
        <v>29</v>
      </c>
      <c r="BY25" s="6">
        <v>29</v>
      </c>
      <c r="BZ25" s="6">
        <v>20</v>
      </c>
      <c r="CA25" s="6">
        <v>10075</v>
      </c>
    </row>
    <row r="26" spans="1:79" ht="15" thickBot="1" x14ac:dyDescent="0.35">
      <c r="A26" s="5" t="s">
        <v>51</v>
      </c>
      <c r="B26" s="6">
        <v>12</v>
      </c>
      <c r="C26" s="6">
        <v>7</v>
      </c>
      <c r="D26" s="6">
        <v>5</v>
      </c>
      <c r="E26" s="6">
        <v>8</v>
      </c>
      <c r="F26" s="6">
        <v>13</v>
      </c>
      <c r="G26" s="6">
        <v>1</v>
      </c>
      <c r="H26" s="6">
        <v>11</v>
      </c>
      <c r="I26" s="6">
        <v>13</v>
      </c>
      <c r="J26" s="6">
        <v>1</v>
      </c>
      <c r="K26" s="6">
        <v>1</v>
      </c>
      <c r="L26" s="6">
        <v>2</v>
      </c>
      <c r="M26" s="6">
        <v>11</v>
      </c>
      <c r="N26" s="6">
        <v>1</v>
      </c>
      <c r="O26" s="6">
        <v>1</v>
      </c>
      <c r="P26" s="6">
        <v>15</v>
      </c>
      <c r="Q26" s="6">
        <v>22</v>
      </c>
      <c r="R26" s="6">
        <v>16</v>
      </c>
      <c r="S26" s="6">
        <v>1</v>
      </c>
      <c r="T26" s="6">
        <v>17</v>
      </c>
      <c r="U26" s="6">
        <v>13</v>
      </c>
      <c r="V26" s="6">
        <v>1</v>
      </c>
      <c r="W26" s="6">
        <v>1</v>
      </c>
      <c r="X26" s="6">
        <v>28</v>
      </c>
      <c r="Y26" s="6">
        <v>17</v>
      </c>
      <c r="Z26" s="11">
        <v>10075</v>
      </c>
      <c r="AB26">
        <f t="shared" si="2"/>
        <v>18</v>
      </c>
      <c r="AC26">
        <f t="shared" si="2"/>
        <v>23</v>
      </c>
      <c r="AD26">
        <f t="shared" si="2"/>
        <v>25</v>
      </c>
      <c r="AE26">
        <f t="shared" si="2"/>
        <v>22</v>
      </c>
      <c r="AF26">
        <f t="shared" si="2"/>
        <v>17</v>
      </c>
      <c r="AG26">
        <f t="shared" si="2"/>
        <v>29</v>
      </c>
      <c r="AH26">
        <f t="shared" si="2"/>
        <v>19</v>
      </c>
      <c r="AI26">
        <f t="shared" si="2"/>
        <v>17</v>
      </c>
      <c r="AJ26">
        <f t="shared" si="2"/>
        <v>29</v>
      </c>
      <c r="AK26">
        <f t="shared" si="2"/>
        <v>29</v>
      </c>
      <c r="AL26">
        <f t="shared" si="2"/>
        <v>28</v>
      </c>
      <c r="AM26">
        <f t="shared" si="2"/>
        <v>19</v>
      </c>
      <c r="AN26">
        <f t="shared" si="2"/>
        <v>29</v>
      </c>
      <c r="AO26">
        <f t="shared" si="2"/>
        <v>29</v>
      </c>
      <c r="AP26">
        <f t="shared" si="2"/>
        <v>15</v>
      </c>
      <c r="AQ26">
        <f t="shared" si="2"/>
        <v>8</v>
      </c>
      <c r="AR26">
        <f t="shared" si="4"/>
        <v>14</v>
      </c>
      <c r="AS26">
        <f t="shared" si="1"/>
        <v>29</v>
      </c>
      <c r="AT26">
        <f t="shared" si="1"/>
        <v>13</v>
      </c>
      <c r="AU26">
        <f t="shared" si="1"/>
        <v>17</v>
      </c>
      <c r="AV26">
        <f t="shared" si="1"/>
        <v>29</v>
      </c>
      <c r="AW26">
        <f t="shared" si="1"/>
        <v>29</v>
      </c>
      <c r="AX26">
        <f t="shared" si="1"/>
        <v>2</v>
      </c>
      <c r="AY26">
        <f t="shared" si="1"/>
        <v>13</v>
      </c>
      <c r="AZ26">
        <f t="shared" si="3"/>
        <v>10075</v>
      </c>
      <c r="BB26" s="5" t="s">
        <v>51</v>
      </c>
      <c r="BC26" s="6">
        <v>18</v>
      </c>
      <c r="BD26" s="6">
        <v>23</v>
      </c>
      <c r="BE26" s="6">
        <v>25</v>
      </c>
      <c r="BF26" s="6">
        <v>22</v>
      </c>
      <c r="BG26" s="6">
        <v>17</v>
      </c>
      <c r="BH26" s="6">
        <v>29</v>
      </c>
      <c r="BI26" s="6">
        <v>19</v>
      </c>
      <c r="BJ26" s="6">
        <v>17</v>
      </c>
      <c r="BK26" s="6">
        <v>29</v>
      </c>
      <c r="BL26" s="6">
        <v>29</v>
      </c>
      <c r="BM26" s="6">
        <v>28</v>
      </c>
      <c r="BN26" s="6">
        <v>19</v>
      </c>
      <c r="BO26" s="6">
        <v>29</v>
      </c>
      <c r="BP26" s="6">
        <v>29</v>
      </c>
      <c r="BQ26" s="6">
        <v>15</v>
      </c>
      <c r="BR26" s="6">
        <v>8</v>
      </c>
      <c r="BS26" s="6">
        <v>14</v>
      </c>
      <c r="BT26" s="6">
        <v>29</v>
      </c>
      <c r="BU26" s="6">
        <v>13</v>
      </c>
      <c r="BV26" s="6">
        <v>17</v>
      </c>
      <c r="BW26" s="6">
        <v>29</v>
      </c>
      <c r="BX26" s="6">
        <v>29</v>
      </c>
      <c r="BY26" s="6">
        <v>2</v>
      </c>
      <c r="BZ26" s="6">
        <v>13</v>
      </c>
      <c r="CA26" s="6">
        <v>10075</v>
      </c>
    </row>
    <row r="27" spans="1:79" ht="15" thickBot="1" x14ac:dyDescent="0.35">
      <c r="A27" s="5" t="s">
        <v>52</v>
      </c>
      <c r="B27" s="6">
        <v>12</v>
      </c>
      <c r="C27" s="6">
        <v>1</v>
      </c>
      <c r="D27" s="6">
        <v>1</v>
      </c>
      <c r="E27" s="6">
        <v>27</v>
      </c>
      <c r="F27" s="6">
        <v>19</v>
      </c>
      <c r="G27" s="6">
        <v>1</v>
      </c>
      <c r="H27" s="6">
        <v>14</v>
      </c>
      <c r="I27" s="6">
        <v>18</v>
      </c>
      <c r="J27" s="6">
        <v>1</v>
      </c>
      <c r="K27" s="6">
        <v>1</v>
      </c>
      <c r="L27" s="6">
        <v>25</v>
      </c>
      <c r="M27" s="6">
        <v>23</v>
      </c>
      <c r="N27" s="6">
        <v>1</v>
      </c>
      <c r="O27" s="6">
        <v>24</v>
      </c>
      <c r="P27" s="6">
        <v>26</v>
      </c>
      <c r="Q27" s="6">
        <v>1</v>
      </c>
      <c r="R27" s="6">
        <v>1</v>
      </c>
      <c r="S27" s="6">
        <v>1</v>
      </c>
      <c r="T27" s="6">
        <v>1</v>
      </c>
      <c r="U27" s="6">
        <v>1</v>
      </c>
      <c r="V27" s="6">
        <v>1</v>
      </c>
      <c r="W27" s="6">
        <v>1</v>
      </c>
      <c r="X27" s="6">
        <v>1</v>
      </c>
      <c r="Y27" s="6">
        <v>1</v>
      </c>
      <c r="Z27" s="11">
        <v>10050</v>
      </c>
      <c r="AB27">
        <f t="shared" si="2"/>
        <v>18</v>
      </c>
      <c r="AC27">
        <f t="shared" si="2"/>
        <v>29</v>
      </c>
      <c r="AD27">
        <f t="shared" si="2"/>
        <v>29</v>
      </c>
      <c r="AE27">
        <f t="shared" si="2"/>
        <v>3</v>
      </c>
      <c r="AF27">
        <f t="shared" si="2"/>
        <v>11</v>
      </c>
      <c r="AG27">
        <f t="shared" si="2"/>
        <v>29</v>
      </c>
      <c r="AH27">
        <f t="shared" si="2"/>
        <v>16</v>
      </c>
      <c r="AI27">
        <f t="shared" si="2"/>
        <v>12</v>
      </c>
      <c r="AJ27">
        <f t="shared" si="2"/>
        <v>29</v>
      </c>
      <c r="AK27">
        <f t="shared" si="2"/>
        <v>29</v>
      </c>
      <c r="AL27">
        <f t="shared" si="2"/>
        <v>5</v>
      </c>
      <c r="AM27">
        <f t="shared" si="2"/>
        <v>7</v>
      </c>
      <c r="AN27">
        <f t="shared" si="2"/>
        <v>29</v>
      </c>
      <c r="AO27">
        <f t="shared" si="2"/>
        <v>6</v>
      </c>
      <c r="AP27">
        <f t="shared" si="2"/>
        <v>4</v>
      </c>
      <c r="AQ27">
        <f t="shared" si="2"/>
        <v>29</v>
      </c>
      <c r="AR27">
        <f t="shared" si="4"/>
        <v>29</v>
      </c>
      <c r="AS27">
        <f t="shared" si="1"/>
        <v>29</v>
      </c>
      <c r="AT27">
        <f t="shared" si="1"/>
        <v>29</v>
      </c>
      <c r="AU27">
        <f t="shared" si="1"/>
        <v>29</v>
      </c>
      <c r="AV27">
        <f t="shared" si="1"/>
        <v>29</v>
      </c>
      <c r="AW27">
        <f t="shared" si="1"/>
        <v>29</v>
      </c>
      <c r="AX27">
        <f t="shared" si="1"/>
        <v>29</v>
      </c>
      <c r="AY27">
        <f t="shared" si="1"/>
        <v>29</v>
      </c>
      <c r="AZ27">
        <f t="shared" si="3"/>
        <v>10050</v>
      </c>
      <c r="BB27" s="5" t="s">
        <v>52</v>
      </c>
      <c r="BC27" s="6">
        <v>18</v>
      </c>
      <c r="BD27" s="6">
        <v>29</v>
      </c>
      <c r="BE27" s="6">
        <v>29</v>
      </c>
      <c r="BF27" s="6">
        <v>3</v>
      </c>
      <c r="BG27" s="6">
        <v>11</v>
      </c>
      <c r="BH27" s="6">
        <v>29</v>
      </c>
      <c r="BI27" s="6">
        <v>16</v>
      </c>
      <c r="BJ27" s="6">
        <v>12</v>
      </c>
      <c r="BK27" s="6">
        <v>29</v>
      </c>
      <c r="BL27" s="6">
        <v>29</v>
      </c>
      <c r="BM27" s="6">
        <v>5</v>
      </c>
      <c r="BN27" s="6">
        <v>7</v>
      </c>
      <c r="BO27" s="6">
        <v>29</v>
      </c>
      <c r="BP27" s="6">
        <v>6</v>
      </c>
      <c r="BQ27" s="6">
        <v>4</v>
      </c>
      <c r="BR27" s="6">
        <v>29</v>
      </c>
      <c r="BS27" s="6">
        <v>29</v>
      </c>
      <c r="BT27" s="6">
        <v>29</v>
      </c>
      <c r="BU27" s="6">
        <v>29</v>
      </c>
      <c r="BV27" s="6">
        <v>29</v>
      </c>
      <c r="BW27" s="6">
        <v>29</v>
      </c>
      <c r="BX27" s="6">
        <v>29</v>
      </c>
      <c r="BY27" s="6">
        <v>29</v>
      </c>
      <c r="BZ27" s="6">
        <v>29</v>
      </c>
      <c r="CA27" s="6">
        <v>10050</v>
      </c>
    </row>
    <row r="28" spans="1:79" ht="15" thickBot="1" x14ac:dyDescent="0.35">
      <c r="A28" s="5" t="s">
        <v>53</v>
      </c>
      <c r="B28" s="6">
        <v>1</v>
      </c>
      <c r="C28" s="6">
        <v>7</v>
      </c>
      <c r="D28" s="6">
        <v>22</v>
      </c>
      <c r="E28" s="6">
        <v>20</v>
      </c>
      <c r="F28" s="6">
        <v>15</v>
      </c>
      <c r="G28" s="6">
        <v>1</v>
      </c>
      <c r="H28" s="6">
        <v>14</v>
      </c>
      <c r="I28" s="6">
        <v>18</v>
      </c>
      <c r="J28" s="6">
        <v>1</v>
      </c>
      <c r="K28" s="6">
        <v>1</v>
      </c>
      <c r="L28" s="6">
        <v>21</v>
      </c>
      <c r="M28" s="6">
        <v>21</v>
      </c>
      <c r="N28" s="6">
        <v>19</v>
      </c>
      <c r="O28" s="6">
        <v>1</v>
      </c>
      <c r="P28" s="6">
        <v>8</v>
      </c>
      <c r="Q28" s="6">
        <v>10</v>
      </c>
      <c r="R28" s="6">
        <v>12</v>
      </c>
      <c r="S28" s="6">
        <v>1</v>
      </c>
      <c r="T28" s="6">
        <v>1</v>
      </c>
      <c r="U28" s="6">
        <v>1</v>
      </c>
      <c r="V28" s="6">
        <v>1</v>
      </c>
      <c r="W28" s="6">
        <v>1</v>
      </c>
      <c r="X28" s="6">
        <v>9</v>
      </c>
      <c r="Y28" s="6">
        <v>8</v>
      </c>
      <c r="Z28" s="11">
        <v>10050</v>
      </c>
      <c r="AB28">
        <f t="shared" si="2"/>
        <v>29</v>
      </c>
      <c r="AC28">
        <f t="shared" si="2"/>
        <v>23</v>
      </c>
      <c r="AD28">
        <f t="shared" si="2"/>
        <v>8</v>
      </c>
      <c r="AE28">
        <f t="shared" si="2"/>
        <v>10</v>
      </c>
      <c r="AF28">
        <f t="shared" si="2"/>
        <v>15</v>
      </c>
      <c r="AG28">
        <f t="shared" si="2"/>
        <v>29</v>
      </c>
      <c r="AH28">
        <f t="shared" si="2"/>
        <v>16</v>
      </c>
      <c r="AI28">
        <f t="shared" si="2"/>
        <v>12</v>
      </c>
      <c r="AJ28">
        <f t="shared" si="2"/>
        <v>29</v>
      </c>
      <c r="AK28">
        <f t="shared" si="2"/>
        <v>29</v>
      </c>
      <c r="AL28">
        <f t="shared" si="2"/>
        <v>9</v>
      </c>
      <c r="AM28">
        <f t="shared" si="2"/>
        <v>9</v>
      </c>
      <c r="AN28">
        <f t="shared" si="2"/>
        <v>11</v>
      </c>
      <c r="AO28">
        <f t="shared" si="2"/>
        <v>29</v>
      </c>
      <c r="AP28">
        <f t="shared" si="2"/>
        <v>22</v>
      </c>
      <c r="AQ28">
        <f t="shared" si="2"/>
        <v>20</v>
      </c>
      <c r="AR28">
        <f t="shared" si="4"/>
        <v>18</v>
      </c>
      <c r="AS28">
        <f t="shared" si="1"/>
        <v>29</v>
      </c>
      <c r="AT28">
        <f t="shared" si="1"/>
        <v>29</v>
      </c>
      <c r="AU28">
        <f t="shared" si="1"/>
        <v>29</v>
      </c>
      <c r="AV28">
        <f t="shared" si="1"/>
        <v>29</v>
      </c>
      <c r="AW28">
        <f t="shared" si="1"/>
        <v>29</v>
      </c>
      <c r="AX28">
        <f t="shared" si="1"/>
        <v>21</v>
      </c>
      <c r="AY28">
        <f t="shared" si="1"/>
        <v>22</v>
      </c>
      <c r="AZ28">
        <f t="shared" si="3"/>
        <v>10050</v>
      </c>
      <c r="BB28" s="5" t="s">
        <v>53</v>
      </c>
      <c r="BC28" s="6">
        <v>29</v>
      </c>
      <c r="BD28" s="6">
        <v>23</v>
      </c>
      <c r="BE28" s="6">
        <v>8</v>
      </c>
      <c r="BF28" s="6">
        <v>10</v>
      </c>
      <c r="BG28" s="6">
        <v>15</v>
      </c>
      <c r="BH28" s="6">
        <v>29</v>
      </c>
      <c r="BI28" s="6">
        <v>16</v>
      </c>
      <c r="BJ28" s="6">
        <v>12</v>
      </c>
      <c r="BK28" s="6">
        <v>29</v>
      </c>
      <c r="BL28" s="6">
        <v>29</v>
      </c>
      <c r="BM28" s="6">
        <v>9</v>
      </c>
      <c r="BN28" s="6">
        <v>9</v>
      </c>
      <c r="BO28" s="6">
        <v>11</v>
      </c>
      <c r="BP28" s="6">
        <v>29</v>
      </c>
      <c r="BQ28" s="6">
        <v>22</v>
      </c>
      <c r="BR28" s="6">
        <v>20</v>
      </c>
      <c r="BS28" s="6">
        <v>18</v>
      </c>
      <c r="BT28" s="6">
        <v>29</v>
      </c>
      <c r="BU28" s="6">
        <v>29</v>
      </c>
      <c r="BV28" s="6">
        <v>29</v>
      </c>
      <c r="BW28" s="6">
        <v>29</v>
      </c>
      <c r="BX28" s="6">
        <v>29</v>
      </c>
      <c r="BY28" s="6">
        <v>21</v>
      </c>
      <c r="BZ28" s="6">
        <v>22</v>
      </c>
      <c r="CA28" s="6">
        <v>10050</v>
      </c>
    </row>
    <row r="29" spans="1:79" ht="15" thickBot="1" x14ac:dyDescent="0.35">
      <c r="A29" s="5" t="s">
        <v>54</v>
      </c>
      <c r="B29" s="6">
        <v>12</v>
      </c>
      <c r="C29" s="6">
        <v>7</v>
      </c>
      <c r="D29" s="6">
        <v>5</v>
      </c>
      <c r="E29" s="6">
        <v>16</v>
      </c>
      <c r="F29" s="6">
        <v>19</v>
      </c>
      <c r="G29" s="6">
        <v>1</v>
      </c>
      <c r="H29" s="6">
        <v>14</v>
      </c>
      <c r="I29" s="6">
        <v>13</v>
      </c>
      <c r="J29" s="6">
        <v>1</v>
      </c>
      <c r="K29" s="6">
        <v>1</v>
      </c>
      <c r="L29" s="6">
        <v>13</v>
      </c>
      <c r="M29" s="6">
        <v>11</v>
      </c>
      <c r="N29" s="6">
        <v>1</v>
      </c>
      <c r="O29" s="6">
        <v>1</v>
      </c>
      <c r="P29" s="6">
        <v>15</v>
      </c>
      <c r="Q29" s="6">
        <v>12</v>
      </c>
      <c r="R29" s="6">
        <v>1</v>
      </c>
      <c r="S29" s="6">
        <v>1</v>
      </c>
      <c r="T29" s="6">
        <v>1</v>
      </c>
      <c r="U29" s="6">
        <v>13</v>
      </c>
      <c r="V29" s="6">
        <v>1</v>
      </c>
      <c r="W29" s="6">
        <v>1</v>
      </c>
      <c r="X29" s="6">
        <v>14</v>
      </c>
      <c r="Y29" s="6">
        <v>17</v>
      </c>
      <c r="Z29" s="11">
        <v>10025</v>
      </c>
      <c r="AB29">
        <f t="shared" si="2"/>
        <v>18</v>
      </c>
      <c r="AC29">
        <f t="shared" si="2"/>
        <v>23</v>
      </c>
      <c r="AD29">
        <f t="shared" si="2"/>
        <v>25</v>
      </c>
      <c r="AE29">
        <f t="shared" si="2"/>
        <v>14</v>
      </c>
      <c r="AF29">
        <f t="shared" si="2"/>
        <v>11</v>
      </c>
      <c r="AG29">
        <f t="shared" si="2"/>
        <v>29</v>
      </c>
      <c r="AH29">
        <f t="shared" si="2"/>
        <v>16</v>
      </c>
      <c r="AI29">
        <f t="shared" si="2"/>
        <v>17</v>
      </c>
      <c r="AJ29">
        <f t="shared" si="2"/>
        <v>29</v>
      </c>
      <c r="AK29">
        <f t="shared" si="2"/>
        <v>29</v>
      </c>
      <c r="AL29">
        <f t="shared" si="2"/>
        <v>17</v>
      </c>
      <c r="AM29">
        <f t="shared" si="2"/>
        <v>19</v>
      </c>
      <c r="AN29">
        <f t="shared" si="2"/>
        <v>29</v>
      </c>
      <c r="AO29">
        <f t="shared" si="2"/>
        <v>29</v>
      </c>
      <c r="AP29">
        <f t="shared" si="2"/>
        <v>15</v>
      </c>
      <c r="AQ29">
        <f t="shared" si="2"/>
        <v>18</v>
      </c>
      <c r="AR29">
        <f t="shared" si="4"/>
        <v>29</v>
      </c>
      <c r="AS29">
        <f t="shared" si="1"/>
        <v>29</v>
      </c>
      <c r="AT29">
        <f t="shared" si="1"/>
        <v>29</v>
      </c>
      <c r="AU29">
        <f t="shared" si="1"/>
        <v>17</v>
      </c>
      <c r="AV29">
        <f t="shared" si="1"/>
        <v>29</v>
      </c>
      <c r="AW29">
        <f t="shared" si="1"/>
        <v>29</v>
      </c>
      <c r="AX29">
        <f t="shared" si="1"/>
        <v>16</v>
      </c>
      <c r="AY29">
        <f t="shared" si="1"/>
        <v>13</v>
      </c>
      <c r="AZ29">
        <f t="shared" si="3"/>
        <v>10025</v>
      </c>
      <c r="BB29" s="5" t="s">
        <v>54</v>
      </c>
      <c r="BC29" s="6">
        <v>18</v>
      </c>
      <c r="BD29" s="6">
        <v>23</v>
      </c>
      <c r="BE29" s="6">
        <v>25</v>
      </c>
      <c r="BF29" s="6">
        <v>14</v>
      </c>
      <c r="BG29" s="6">
        <v>11</v>
      </c>
      <c r="BH29" s="6">
        <v>29</v>
      </c>
      <c r="BI29" s="6">
        <v>16</v>
      </c>
      <c r="BJ29" s="6">
        <v>17</v>
      </c>
      <c r="BK29" s="6">
        <v>29</v>
      </c>
      <c r="BL29" s="6">
        <v>29</v>
      </c>
      <c r="BM29" s="6">
        <v>17</v>
      </c>
      <c r="BN29" s="6">
        <v>19</v>
      </c>
      <c r="BO29" s="6">
        <v>29</v>
      </c>
      <c r="BP29" s="6">
        <v>29</v>
      </c>
      <c r="BQ29" s="6">
        <v>15</v>
      </c>
      <c r="BR29" s="6">
        <v>18</v>
      </c>
      <c r="BS29" s="6">
        <v>29</v>
      </c>
      <c r="BT29" s="6">
        <v>29</v>
      </c>
      <c r="BU29" s="6">
        <v>29</v>
      </c>
      <c r="BV29" s="6">
        <v>17</v>
      </c>
      <c r="BW29" s="6">
        <v>29</v>
      </c>
      <c r="BX29" s="6">
        <v>29</v>
      </c>
      <c r="BY29" s="6">
        <v>16</v>
      </c>
      <c r="BZ29" s="6">
        <v>13</v>
      </c>
      <c r="CA29" s="6">
        <v>10025</v>
      </c>
    </row>
    <row r="30" spans="1:79" ht="15" thickBot="1" x14ac:dyDescent="0.35">
      <c r="A30" s="5" t="s">
        <v>55</v>
      </c>
      <c r="B30" s="6">
        <v>12</v>
      </c>
      <c r="C30" s="6">
        <v>7</v>
      </c>
      <c r="D30" s="6">
        <v>5</v>
      </c>
      <c r="E30" s="6">
        <v>22</v>
      </c>
      <c r="F30" s="6">
        <v>15</v>
      </c>
      <c r="G30" s="6">
        <v>1</v>
      </c>
      <c r="H30" s="6">
        <v>14</v>
      </c>
      <c r="I30" s="6">
        <v>18</v>
      </c>
      <c r="J30" s="6">
        <v>1</v>
      </c>
      <c r="K30" s="6">
        <v>1</v>
      </c>
      <c r="L30" s="6">
        <v>19</v>
      </c>
      <c r="M30" s="6">
        <v>23</v>
      </c>
      <c r="N30" s="6">
        <v>1</v>
      </c>
      <c r="O30" s="6">
        <v>1</v>
      </c>
      <c r="P30" s="6">
        <v>15</v>
      </c>
      <c r="Q30" s="6">
        <v>7</v>
      </c>
      <c r="R30" s="6">
        <v>12</v>
      </c>
      <c r="S30" s="6">
        <v>1</v>
      </c>
      <c r="T30" s="6">
        <v>1</v>
      </c>
      <c r="U30" s="6">
        <v>1</v>
      </c>
      <c r="V30" s="6">
        <v>1</v>
      </c>
      <c r="W30" s="6">
        <v>1</v>
      </c>
      <c r="X30" s="6">
        <v>10</v>
      </c>
      <c r="Y30" s="6">
        <v>1</v>
      </c>
      <c r="Z30" s="11">
        <v>10025</v>
      </c>
      <c r="AB30">
        <f t="shared" si="2"/>
        <v>18</v>
      </c>
      <c r="AC30">
        <f t="shared" si="2"/>
        <v>23</v>
      </c>
      <c r="AD30">
        <f t="shared" si="2"/>
        <v>25</v>
      </c>
      <c r="AE30">
        <f t="shared" si="2"/>
        <v>8</v>
      </c>
      <c r="AF30">
        <f t="shared" si="2"/>
        <v>15</v>
      </c>
      <c r="AG30">
        <f t="shared" si="2"/>
        <v>29</v>
      </c>
      <c r="AH30">
        <f t="shared" si="2"/>
        <v>16</v>
      </c>
      <c r="AI30">
        <f t="shared" si="2"/>
        <v>12</v>
      </c>
      <c r="AJ30">
        <f t="shared" si="2"/>
        <v>29</v>
      </c>
      <c r="AK30">
        <f t="shared" si="2"/>
        <v>29</v>
      </c>
      <c r="AL30">
        <f t="shared" si="2"/>
        <v>11</v>
      </c>
      <c r="AM30">
        <f t="shared" si="2"/>
        <v>7</v>
      </c>
      <c r="AN30">
        <f t="shared" si="2"/>
        <v>29</v>
      </c>
      <c r="AO30">
        <f t="shared" si="2"/>
        <v>29</v>
      </c>
      <c r="AP30">
        <f t="shared" si="2"/>
        <v>15</v>
      </c>
      <c r="AQ30">
        <f t="shared" si="2"/>
        <v>23</v>
      </c>
      <c r="AR30">
        <f t="shared" si="4"/>
        <v>18</v>
      </c>
      <c r="AS30">
        <f t="shared" si="1"/>
        <v>29</v>
      </c>
      <c r="AT30">
        <f t="shared" si="1"/>
        <v>29</v>
      </c>
      <c r="AU30">
        <f t="shared" si="1"/>
        <v>29</v>
      </c>
      <c r="AV30">
        <f t="shared" si="1"/>
        <v>29</v>
      </c>
      <c r="AW30">
        <f t="shared" si="1"/>
        <v>29</v>
      </c>
      <c r="AX30">
        <f t="shared" si="1"/>
        <v>20</v>
      </c>
      <c r="AY30">
        <f t="shared" si="1"/>
        <v>29</v>
      </c>
      <c r="AZ30">
        <f t="shared" si="3"/>
        <v>10025</v>
      </c>
      <c r="BB30" s="5" t="s">
        <v>55</v>
      </c>
      <c r="BC30" s="6">
        <v>18</v>
      </c>
      <c r="BD30" s="6">
        <v>23</v>
      </c>
      <c r="BE30" s="6">
        <v>25</v>
      </c>
      <c r="BF30" s="6">
        <v>8</v>
      </c>
      <c r="BG30" s="6">
        <v>15</v>
      </c>
      <c r="BH30" s="6">
        <v>29</v>
      </c>
      <c r="BI30" s="6">
        <v>16</v>
      </c>
      <c r="BJ30" s="6">
        <v>12</v>
      </c>
      <c r="BK30" s="6">
        <v>29</v>
      </c>
      <c r="BL30" s="6">
        <v>29</v>
      </c>
      <c r="BM30" s="6">
        <v>11</v>
      </c>
      <c r="BN30" s="6">
        <v>7</v>
      </c>
      <c r="BO30" s="6">
        <v>29</v>
      </c>
      <c r="BP30" s="6">
        <v>29</v>
      </c>
      <c r="BQ30" s="6">
        <v>15</v>
      </c>
      <c r="BR30" s="6">
        <v>23</v>
      </c>
      <c r="BS30" s="6">
        <v>18</v>
      </c>
      <c r="BT30" s="6">
        <v>29</v>
      </c>
      <c r="BU30" s="6">
        <v>29</v>
      </c>
      <c r="BV30" s="6">
        <v>29</v>
      </c>
      <c r="BW30" s="6">
        <v>29</v>
      </c>
      <c r="BX30" s="6">
        <v>29</v>
      </c>
      <c r="BY30" s="6">
        <v>20</v>
      </c>
      <c r="BZ30" s="6">
        <v>29</v>
      </c>
      <c r="CA30" s="6">
        <v>10025</v>
      </c>
    </row>
    <row r="31" spans="1:79" ht="15" thickBot="1" x14ac:dyDescent="0.35">
      <c r="A31" s="5" t="s">
        <v>56</v>
      </c>
      <c r="B31" s="6">
        <v>1</v>
      </c>
      <c r="C31" s="6">
        <v>7</v>
      </c>
      <c r="D31" s="6">
        <v>1</v>
      </c>
      <c r="E31" s="6">
        <v>27</v>
      </c>
      <c r="F31" s="6">
        <v>19</v>
      </c>
      <c r="G31" s="6">
        <v>1</v>
      </c>
      <c r="H31" s="6">
        <v>14</v>
      </c>
      <c r="I31" s="6">
        <v>18</v>
      </c>
      <c r="J31" s="6">
        <v>1</v>
      </c>
      <c r="K31" s="6">
        <v>1</v>
      </c>
      <c r="L31" s="6">
        <v>25</v>
      </c>
      <c r="M31" s="6">
        <v>23</v>
      </c>
      <c r="N31" s="6">
        <v>19</v>
      </c>
      <c r="O31" s="6">
        <v>1</v>
      </c>
      <c r="P31" s="6">
        <v>26</v>
      </c>
      <c r="Q31" s="6">
        <v>1</v>
      </c>
      <c r="R31" s="6">
        <v>1</v>
      </c>
      <c r="S31" s="6">
        <v>1</v>
      </c>
      <c r="T31" s="6">
        <v>1</v>
      </c>
      <c r="U31" s="6">
        <v>1</v>
      </c>
      <c r="V31" s="6">
        <v>1</v>
      </c>
      <c r="W31" s="6">
        <v>1</v>
      </c>
      <c r="X31" s="6">
        <v>1</v>
      </c>
      <c r="Y31" s="6">
        <v>1</v>
      </c>
      <c r="Z31" s="11">
        <v>10025</v>
      </c>
      <c r="AB31">
        <f t="shared" si="2"/>
        <v>29</v>
      </c>
      <c r="AC31">
        <f t="shared" si="2"/>
        <v>23</v>
      </c>
      <c r="AD31">
        <f t="shared" si="2"/>
        <v>29</v>
      </c>
      <c r="AE31">
        <f t="shared" si="2"/>
        <v>3</v>
      </c>
      <c r="AF31">
        <f t="shared" si="2"/>
        <v>11</v>
      </c>
      <c r="AG31">
        <f t="shared" si="2"/>
        <v>29</v>
      </c>
      <c r="AH31">
        <f t="shared" si="2"/>
        <v>16</v>
      </c>
      <c r="AI31">
        <f t="shared" si="2"/>
        <v>12</v>
      </c>
      <c r="AJ31">
        <f t="shared" si="2"/>
        <v>29</v>
      </c>
      <c r="AK31">
        <f t="shared" si="2"/>
        <v>29</v>
      </c>
      <c r="AL31">
        <f t="shared" si="2"/>
        <v>5</v>
      </c>
      <c r="AM31">
        <f t="shared" si="2"/>
        <v>7</v>
      </c>
      <c r="AN31">
        <f t="shared" si="2"/>
        <v>11</v>
      </c>
      <c r="AO31">
        <f t="shared" si="2"/>
        <v>29</v>
      </c>
      <c r="AP31">
        <f t="shared" si="2"/>
        <v>4</v>
      </c>
      <c r="AQ31">
        <f t="shared" si="2"/>
        <v>29</v>
      </c>
      <c r="AR31">
        <f t="shared" si="4"/>
        <v>29</v>
      </c>
      <c r="AS31">
        <f t="shared" si="1"/>
        <v>29</v>
      </c>
      <c r="AT31">
        <f t="shared" si="1"/>
        <v>29</v>
      </c>
      <c r="AU31">
        <f t="shared" si="1"/>
        <v>29</v>
      </c>
      <c r="AV31">
        <f t="shared" si="1"/>
        <v>29</v>
      </c>
      <c r="AW31">
        <f t="shared" si="1"/>
        <v>29</v>
      </c>
      <c r="AX31">
        <f t="shared" si="1"/>
        <v>29</v>
      </c>
      <c r="AY31">
        <f t="shared" si="1"/>
        <v>29</v>
      </c>
      <c r="AZ31">
        <f t="shared" si="3"/>
        <v>10025</v>
      </c>
      <c r="BB31" s="5" t="s">
        <v>56</v>
      </c>
      <c r="BC31" s="6">
        <v>29</v>
      </c>
      <c r="BD31" s="6">
        <v>23</v>
      </c>
      <c r="BE31" s="6">
        <v>29</v>
      </c>
      <c r="BF31" s="6">
        <v>3</v>
      </c>
      <c r="BG31" s="6">
        <v>11</v>
      </c>
      <c r="BH31" s="6">
        <v>29</v>
      </c>
      <c r="BI31" s="6">
        <v>16</v>
      </c>
      <c r="BJ31" s="6">
        <v>12</v>
      </c>
      <c r="BK31" s="6">
        <v>29</v>
      </c>
      <c r="BL31" s="6">
        <v>29</v>
      </c>
      <c r="BM31" s="6">
        <v>5</v>
      </c>
      <c r="BN31" s="6">
        <v>7</v>
      </c>
      <c r="BO31" s="6">
        <v>11</v>
      </c>
      <c r="BP31" s="6">
        <v>29</v>
      </c>
      <c r="BQ31" s="6">
        <v>4</v>
      </c>
      <c r="BR31" s="6">
        <v>29</v>
      </c>
      <c r="BS31" s="6">
        <v>29</v>
      </c>
      <c r="BT31" s="6">
        <v>29</v>
      </c>
      <c r="BU31" s="6">
        <v>29</v>
      </c>
      <c r="BV31" s="6">
        <v>29</v>
      </c>
      <c r="BW31" s="6">
        <v>29</v>
      </c>
      <c r="BX31" s="6">
        <v>29</v>
      </c>
      <c r="BY31" s="6">
        <v>29</v>
      </c>
      <c r="BZ31" s="6">
        <v>29</v>
      </c>
      <c r="CA31" s="6">
        <v>10025</v>
      </c>
    </row>
    <row r="32" spans="1:79" ht="15" thickBot="1" x14ac:dyDescent="0.35">
      <c r="A32" s="5" t="s">
        <v>57</v>
      </c>
      <c r="B32" s="6">
        <v>1</v>
      </c>
      <c r="C32" s="6">
        <v>7</v>
      </c>
      <c r="D32" s="6">
        <v>5</v>
      </c>
      <c r="E32" s="6">
        <v>12</v>
      </c>
      <c r="F32" s="6">
        <v>9</v>
      </c>
      <c r="G32" s="6">
        <v>1</v>
      </c>
      <c r="H32" s="6">
        <v>11</v>
      </c>
      <c r="I32" s="6">
        <v>8</v>
      </c>
      <c r="J32" s="6">
        <v>1</v>
      </c>
      <c r="K32" s="6">
        <v>1</v>
      </c>
      <c r="L32" s="6">
        <v>6</v>
      </c>
      <c r="M32" s="6">
        <v>6</v>
      </c>
      <c r="N32" s="6">
        <v>19</v>
      </c>
      <c r="O32" s="6">
        <v>1</v>
      </c>
      <c r="P32" s="6">
        <v>15</v>
      </c>
      <c r="Q32" s="6">
        <v>17</v>
      </c>
      <c r="R32" s="6">
        <v>18</v>
      </c>
      <c r="S32" s="6">
        <v>1</v>
      </c>
      <c r="T32" s="6">
        <v>17</v>
      </c>
      <c r="U32" s="6">
        <v>18</v>
      </c>
      <c r="V32" s="6">
        <v>1</v>
      </c>
      <c r="W32" s="6">
        <v>1</v>
      </c>
      <c r="X32" s="6">
        <v>21</v>
      </c>
      <c r="Y32" s="6">
        <v>23</v>
      </c>
      <c r="Z32" s="11">
        <v>10025</v>
      </c>
      <c r="AB32">
        <f t="shared" si="2"/>
        <v>29</v>
      </c>
      <c r="AC32">
        <f t="shared" si="2"/>
        <v>23</v>
      </c>
      <c r="AD32">
        <f t="shared" si="2"/>
        <v>25</v>
      </c>
      <c r="AE32">
        <f t="shared" si="2"/>
        <v>18</v>
      </c>
      <c r="AF32">
        <f t="shared" si="2"/>
        <v>21</v>
      </c>
      <c r="AG32">
        <f t="shared" si="2"/>
        <v>29</v>
      </c>
      <c r="AH32">
        <f t="shared" si="2"/>
        <v>19</v>
      </c>
      <c r="AI32">
        <f t="shared" si="2"/>
        <v>22</v>
      </c>
      <c r="AJ32">
        <f t="shared" si="2"/>
        <v>29</v>
      </c>
      <c r="AK32">
        <f t="shared" si="2"/>
        <v>29</v>
      </c>
      <c r="AL32">
        <f t="shared" si="2"/>
        <v>24</v>
      </c>
      <c r="AM32">
        <f t="shared" si="2"/>
        <v>24</v>
      </c>
      <c r="AN32">
        <f t="shared" si="2"/>
        <v>11</v>
      </c>
      <c r="AO32">
        <f t="shared" si="2"/>
        <v>29</v>
      </c>
      <c r="AP32">
        <f t="shared" si="2"/>
        <v>15</v>
      </c>
      <c r="AQ32">
        <f t="shared" si="2"/>
        <v>13</v>
      </c>
      <c r="AR32">
        <f t="shared" si="4"/>
        <v>12</v>
      </c>
      <c r="AS32">
        <f t="shared" si="1"/>
        <v>29</v>
      </c>
      <c r="AT32">
        <f t="shared" si="1"/>
        <v>13</v>
      </c>
      <c r="AU32">
        <f t="shared" si="1"/>
        <v>12</v>
      </c>
      <c r="AV32">
        <f t="shared" si="1"/>
        <v>29</v>
      </c>
      <c r="AW32">
        <f t="shared" si="1"/>
        <v>29</v>
      </c>
      <c r="AX32">
        <f t="shared" si="1"/>
        <v>9</v>
      </c>
      <c r="AY32">
        <f t="shared" si="1"/>
        <v>7</v>
      </c>
      <c r="AZ32">
        <f t="shared" si="3"/>
        <v>10025</v>
      </c>
      <c r="BB32" s="5" t="s">
        <v>57</v>
      </c>
      <c r="BC32" s="6">
        <v>29</v>
      </c>
      <c r="BD32" s="6">
        <v>23</v>
      </c>
      <c r="BE32" s="6">
        <v>25</v>
      </c>
      <c r="BF32" s="6">
        <v>18</v>
      </c>
      <c r="BG32" s="6">
        <v>21</v>
      </c>
      <c r="BH32" s="6">
        <v>29</v>
      </c>
      <c r="BI32" s="6">
        <v>19</v>
      </c>
      <c r="BJ32" s="6">
        <v>22</v>
      </c>
      <c r="BK32" s="6">
        <v>29</v>
      </c>
      <c r="BL32" s="6">
        <v>29</v>
      </c>
      <c r="BM32" s="6">
        <v>24</v>
      </c>
      <c r="BN32" s="6">
        <v>24</v>
      </c>
      <c r="BO32" s="6">
        <v>11</v>
      </c>
      <c r="BP32" s="6">
        <v>29</v>
      </c>
      <c r="BQ32" s="6">
        <v>15</v>
      </c>
      <c r="BR32" s="6">
        <v>13</v>
      </c>
      <c r="BS32" s="6">
        <v>12</v>
      </c>
      <c r="BT32" s="6">
        <v>29</v>
      </c>
      <c r="BU32" s="6">
        <v>13</v>
      </c>
      <c r="BV32" s="6">
        <v>12</v>
      </c>
      <c r="BW32" s="6">
        <v>29</v>
      </c>
      <c r="BX32" s="6">
        <v>29</v>
      </c>
      <c r="BY32" s="6">
        <v>9</v>
      </c>
      <c r="BZ32" s="6">
        <v>7</v>
      </c>
      <c r="CA32" s="6">
        <v>10025</v>
      </c>
    </row>
    <row r="33" spans="1:79" ht="15" thickBot="1" x14ac:dyDescent="0.35">
      <c r="A33" s="5" t="s">
        <v>58</v>
      </c>
      <c r="B33" s="6">
        <v>1</v>
      </c>
      <c r="C33" s="6">
        <v>7</v>
      </c>
      <c r="D33" s="6">
        <v>5</v>
      </c>
      <c r="E33" s="6">
        <v>12</v>
      </c>
      <c r="F33" s="6">
        <v>9</v>
      </c>
      <c r="G33" s="6">
        <v>1</v>
      </c>
      <c r="H33" s="6">
        <v>11</v>
      </c>
      <c r="I33" s="6">
        <v>8</v>
      </c>
      <c r="J33" s="6">
        <v>1</v>
      </c>
      <c r="K33" s="6">
        <v>1</v>
      </c>
      <c r="L33" s="6">
        <v>6</v>
      </c>
      <c r="M33" s="6">
        <v>6</v>
      </c>
      <c r="N33" s="6">
        <v>19</v>
      </c>
      <c r="O33" s="6">
        <v>1</v>
      </c>
      <c r="P33" s="6">
        <v>15</v>
      </c>
      <c r="Q33" s="6">
        <v>17</v>
      </c>
      <c r="R33" s="6">
        <v>18</v>
      </c>
      <c r="S33" s="6">
        <v>1</v>
      </c>
      <c r="T33" s="6">
        <v>17</v>
      </c>
      <c r="U33" s="6">
        <v>18</v>
      </c>
      <c r="V33" s="6">
        <v>1</v>
      </c>
      <c r="W33" s="6">
        <v>1</v>
      </c>
      <c r="X33" s="6">
        <v>21</v>
      </c>
      <c r="Y33" s="6">
        <v>23</v>
      </c>
      <c r="Z33" s="11">
        <v>10025</v>
      </c>
      <c r="AB33">
        <f t="shared" si="2"/>
        <v>29</v>
      </c>
      <c r="AC33">
        <f t="shared" si="2"/>
        <v>23</v>
      </c>
      <c r="AD33">
        <f t="shared" si="2"/>
        <v>25</v>
      </c>
      <c r="AE33">
        <f t="shared" si="2"/>
        <v>18</v>
      </c>
      <c r="AF33">
        <f t="shared" si="2"/>
        <v>21</v>
      </c>
      <c r="AG33">
        <f t="shared" si="2"/>
        <v>29</v>
      </c>
      <c r="AH33">
        <f t="shared" si="2"/>
        <v>19</v>
      </c>
      <c r="AI33">
        <f t="shared" si="2"/>
        <v>22</v>
      </c>
      <c r="AJ33">
        <f t="shared" si="2"/>
        <v>29</v>
      </c>
      <c r="AK33">
        <f t="shared" si="2"/>
        <v>29</v>
      </c>
      <c r="AL33">
        <f t="shared" si="2"/>
        <v>24</v>
      </c>
      <c r="AM33">
        <f t="shared" si="2"/>
        <v>24</v>
      </c>
      <c r="AN33">
        <f t="shared" si="2"/>
        <v>11</v>
      </c>
      <c r="AO33">
        <f t="shared" si="2"/>
        <v>29</v>
      </c>
      <c r="AP33">
        <f t="shared" si="2"/>
        <v>15</v>
      </c>
      <c r="AQ33">
        <f t="shared" si="2"/>
        <v>13</v>
      </c>
      <c r="AR33">
        <f t="shared" si="4"/>
        <v>12</v>
      </c>
      <c r="AS33">
        <f t="shared" si="1"/>
        <v>29</v>
      </c>
      <c r="AT33">
        <f t="shared" si="1"/>
        <v>13</v>
      </c>
      <c r="AU33">
        <f t="shared" si="1"/>
        <v>12</v>
      </c>
      <c r="AV33">
        <f t="shared" si="1"/>
        <v>29</v>
      </c>
      <c r="AW33">
        <f t="shared" si="1"/>
        <v>29</v>
      </c>
      <c r="AX33">
        <f t="shared" si="1"/>
        <v>9</v>
      </c>
      <c r="AY33">
        <f t="shared" si="1"/>
        <v>7</v>
      </c>
      <c r="AZ33">
        <f t="shared" si="3"/>
        <v>10025</v>
      </c>
      <c r="BB33" s="5" t="s">
        <v>58</v>
      </c>
      <c r="BC33" s="6">
        <v>29</v>
      </c>
      <c r="BD33" s="6">
        <v>23</v>
      </c>
      <c r="BE33" s="6">
        <v>25</v>
      </c>
      <c r="BF33" s="6">
        <v>18</v>
      </c>
      <c r="BG33" s="6">
        <v>21</v>
      </c>
      <c r="BH33" s="6">
        <v>29</v>
      </c>
      <c r="BI33" s="6">
        <v>19</v>
      </c>
      <c r="BJ33" s="6">
        <v>22</v>
      </c>
      <c r="BK33" s="6">
        <v>29</v>
      </c>
      <c r="BL33" s="6">
        <v>29</v>
      </c>
      <c r="BM33" s="6">
        <v>24</v>
      </c>
      <c r="BN33" s="6">
        <v>24</v>
      </c>
      <c r="BO33" s="6">
        <v>11</v>
      </c>
      <c r="BP33" s="6">
        <v>29</v>
      </c>
      <c r="BQ33" s="6">
        <v>15</v>
      </c>
      <c r="BR33" s="6">
        <v>13</v>
      </c>
      <c r="BS33" s="6">
        <v>12</v>
      </c>
      <c r="BT33" s="6">
        <v>29</v>
      </c>
      <c r="BU33" s="6">
        <v>13</v>
      </c>
      <c r="BV33" s="6">
        <v>12</v>
      </c>
      <c r="BW33" s="6">
        <v>29</v>
      </c>
      <c r="BX33" s="6">
        <v>29</v>
      </c>
      <c r="BY33" s="6">
        <v>9</v>
      </c>
      <c r="BZ33" s="6">
        <v>7</v>
      </c>
      <c r="CA33" s="6">
        <v>10025</v>
      </c>
    </row>
    <row r="34" spans="1:79" ht="15" thickBot="1" x14ac:dyDescent="0.35">
      <c r="A34" s="5" t="s">
        <v>59</v>
      </c>
      <c r="B34" s="6">
        <v>1</v>
      </c>
      <c r="C34" s="6">
        <v>7</v>
      </c>
      <c r="D34" s="6">
        <v>1</v>
      </c>
      <c r="E34" s="6">
        <v>27</v>
      </c>
      <c r="F34" s="6">
        <v>19</v>
      </c>
      <c r="G34" s="6">
        <v>1</v>
      </c>
      <c r="H34" s="6">
        <v>14</v>
      </c>
      <c r="I34" s="6">
        <v>18</v>
      </c>
      <c r="J34" s="6">
        <v>1</v>
      </c>
      <c r="K34" s="6">
        <v>1</v>
      </c>
      <c r="L34" s="6">
        <v>25</v>
      </c>
      <c r="M34" s="6">
        <v>23</v>
      </c>
      <c r="N34" s="6">
        <v>19</v>
      </c>
      <c r="O34" s="6">
        <v>1</v>
      </c>
      <c r="P34" s="6">
        <v>26</v>
      </c>
      <c r="Q34" s="6">
        <v>1</v>
      </c>
      <c r="R34" s="6">
        <v>1</v>
      </c>
      <c r="S34" s="6">
        <v>1</v>
      </c>
      <c r="T34" s="6">
        <v>1</v>
      </c>
      <c r="U34" s="6">
        <v>1</v>
      </c>
      <c r="V34" s="6">
        <v>1</v>
      </c>
      <c r="W34" s="6">
        <v>1</v>
      </c>
      <c r="X34" s="6">
        <v>1</v>
      </c>
      <c r="Y34" s="6">
        <v>1</v>
      </c>
      <c r="Z34" s="11">
        <v>10025</v>
      </c>
      <c r="AB34">
        <f t="shared" si="2"/>
        <v>29</v>
      </c>
      <c r="AC34">
        <f t="shared" si="2"/>
        <v>23</v>
      </c>
      <c r="AD34">
        <f t="shared" si="2"/>
        <v>29</v>
      </c>
      <c r="AE34">
        <f t="shared" si="2"/>
        <v>3</v>
      </c>
      <c r="AF34">
        <f t="shared" si="2"/>
        <v>11</v>
      </c>
      <c r="AG34">
        <f t="shared" si="2"/>
        <v>29</v>
      </c>
      <c r="AH34">
        <f t="shared" si="2"/>
        <v>16</v>
      </c>
      <c r="AI34">
        <f t="shared" si="2"/>
        <v>12</v>
      </c>
      <c r="AJ34">
        <f t="shared" si="2"/>
        <v>29</v>
      </c>
      <c r="AK34">
        <f t="shared" si="2"/>
        <v>29</v>
      </c>
      <c r="AL34">
        <f t="shared" si="2"/>
        <v>5</v>
      </c>
      <c r="AM34">
        <f t="shared" si="2"/>
        <v>7</v>
      </c>
      <c r="AN34">
        <f t="shared" si="2"/>
        <v>11</v>
      </c>
      <c r="AO34">
        <f t="shared" si="2"/>
        <v>29</v>
      </c>
      <c r="AP34">
        <f t="shared" si="2"/>
        <v>4</v>
      </c>
      <c r="AQ34">
        <f t="shared" si="2"/>
        <v>29</v>
      </c>
      <c r="AR34">
        <f t="shared" si="4"/>
        <v>29</v>
      </c>
      <c r="AS34">
        <f t="shared" si="1"/>
        <v>29</v>
      </c>
      <c r="AT34">
        <f t="shared" si="1"/>
        <v>29</v>
      </c>
      <c r="AU34">
        <f t="shared" si="1"/>
        <v>29</v>
      </c>
      <c r="AV34">
        <f t="shared" si="1"/>
        <v>29</v>
      </c>
      <c r="AW34">
        <f t="shared" si="1"/>
        <v>29</v>
      </c>
      <c r="AX34">
        <f t="shared" si="1"/>
        <v>29</v>
      </c>
      <c r="AY34">
        <f t="shared" si="1"/>
        <v>29</v>
      </c>
      <c r="AZ34">
        <f t="shared" si="3"/>
        <v>10025</v>
      </c>
      <c r="BB34" s="5" t="s">
        <v>59</v>
      </c>
      <c r="BC34" s="6">
        <v>29</v>
      </c>
      <c r="BD34" s="6">
        <v>23</v>
      </c>
      <c r="BE34" s="6">
        <v>29</v>
      </c>
      <c r="BF34" s="6">
        <v>3</v>
      </c>
      <c r="BG34" s="6">
        <v>11</v>
      </c>
      <c r="BH34" s="6">
        <v>29</v>
      </c>
      <c r="BI34" s="6">
        <v>16</v>
      </c>
      <c r="BJ34" s="6">
        <v>12</v>
      </c>
      <c r="BK34" s="6">
        <v>29</v>
      </c>
      <c r="BL34" s="6">
        <v>29</v>
      </c>
      <c r="BM34" s="6">
        <v>5</v>
      </c>
      <c r="BN34" s="6">
        <v>7</v>
      </c>
      <c r="BO34" s="6">
        <v>11</v>
      </c>
      <c r="BP34" s="6">
        <v>29</v>
      </c>
      <c r="BQ34" s="6">
        <v>4</v>
      </c>
      <c r="BR34" s="6">
        <v>29</v>
      </c>
      <c r="BS34" s="6">
        <v>29</v>
      </c>
      <c r="BT34" s="6">
        <v>29</v>
      </c>
      <c r="BU34" s="6">
        <v>29</v>
      </c>
      <c r="BV34" s="6">
        <v>29</v>
      </c>
      <c r="BW34" s="6">
        <v>29</v>
      </c>
      <c r="BX34" s="6">
        <v>29</v>
      </c>
      <c r="BY34" s="6">
        <v>29</v>
      </c>
      <c r="BZ34" s="6">
        <v>29</v>
      </c>
      <c r="CA34" s="6">
        <v>10025</v>
      </c>
    </row>
    <row r="35" spans="1:79" ht="15" thickBot="1" x14ac:dyDescent="0.35">
      <c r="A35" s="5" t="s">
        <v>60</v>
      </c>
      <c r="B35" s="6">
        <v>12</v>
      </c>
      <c r="C35" s="6">
        <v>7</v>
      </c>
      <c r="D35" s="6">
        <v>5</v>
      </c>
      <c r="E35" s="6">
        <v>22</v>
      </c>
      <c r="F35" s="6">
        <v>15</v>
      </c>
      <c r="G35" s="6">
        <v>1</v>
      </c>
      <c r="H35" s="6">
        <v>14</v>
      </c>
      <c r="I35" s="6">
        <v>18</v>
      </c>
      <c r="J35" s="6">
        <v>1</v>
      </c>
      <c r="K35" s="6">
        <v>1</v>
      </c>
      <c r="L35" s="6">
        <v>19</v>
      </c>
      <c r="M35" s="6">
        <v>23</v>
      </c>
      <c r="N35" s="6">
        <v>1</v>
      </c>
      <c r="O35" s="6">
        <v>1</v>
      </c>
      <c r="P35" s="6">
        <v>15</v>
      </c>
      <c r="Q35" s="6">
        <v>7</v>
      </c>
      <c r="R35" s="6">
        <v>12</v>
      </c>
      <c r="S35" s="6">
        <v>1</v>
      </c>
      <c r="T35" s="6">
        <v>1</v>
      </c>
      <c r="U35" s="6">
        <v>1</v>
      </c>
      <c r="V35" s="6">
        <v>1</v>
      </c>
      <c r="W35" s="6">
        <v>1</v>
      </c>
      <c r="X35" s="6">
        <v>10</v>
      </c>
      <c r="Y35" s="6">
        <v>1</v>
      </c>
      <c r="Z35" s="11">
        <v>10025</v>
      </c>
      <c r="AB35">
        <f t="shared" si="2"/>
        <v>18</v>
      </c>
      <c r="AC35">
        <f t="shared" si="2"/>
        <v>23</v>
      </c>
      <c r="AD35">
        <f t="shared" si="2"/>
        <v>25</v>
      </c>
      <c r="AE35">
        <f t="shared" si="2"/>
        <v>8</v>
      </c>
      <c r="AF35">
        <f t="shared" si="2"/>
        <v>15</v>
      </c>
      <c r="AG35">
        <f t="shared" si="2"/>
        <v>29</v>
      </c>
      <c r="AH35">
        <f t="shared" si="2"/>
        <v>16</v>
      </c>
      <c r="AI35">
        <f t="shared" si="2"/>
        <v>12</v>
      </c>
      <c r="AJ35">
        <f t="shared" si="2"/>
        <v>29</v>
      </c>
      <c r="AK35">
        <f t="shared" si="2"/>
        <v>29</v>
      </c>
      <c r="AL35">
        <f t="shared" si="2"/>
        <v>11</v>
      </c>
      <c r="AM35">
        <f t="shared" si="2"/>
        <v>7</v>
      </c>
      <c r="AN35">
        <f t="shared" si="2"/>
        <v>29</v>
      </c>
      <c r="AO35">
        <f t="shared" si="2"/>
        <v>29</v>
      </c>
      <c r="AP35">
        <f t="shared" si="2"/>
        <v>15</v>
      </c>
      <c r="AQ35">
        <f t="shared" si="2"/>
        <v>23</v>
      </c>
      <c r="AR35">
        <f t="shared" si="4"/>
        <v>18</v>
      </c>
      <c r="AS35">
        <f t="shared" si="1"/>
        <v>29</v>
      </c>
      <c r="AT35">
        <f t="shared" si="1"/>
        <v>29</v>
      </c>
      <c r="AU35">
        <f t="shared" si="1"/>
        <v>29</v>
      </c>
      <c r="AV35">
        <f t="shared" si="1"/>
        <v>29</v>
      </c>
      <c r="AW35">
        <f t="shared" si="1"/>
        <v>29</v>
      </c>
      <c r="AX35">
        <f t="shared" si="1"/>
        <v>20</v>
      </c>
      <c r="AY35">
        <f t="shared" si="1"/>
        <v>29</v>
      </c>
      <c r="AZ35">
        <f t="shared" si="3"/>
        <v>10025</v>
      </c>
      <c r="BB35" s="5" t="s">
        <v>60</v>
      </c>
      <c r="BC35" s="6">
        <v>18</v>
      </c>
      <c r="BD35" s="6">
        <v>23</v>
      </c>
      <c r="BE35" s="6">
        <v>25</v>
      </c>
      <c r="BF35" s="6">
        <v>8</v>
      </c>
      <c r="BG35" s="6">
        <v>15</v>
      </c>
      <c r="BH35" s="6">
        <v>29</v>
      </c>
      <c r="BI35" s="6">
        <v>16</v>
      </c>
      <c r="BJ35" s="6">
        <v>12</v>
      </c>
      <c r="BK35" s="6">
        <v>29</v>
      </c>
      <c r="BL35" s="6">
        <v>29</v>
      </c>
      <c r="BM35" s="6">
        <v>11</v>
      </c>
      <c r="BN35" s="6">
        <v>7</v>
      </c>
      <c r="BO35" s="6">
        <v>29</v>
      </c>
      <c r="BP35" s="6">
        <v>29</v>
      </c>
      <c r="BQ35" s="6">
        <v>15</v>
      </c>
      <c r="BR35" s="6">
        <v>23</v>
      </c>
      <c r="BS35" s="6">
        <v>18</v>
      </c>
      <c r="BT35" s="6">
        <v>29</v>
      </c>
      <c r="BU35" s="6">
        <v>29</v>
      </c>
      <c r="BV35" s="6">
        <v>29</v>
      </c>
      <c r="BW35" s="6">
        <v>29</v>
      </c>
      <c r="BX35" s="6">
        <v>29</v>
      </c>
      <c r="BY35" s="6">
        <v>20</v>
      </c>
      <c r="BZ35" s="6">
        <v>29</v>
      </c>
      <c r="CA35" s="6">
        <v>10025</v>
      </c>
    </row>
    <row r="36" spans="1:79" ht="15" thickBot="1" x14ac:dyDescent="0.35">
      <c r="A36" s="5" t="s">
        <v>61</v>
      </c>
      <c r="B36" s="6">
        <v>12</v>
      </c>
      <c r="C36" s="6">
        <v>7</v>
      </c>
      <c r="D36" s="6">
        <v>5</v>
      </c>
      <c r="E36" s="6">
        <v>16</v>
      </c>
      <c r="F36" s="6">
        <v>19</v>
      </c>
      <c r="G36" s="6">
        <v>1</v>
      </c>
      <c r="H36" s="6">
        <v>14</v>
      </c>
      <c r="I36" s="6">
        <v>13</v>
      </c>
      <c r="J36" s="6">
        <v>1</v>
      </c>
      <c r="K36" s="6">
        <v>1</v>
      </c>
      <c r="L36" s="6">
        <v>13</v>
      </c>
      <c r="M36" s="6">
        <v>11</v>
      </c>
      <c r="N36" s="6">
        <v>1</v>
      </c>
      <c r="O36" s="6">
        <v>1</v>
      </c>
      <c r="P36" s="6">
        <v>15</v>
      </c>
      <c r="Q36" s="6">
        <v>12</v>
      </c>
      <c r="R36" s="6">
        <v>1</v>
      </c>
      <c r="S36" s="6">
        <v>1</v>
      </c>
      <c r="T36" s="6">
        <v>1</v>
      </c>
      <c r="U36" s="6">
        <v>13</v>
      </c>
      <c r="V36" s="6">
        <v>1</v>
      </c>
      <c r="W36" s="6">
        <v>1</v>
      </c>
      <c r="X36" s="6">
        <v>14</v>
      </c>
      <c r="Y36" s="6">
        <v>17</v>
      </c>
      <c r="Z36" s="11">
        <v>10025</v>
      </c>
      <c r="AB36">
        <f t="shared" si="2"/>
        <v>18</v>
      </c>
      <c r="AC36">
        <f t="shared" si="2"/>
        <v>23</v>
      </c>
      <c r="AD36">
        <f t="shared" si="2"/>
        <v>25</v>
      </c>
      <c r="AE36">
        <f t="shared" si="2"/>
        <v>14</v>
      </c>
      <c r="AF36">
        <f t="shared" si="2"/>
        <v>11</v>
      </c>
      <c r="AG36">
        <f t="shared" si="2"/>
        <v>29</v>
      </c>
      <c r="AH36">
        <f t="shared" si="2"/>
        <v>16</v>
      </c>
      <c r="AI36">
        <f t="shared" si="2"/>
        <v>17</v>
      </c>
      <c r="AJ36">
        <f t="shared" si="2"/>
        <v>29</v>
      </c>
      <c r="AK36">
        <f t="shared" si="2"/>
        <v>29</v>
      </c>
      <c r="AL36">
        <f t="shared" si="2"/>
        <v>17</v>
      </c>
      <c r="AM36">
        <f t="shared" si="2"/>
        <v>19</v>
      </c>
      <c r="AN36">
        <f t="shared" si="2"/>
        <v>29</v>
      </c>
      <c r="AO36">
        <f t="shared" si="2"/>
        <v>29</v>
      </c>
      <c r="AP36">
        <f t="shared" si="2"/>
        <v>15</v>
      </c>
      <c r="AQ36">
        <f t="shared" si="2"/>
        <v>18</v>
      </c>
      <c r="AR36">
        <f t="shared" si="4"/>
        <v>29</v>
      </c>
      <c r="AS36">
        <f t="shared" si="1"/>
        <v>29</v>
      </c>
      <c r="AT36">
        <f t="shared" si="1"/>
        <v>29</v>
      </c>
      <c r="AU36">
        <f t="shared" si="1"/>
        <v>17</v>
      </c>
      <c r="AV36">
        <f t="shared" si="1"/>
        <v>29</v>
      </c>
      <c r="AW36">
        <f t="shared" si="1"/>
        <v>29</v>
      </c>
      <c r="AX36">
        <f t="shared" si="1"/>
        <v>16</v>
      </c>
      <c r="AY36">
        <f t="shared" si="1"/>
        <v>13</v>
      </c>
      <c r="AZ36">
        <f t="shared" si="3"/>
        <v>10025</v>
      </c>
      <c r="BB36" s="5" t="s">
        <v>61</v>
      </c>
      <c r="BC36" s="6">
        <v>18</v>
      </c>
      <c r="BD36" s="6">
        <v>23</v>
      </c>
      <c r="BE36" s="6">
        <v>25</v>
      </c>
      <c r="BF36" s="6">
        <v>14</v>
      </c>
      <c r="BG36" s="6">
        <v>11</v>
      </c>
      <c r="BH36" s="6">
        <v>29</v>
      </c>
      <c r="BI36" s="6">
        <v>16</v>
      </c>
      <c r="BJ36" s="6">
        <v>17</v>
      </c>
      <c r="BK36" s="6">
        <v>29</v>
      </c>
      <c r="BL36" s="6">
        <v>29</v>
      </c>
      <c r="BM36" s="6">
        <v>17</v>
      </c>
      <c r="BN36" s="6">
        <v>19</v>
      </c>
      <c r="BO36" s="6">
        <v>29</v>
      </c>
      <c r="BP36" s="6">
        <v>29</v>
      </c>
      <c r="BQ36" s="6">
        <v>15</v>
      </c>
      <c r="BR36" s="6">
        <v>18</v>
      </c>
      <c r="BS36" s="6">
        <v>29</v>
      </c>
      <c r="BT36" s="6">
        <v>29</v>
      </c>
      <c r="BU36" s="6">
        <v>29</v>
      </c>
      <c r="BV36" s="6">
        <v>17</v>
      </c>
      <c r="BW36" s="6">
        <v>29</v>
      </c>
      <c r="BX36" s="6">
        <v>29</v>
      </c>
      <c r="BY36" s="6">
        <v>16</v>
      </c>
      <c r="BZ36" s="6">
        <v>13</v>
      </c>
      <c r="CA36" s="6">
        <v>10025</v>
      </c>
    </row>
    <row r="37" spans="1:79" ht="18.600000000000001" thickBot="1" x14ac:dyDescent="0.35">
      <c r="A37" s="1"/>
      <c r="BB37" s="1"/>
    </row>
    <row r="38" spans="1:79" ht="15" thickBot="1" x14ac:dyDescent="0.35">
      <c r="A38" s="5" t="s">
        <v>62</v>
      </c>
      <c r="B38" s="5" t="s">
        <v>8</v>
      </c>
      <c r="C38" s="5" t="s">
        <v>9</v>
      </c>
      <c r="D38" s="5" t="s">
        <v>10</v>
      </c>
      <c r="E38" s="5" t="s">
        <v>11</v>
      </c>
      <c r="F38" s="5" t="s">
        <v>12</v>
      </c>
      <c r="G38" s="5" t="s">
        <v>13</v>
      </c>
      <c r="H38" s="5" t="s">
        <v>14</v>
      </c>
      <c r="I38" s="5" t="s">
        <v>15</v>
      </c>
      <c r="J38" s="5" t="s">
        <v>16</v>
      </c>
      <c r="K38" s="5" t="s">
        <v>17</v>
      </c>
      <c r="L38" s="5" t="s">
        <v>18</v>
      </c>
      <c r="M38" s="5" t="s">
        <v>19</v>
      </c>
      <c r="N38" s="5" t="s">
        <v>20</v>
      </c>
      <c r="O38" s="5" t="s">
        <v>21</v>
      </c>
      <c r="P38" s="5" t="s">
        <v>22</v>
      </c>
      <c r="Q38" s="5" t="s">
        <v>23</v>
      </c>
      <c r="R38" s="5" t="s">
        <v>24</v>
      </c>
      <c r="S38" s="5" t="s">
        <v>25</v>
      </c>
      <c r="T38" s="5" t="s">
        <v>26</v>
      </c>
      <c r="U38" s="5" t="s">
        <v>27</v>
      </c>
      <c r="V38" s="5" t="s">
        <v>28</v>
      </c>
      <c r="W38" s="5" t="s">
        <v>29</v>
      </c>
      <c r="X38" s="5" t="s">
        <v>30</v>
      </c>
      <c r="Y38" s="5" t="s">
        <v>31</v>
      </c>
      <c r="BB38" s="5" t="s">
        <v>62</v>
      </c>
      <c r="BC38" s="5" t="s">
        <v>8</v>
      </c>
      <c r="BD38" s="5" t="s">
        <v>9</v>
      </c>
      <c r="BE38" s="5" t="s">
        <v>10</v>
      </c>
      <c r="BF38" s="5" t="s">
        <v>11</v>
      </c>
      <c r="BG38" s="5" t="s">
        <v>12</v>
      </c>
      <c r="BH38" s="5" t="s">
        <v>13</v>
      </c>
      <c r="BI38" s="5" t="s">
        <v>14</v>
      </c>
      <c r="BJ38" s="5" t="s">
        <v>15</v>
      </c>
      <c r="BK38" s="5" t="s">
        <v>16</v>
      </c>
      <c r="BL38" s="5" t="s">
        <v>17</v>
      </c>
      <c r="BM38" s="5" t="s">
        <v>18</v>
      </c>
      <c r="BN38" s="5" t="s">
        <v>19</v>
      </c>
      <c r="BO38" s="5" t="s">
        <v>20</v>
      </c>
      <c r="BP38" s="5" t="s">
        <v>21</v>
      </c>
      <c r="BQ38" s="5" t="s">
        <v>22</v>
      </c>
      <c r="BR38" s="5" t="s">
        <v>23</v>
      </c>
      <c r="BS38" s="5" t="s">
        <v>24</v>
      </c>
      <c r="BT38" s="5" t="s">
        <v>25</v>
      </c>
      <c r="BU38" s="5" t="s">
        <v>26</v>
      </c>
      <c r="BV38" s="5" t="s">
        <v>27</v>
      </c>
      <c r="BW38" s="5" t="s">
        <v>28</v>
      </c>
      <c r="BX38" s="5" t="s">
        <v>29</v>
      </c>
      <c r="BY38" s="5" t="s">
        <v>30</v>
      </c>
      <c r="BZ38" s="5" t="s">
        <v>31</v>
      </c>
    </row>
    <row r="39" spans="1:79" ht="15" thickBot="1" x14ac:dyDescent="0.35">
      <c r="A39" s="5" t="s">
        <v>63</v>
      </c>
      <c r="B39" s="6" t="s">
        <v>127</v>
      </c>
      <c r="C39" s="6" t="s">
        <v>128</v>
      </c>
      <c r="D39" s="6" t="s">
        <v>127</v>
      </c>
      <c r="E39" s="6" t="s">
        <v>129</v>
      </c>
      <c r="F39" s="6" t="s">
        <v>130</v>
      </c>
      <c r="G39" s="6" t="s">
        <v>127</v>
      </c>
      <c r="H39" s="6" t="s">
        <v>131</v>
      </c>
      <c r="I39" s="6" t="s">
        <v>132</v>
      </c>
      <c r="J39" s="6" t="s">
        <v>127</v>
      </c>
      <c r="K39" s="6" t="s">
        <v>127</v>
      </c>
      <c r="L39" s="6" t="s">
        <v>133</v>
      </c>
      <c r="M39" s="6" t="s">
        <v>134</v>
      </c>
      <c r="N39" s="6" t="s">
        <v>127</v>
      </c>
      <c r="O39" s="6" t="s">
        <v>127</v>
      </c>
      <c r="P39" s="6" t="s">
        <v>135</v>
      </c>
      <c r="Q39" s="6" t="s">
        <v>136</v>
      </c>
      <c r="R39" s="6" t="s">
        <v>127</v>
      </c>
      <c r="S39" s="6" t="s">
        <v>127</v>
      </c>
      <c r="T39" s="6" t="s">
        <v>127</v>
      </c>
      <c r="U39" s="6" t="s">
        <v>127</v>
      </c>
      <c r="V39" s="6" t="s">
        <v>127</v>
      </c>
      <c r="W39" s="6" t="s">
        <v>127</v>
      </c>
      <c r="X39" s="6" t="s">
        <v>127</v>
      </c>
      <c r="Y39" s="6" t="s">
        <v>127</v>
      </c>
      <c r="BB39" s="5" t="s">
        <v>63</v>
      </c>
      <c r="BC39" s="6" t="s">
        <v>127</v>
      </c>
      <c r="BD39" s="6" t="s">
        <v>127</v>
      </c>
      <c r="BE39" s="6" t="s">
        <v>1393</v>
      </c>
      <c r="BF39" s="6" t="s">
        <v>1394</v>
      </c>
      <c r="BG39" s="6" t="s">
        <v>1395</v>
      </c>
      <c r="BH39" s="6" t="s">
        <v>127</v>
      </c>
      <c r="BI39" s="6" t="s">
        <v>127</v>
      </c>
      <c r="BJ39" s="6" t="s">
        <v>1396</v>
      </c>
      <c r="BK39" s="6" t="s">
        <v>127</v>
      </c>
      <c r="BL39" s="6" t="s">
        <v>127</v>
      </c>
      <c r="BM39" s="6" t="s">
        <v>1397</v>
      </c>
      <c r="BN39" s="6" t="s">
        <v>1398</v>
      </c>
      <c r="BO39" s="6" t="s">
        <v>1399</v>
      </c>
      <c r="BP39" s="6" t="s">
        <v>1400</v>
      </c>
      <c r="BQ39" s="6" t="s">
        <v>1401</v>
      </c>
      <c r="BR39" s="6" t="s">
        <v>1402</v>
      </c>
      <c r="BS39" s="6" t="s">
        <v>1403</v>
      </c>
      <c r="BT39" s="6" t="s">
        <v>127</v>
      </c>
      <c r="BU39" s="6" t="s">
        <v>1404</v>
      </c>
      <c r="BV39" s="6" t="s">
        <v>1405</v>
      </c>
      <c r="BW39" s="6" t="s">
        <v>127</v>
      </c>
      <c r="BX39" s="6" t="s">
        <v>127</v>
      </c>
      <c r="BY39" s="6" t="s">
        <v>1406</v>
      </c>
      <c r="BZ39" s="6" t="s">
        <v>1407</v>
      </c>
    </row>
    <row r="40" spans="1:79" ht="15" thickBot="1" x14ac:dyDescent="0.35">
      <c r="A40" s="5" t="s">
        <v>75</v>
      </c>
      <c r="B40" s="6" t="s">
        <v>127</v>
      </c>
      <c r="C40" s="6" t="s">
        <v>127</v>
      </c>
      <c r="D40" s="6" t="s">
        <v>127</v>
      </c>
      <c r="E40" s="6" t="s">
        <v>137</v>
      </c>
      <c r="F40" s="6" t="s">
        <v>130</v>
      </c>
      <c r="G40" s="6" t="s">
        <v>127</v>
      </c>
      <c r="H40" s="6" t="s">
        <v>138</v>
      </c>
      <c r="I40" s="6" t="s">
        <v>132</v>
      </c>
      <c r="J40" s="6" t="s">
        <v>127</v>
      </c>
      <c r="K40" s="6" t="s">
        <v>127</v>
      </c>
      <c r="L40" s="6" t="s">
        <v>139</v>
      </c>
      <c r="M40" s="6" t="s">
        <v>134</v>
      </c>
      <c r="N40" s="6" t="s">
        <v>127</v>
      </c>
      <c r="O40" s="6" t="s">
        <v>127</v>
      </c>
      <c r="P40" s="6" t="s">
        <v>135</v>
      </c>
      <c r="Q40" s="6" t="s">
        <v>136</v>
      </c>
      <c r="R40" s="6" t="s">
        <v>127</v>
      </c>
      <c r="S40" s="6" t="s">
        <v>127</v>
      </c>
      <c r="T40" s="6" t="s">
        <v>127</v>
      </c>
      <c r="U40" s="6" t="s">
        <v>127</v>
      </c>
      <c r="V40" s="6" t="s">
        <v>127</v>
      </c>
      <c r="W40" s="6" t="s">
        <v>127</v>
      </c>
      <c r="X40" s="6" t="s">
        <v>127</v>
      </c>
      <c r="Y40" s="6" t="s">
        <v>127</v>
      </c>
      <c r="BB40" s="5" t="s">
        <v>75</v>
      </c>
      <c r="BC40" s="6" t="s">
        <v>127</v>
      </c>
      <c r="BD40" s="6" t="s">
        <v>127</v>
      </c>
      <c r="BE40" s="6" t="s">
        <v>1393</v>
      </c>
      <c r="BF40" s="6" t="s">
        <v>1394</v>
      </c>
      <c r="BG40" s="6" t="s">
        <v>1395</v>
      </c>
      <c r="BH40" s="6" t="s">
        <v>127</v>
      </c>
      <c r="BI40" s="6" t="s">
        <v>127</v>
      </c>
      <c r="BJ40" s="6" t="s">
        <v>1396</v>
      </c>
      <c r="BK40" s="6" t="s">
        <v>127</v>
      </c>
      <c r="BL40" s="6" t="s">
        <v>127</v>
      </c>
      <c r="BM40" s="6" t="s">
        <v>1397</v>
      </c>
      <c r="BN40" s="6" t="s">
        <v>1398</v>
      </c>
      <c r="BO40" s="6" t="s">
        <v>1399</v>
      </c>
      <c r="BP40" s="6" t="s">
        <v>1400</v>
      </c>
      <c r="BQ40" s="6" t="s">
        <v>1401</v>
      </c>
      <c r="BR40" s="6" t="s">
        <v>1408</v>
      </c>
      <c r="BS40" s="6" t="s">
        <v>1403</v>
      </c>
      <c r="BT40" s="6" t="s">
        <v>127</v>
      </c>
      <c r="BU40" s="6" t="s">
        <v>127</v>
      </c>
      <c r="BV40" s="6" t="s">
        <v>127</v>
      </c>
      <c r="BW40" s="6" t="s">
        <v>127</v>
      </c>
      <c r="BX40" s="6" t="s">
        <v>127</v>
      </c>
      <c r="BY40" s="6" t="s">
        <v>1406</v>
      </c>
      <c r="BZ40" s="6" t="s">
        <v>1407</v>
      </c>
    </row>
    <row r="41" spans="1:79" ht="15" thickBot="1" x14ac:dyDescent="0.35">
      <c r="A41" s="5" t="s">
        <v>77</v>
      </c>
      <c r="B41" s="6" t="s">
        <v>127</v>
      </c>
      <c r="C41" s="6" t="s">
        <v>127</v>
      </c>
      <c r="D41" s="6" t="s">
        <v>127</v>
      </c>
      <c r="E41" s="6" t="s">
        <v>137</v>
      </c>
      <c r="F41" s="6" t="s">
        <v>130</v>
      </c>
      <c r="G41" s="6" t="s">
        <v>127</v>
      </c>
      <c r="H41" s="6" t="s">
        <v>138</v>
      </c>
      <c r="I41" s="6" t="s">
        <v>140</v>
      </c>
      <c r="J41" s="6" t="s">
        <v>127</v>
      </c>
      <c r="K41" s="6" t="s">
        <v>127</v>
      </c>
      <c r="L41" s="6" t="s">
        <v>141</v>
      </c>
      <c r="M41" s="6" t="s">
        <v>134</v>
      </c>
      <c r="N41" s="6" t="s">
        <v>127</v>
      </c>
      <c r="O41" s="6" t="s">
        <v>127</v>
      </c>
      <c r="P41" s="6" t="s">
        <v>135</v>
      </c>
      <c r="Q41" s="6" t="s">
        <v>136</v>
      </c>
      <c r="R41" s="6" t="s">
        <v>127</v>
      </c>
      <c r="S41" s="6" t="s">
        <v>127</v>
      </c>
      <c r="T41" s="6" t="s">
        <v>127</v>
      </c>
      <c r="U41" s="6" t="s">
        <v>127</v>
      </c>
      <c r="V41" s="6" t="s">
        <v>127</v>
      </c>
      <c r="W41" s="6" t="s">
        <v>127</v>
      </c>
      <c r="X41" s="6" t="s">
        <v>127</v>
      </c>
      <c r="Y41" s="6" t="s">
        <v>127</v>
      </c>
      <c r="BB41" s="5" t="s">
        <v>77</v>
      </c>
      <c r="BC41" s="6" t="s">
        <v>127</v>
      </c>
      <c r="BD41" s="6" t="s">
        <v>127</v>
      </c>
      <c r="BE41" s="6" t="s">
        <v>1393</v>
      </c>
      <c r="BF41" s="6" t="s">
        <v>1394</v>
      </c>
      <c r="BG41" s="6" t="s">
        <v>1395</v>
      </c>
      <c r="BH41" s="6" t="s">
        <v>127</v>
      </c>
      <c r="BI41" s="6" t="s">
        <v>127</v>
      </c>
      <c r="BJ41" s="6" t="s">
        <v>1396</v>
      </c>
      <c r="BK41" s="6" t="s">
        <v>127</v>
      </c>
      <c r="BL41" s="6" t="s">
        <v>127</v>
      </c>
      <c r="BM41" s="6" t="s">
        <v>1397</v>
      </c>
      <c r="BN41" s="6" t="s">
        <v>1398</v>
      </c>
      <c r="BO41" s="6" t="s">
        <v>1399</v>
      </c>
      <c r="BP41" s="6" t="s">
        <v>1400</v>
      </c>
      <c r="BQ41" s="6" t="s">
        <v>1401</v>
      </c>
      <c r="BR41" s="6" t="s">
        <v>1408</v>
      </c>
      <c r="BS41" s="6" t="s">
        <v>1403</v>
      </c>
      <c r="BT41" s="6" t="s">
        <v>127</v>
      </c>
      <c r="BU41" s="6" t="s">
        <v>127</v>
      </c>
      <c r="BV41" s="6" t="s">
        <v>127</v>
      </c>
      <c r="BW41" s="6" t="s">
        <v>127</v>
      </c>
      <c r="BX41" s="6" t="s">
        <v>127</v>
      </c>
      <c r="BY41" s="6" t="s">
        <v>127</v>
      </c>
      <c r="BZ41" s="6" t="s">
        <v>1407</v>
      </c>
    </row>
    <row r="42" spans="1:79" ht="15" thickBot="1" x14ac:dyDescent="0.35">
      <c r="A42" s="5" t="s">
        <v>80</v>
      </c>
      <c r="B42" s="6" t="s">
        <v>127</v>
      </c>
      <c r="C42" s="6" t="s">
        <v>127</v>
      </c>
      <c r="D42" s="6" t="s">
        <v>127</v>
      </c>
      <c r="E42" s="6" t="s">
        <v>137</v>
      </c>
      <c r="F42" s="6" t="s">
        <v>127</v>
      </c>
      <c r="G42" s="6" t="s">
        <v>127</v>
      </c>
      <c r="H42" s="6" t="s">
        <v>138</v>
      </c>
      <c r="I42" s="6" t="s">
        <v>140</v>
      </c>
      <c r="J42" s="6" t="s">
        <v>127</v>
      </c>
      <c r="K42" s="6" t="s">
        <v>127</v>
      </c>
      <c r="L42" s="6" t="s">
        <v>141</v>
      </c>
      <c r="M42" s="6" t="s">
        <v>134</v>
      </c>
      <c r="N42" s="6" t="s">
        <v>127</v>
      </c>
      <c r="O42" s="6" t="s">
        <v>127</v>
      </c>
      <c r="P42" s="6" t="s">
        <v>142</v>
      </c>
      <c r="Q42" s="6" t="s">
        <v>136</v>
      </c>
      <c r="R42" s="6" t="s">
        <v>127</v>
      </c>
      <c r="S42" s="6" t="s">
        <v>127</v>
      </c>
      <c r="T42" s="6" t="s">
        <v>127</v>
      </c>
      <c r="U42" s="6" t="s">
        <v>127</v>
      </c>
      <c r="V42" s="6" t="s">
        <v>127</v>
      </c>
      <c r="W42" s="6" t="s">
        <v>127</v>
      </c>
      <c r="X42" s="6" t="s">
        <v>127</v>
      </c>
      <c r="Y42" s="6" t="s">
        <v>127</v>
      </c>
      <c r="BB42" s="5" t="s">
        <v>80</v>
      </c>
      <c r="BC42" s="6" t="s">
        <v>127</v>
      </c>
      <c r="BD42" s="6" t="s">
        <v>127</v>
      </c>
      <c r="BE42" s="6" t="s">
        <v>1409</v>
      </c>
      <c r="BF42" s="6" t="s">
        <v>1394</v>
      </c>
      <c r="BG42" s="6" t="s">
        <v>1395</v>
      </c>
      <c r="BH42" s="6" t="s">
        <v>127</v>
      </c>
      <c r="BI42" s="6" t="s">
        <v>127</v>
      </c>
      <c r="BJ42" s="6" t="s">
        <v>1396</v>
      </c>
      <c r="BK42" s="6" t="s">
        <v>127</v>
      </c>
      <c r="BL42" s="6" t="s">
        <v>127</v>
      </c>
      <c r="BM42" s="6" t="s">
        <v>1397</v>
      </c>
      <c r="BN42" s="6" t="s">
        <v>1398</v>
      </c>
      <c r="BO42" s="6" t="s">
        <v>1399</v>
      </c>
      <c r="BP42" s="6" t="s">
        <v>1400</v>
      </c>
      <c r="BQ42" s="6" t="s">
        <v>1401</v>
      </c>
      <c r="BR42" s="6" t="s">
        <v>1408</v>
      </c>
      <c r="BS42" s="6" t="s">
        <v>1403</v>
      </c>
      <c r="BT42" s="6" t="s">
        <v>127</v>
      </c>
      <c r="BU42" s="6" t="s">
        <v>127</v>
      </c>
      <c r="BV42" s="6" t="s">
        <v>127</v>
      </c>
      <c r="BW42" s="6" t="s">
        <v>127</v>
      </c>
      <c r="BX42" s="6" t="s">
        <v>127</v>
      </c>
      <c r="BY42" s="6" t="s">
        <v>127</v>
      </c>
      <c r="BZ42" s="6" t="s">
        <v>1407</v>
      </c>
    </row>
    <row r="43" spans="1:79" ht="15" thickBot="1" x14ac:dyDescent="0.35">
      <c r="A43" s="5" t="s">
        <v>82</v>
      </c>
      <c r="B43" s="6" t="s">
        <v>127</v>
      </c>
      <c r="C43" s="6" t="s">
        <v>127</v>
      </c>
      <c r="D43" s="6" t="s">
        <v>127</v>
      </c>
      <c r="E43" s="6" t="s">
        <v>137</v>
      </c>
      <c r="F43" s="6" t="s">
        <v>127</v>
      </c>
      <c r="G43" s="6" t="s">
        <v>127</v>
      </c>
      <c r="H43" s="6" t="s">
        <v>138</v>
      </c>
      <c r="I43" s="6" t="s">
        <v>140</v>
      </c>
      <c r="J43" s="6" t="s">
        <v>127</v>
      </c>
      <c r="K43" s="6" t="s">
        <v>127</v>
      </c>
      <c r="L43" s="6" t="s">
        <v>127</v>
      </c>
      <c r="M43" s="6" t="s">
        <v>143</v>
      </c>
      <c r="N43" s="6" t="s">
        <v>127</v>
      </c>
      <c r="O43" s="6" t="s">
        <v>127</v>
      </c>
      <c r="P43" s="6" t="s">
        <v>142</v>
      </c>
      <c r="Q43" s="6" t="s">
        <v>136</v>
      </c>
      <c r="R43" s="6" t="s">
        <v>127</v>
      </c>
      <c r="S43" s="6" t="s">
        <v>127</v>
      </c>
      <c r="T43" s="6" t="s">
        <v>127</v>
      </c>
      <c r="U43" s="6" t="s">
        <v>127</v>
      </c>
      <c r="V43" s="6" t="s">
        <v>127</v>
      </c>
      <c r="W43" s="6" t="s">
        <v>127</v>
      </c>
      <c r="X43" s="6" t="s">
        <v>127</v>
      </c>
      <c r="Y43" s="6" t="s">
        <v>127</v>
      </c>
      <c r="BB43" s="5" t="s">
        <v>82</v>
      </c>
      <c r="BC43" s="6" t="s">
        <v>127</v>
      </c>
      <c r="BD43" s="6" t="s">
        <v>127</v>
      </c>
      <c r="BE43" s="6" t="s">
        <v>1409</v>
      </c>
      <c r="BF43" s="6" t="s">
        <v>1394</v>
      </c>
      <c r="BG43" s="6" t="s">
        <v>1395</v>
      </c>
      <c r="BH43" s="6" t="s">
        <v>127</v>
      </c>
      <c r="BI43" s="6" t="s">
        <v>127</v>
      </c>
      <c r="BJ43" s="6" t="s">
        <v>1396</v>
      </c>
      <c r="BK43" s="6" t="s">
        <v>127</v>
      </c>
      <c r="BL43" s="6" t="s">
        <v>127</v>
      </c>
      <c r="BM43" s="6" t="s">
        <v>1397</v>
      </c>
      <c r="BN43" s="6" t="s">
        <v>1398</v>
      </c>
      <c r="BO43" s="6" t="s">
        <v>1399</v>
      </c>
      <c r="BP43" s="6" t="s">
        <v>1400</v>
      </c>
      <c r="BQ43" s="6" t="s">
        <v>1401</v>
      </c>
      <c r="BR43" s="6" t="s">
        <v>1408</v>
      </c>
      <c r="BS43" s="6" t="s">
        <v>127</v>
      </c>
      <c r="BT43" s="6" t="s">
        <v>127</v>
      </c>
      <c r="BU43" s="6" t="s">
        <v>127</v>
      </c>
      <c r="BV43" s="6" t="s">
        <v>127</v>
      </c>
      <c r="BW43" s="6" t="s">
        <v>127</v>
      </c>
      <c r="BX43" s="6" t="s">
        <v>127</v>
      </c>
      <c r="BY43" s="6" t="s">
        <v>127</v>
      </c>
      <c r="BZ43" s="6" t="s">
        <v>1407</v>
      </c>
    </row>
    <row r="44" spans="1:79" ht="15" thickBot="1" x14ac:dyDescent="0.35">
      <c r="A44" s="5" t="s">
        <v>85</v>
      </c>
      <c r="B44" s="6" t="s">
        <v>127</v>
      </c>
      <c r="C44" s="6" t="s">
        <v>127</v>
      </c>
      <c r="D44" s="6" t="s">
        <v>127</v>
      </c>
      <c r="E44" s="6" t="s">
        <v>137</v>
      </c>
      <c r="F44" s="6" t="s">
        <v>127</v>
      </c>
      <c r="G44" s="6" t="s">
        <v>127</v>
      </c>
      <c r="H44" s="6" t="s">
        <v>127</v>
      </c>
      <c r="I44" s="6" t="s">
        <v>140</v>
      </c>
      <c r="J44" s="6" t="s">
        <v>127</v>
      </c>
      <c r="K44" s="6" t="s">
        <v>127</v>
      </c>
      <c r="L44" s="6" t="s">
        <v>127</v>
      </c>
      <c r="M44" s="6" t="s">
        <v>143</v>
      </c>
      <c r="N44" s="6" t="s">
        <v>127</v>
      </c>
      <c r="O44" s="6" t="s">
        <v>127</v>
      </c>
      <c r="P44" s="6" t="s">
        <v>142</v>
      </c>
      <c r="Q44" s="6" t="s">
        <v>144</v>
      </c>
      <c r="R44" s="6" t="s">
        <v>127</v>
      </c>
      <c r="S44" s="6" t="s">
        <v>127</v>
      </c>
      <c r="T44" s="6" t="s">
        <v>127</v>
      </c>
      <c r="U44" s="6" t="s">
        <v>127</v>
      </c>
      <c r="V44" s="6" t="s">
        <v>127</v>
      </c>
      <c r="W44" s="6" t="s">
        <v>127</v>
      </c>
      <c r="X44" s="6" t="s">
        <v>127</v>
      </c>
      <c r="Y44" s="6" t="s">
        <v>127</v>
      </c>
      <c r="BB44" s="5" t="s">
        <v>85</v>
      </c>
      <c r="BC44" s="6" t="s">
        <v>127</v>
      </c>
      <c r="BD44" s="6" t="s">
        <v>127</v>
      </c>
      <c r="BE44" s="6" t="s">
        <v>1409</v>
      </c>
      <c r="BF44" s="6" t="s">
        <v>1394</v>
      </c>
      <c r="BG44" s="6" t="s">
        <v>1395</v>
      </c>
      <c r="BH44" s="6" t="s">
        <v>127</v>
      </c>
      <c r="BI44" s="6" t="s">
        <v>127</v>
      </c>
      <c r="BJ44" s="6" t="s">
        <v>1396</v>
      </c>
      <c r="BK44" s="6" t="s">
        <v>127</v>
      </c>
      <c r="BL44" s="6" t="s">
        <v>127</v>
      </c>
      <c r="BM44" s="6" t="s">
        <v>1410</v>
      </c>
      <c r="BN44" s="6" t="s">
        <v>1398</v>
      </c>
      <c r="BO44" s="6" t="s">
        <v>1399</v>
      </c>
      <c r="BP44" s="6" t="s">
        <v>1400</v>
      </c>
      <c r="BQ44" s="6" t="s">
        <v>1401</v>
      </c>
      <c r="BR44" s="6" t="s">
        <v>1408</v>
      </c>
      <c r="BS44" s="6" t="s">
        <v>127</v>
      </c>
      <c r="BT44" s="6" t="s">
        <v>127</v>
      </c>
      <c r="BU44" s="6" t="s">
        <v>127</v>
      </c>
      <c r="BV44" s="6" t="s">
        <v>127</v>
      </c>
      <c r="BW44" s="6" t="s">
        <v>127</v>
      </c>
      <c r="BX44" s="6" t="s">
        <v>127</v>
      </c>
      <c r="BY44" s="6" t="s">
        <v>127</v>
      </c>
      <c r="BZ44" s="6" t="s">
        <v>127</v>
      </c>
    </row>
    <row r="45" spans="1:79" ht="15" thickBot="1" x14ac:dyDescent="0.35">
      <c r="A45" s="5" t="s">
        <v>86</v>
      </c>
      <c r="B45" s="6" t="s">
        <v>127</v>
      </c>
      <c r="C45" s="6" t="s">
        <v>127</v>
      </c>
      <c r="D45" s="6" t="s">
        <v>127</v>
      </c>
      <c r="E45" s="6" t="s">
        <v>137</v>
      </c>
      <c r="F45" s="6" t="s">
        <v>127</v>
      </c>
      <c r="G45" s="6" t="s">
        <v>127</v>
      </c>
      <c r="H45" s="6" t="s">
        <v>127</v>
      </c>
      <c r="I45" s="6" t="s">
        <v>140</v>
      </c>
      <c r="J45" s="6" t="s">
        <v>127</v>
      </c>
      <c r="K45" s="6" t="s">
        <v>127</v>
      </c>
      <c r="L45" s="6" t="s">
        <v>127</v>
      </c>
      <c r="M45" s="6" t="s">
        <v>143</v>
      </c>
      <c r="N45" s="6" t="s">
        <v>127</v>
      </c>
      <c r="O45" s="6" t="s">
        <v>127</v>
      </c>
      <c r="P45" s="6" t="s">
        <v>142</v>
      </c>
      <c r="Q45" s="6" t="s">
        <v>144</v>
      </c>
      <c r="R45" s="6" t="s">
        <v>127</v>
      </c>
      <c r="S45" s="6" t="s">
        <v>127</v>
      </c>
      <c r="T45" s="6" t="s">
        <v>127</v>
      </c>
      <c r="U45" s="6" t="s">
        <v>127</v>
      </c>
      <c r="V45" s="6" t="s">
        <v>127</v>
      </c>
      <c r="W45" s="6" t="s">
        <v>127</v>
      </c>
      <c r="X45" s="6" t="s">
        <v>127</v>
      </c>
      <c r="Y45" s="6" t="s">
        <v>127</v>
      </c>
      <c r="BB45" s="5" t="s">
        <v>86</v>
      </c>
      <c r="BC45" s="6" t="s">
        <v>127</v>
      </c>
      <c r="BD45" s="6" t="s">
        <v>127</v>
      </c>
      <c r="BE45" s="6" t="s">
        <v>1409</v>
      </c>
      <c r="BF45" s="6" t="s">
        <v>1394</v>
      </c>
      <c r="BG45" s="6" t="s">
        <v>1395</v>
      </c>
      <c r="BH45" s="6" t="s">
        <v>127</v>
      </c>
      <c r="BI45" s="6" t="s">
        <v>127</v>
      </c>
      <c r="BJ45" s="6" t="s">
        <v>1396</v>
      </c>
      <c r="BK45" s="6" t="s">
        <v>127</v>
      </c>
      <c r="BL45" s="6" t="s">
        <v>127</v>
      </c>
      <c r="BM45" s="6" t="s">
        <v>1410</v>
      </c>
      <c r="BN45" s="6" t="s">
        <v>1398</v>
      </c>
      <c r="BO45" s="6" t="s">
        <v>1399</v>
      </c>
      <c r="BP45" s="6" t="s">
        <v>127</v>
      </c>
      <c r="BQ45" s="6" t="s">
        <v>1401</v>
      </c>
      <c r="BR45" s="6" t="s">
        <v>1408</v>
      </c>
      <c r="BS45" s="6" t="s">
        <v>127</v>
      </c>
      <c r="BT45" s="6" t="s">
        <v>127</v>
      </c>
      <c r="BU45" s="6" t="s">
        <v>127</v>
      </c>
      <c r="BV45" s="6" t="s">
        <v>127</v>
      </c>
      <c r="BW45" s="6" t="s">
        <v>127</v>
      </c>
      <c r="BX45" s="6" t="s">
        <v>127</v>
      </c>
      <c r="BY45" s="6" t="s">
        <v>127</v>
      </c>
      <c r="BZ45" s="6" t="s">
        <v>127</v>
      </c>
    </row>
    <row r="46" spans="1:79" ht="15" thickBot="1" x14ac:dyDescent="0.35">
      <c r="A46" s="5" t="s">
        <v>87</v>
      </c>
      <c r="B46" s="6" t="s">
        <v>127</v>
      </c>
      <c r="C46" s="6" t="s">
        <v>127</v>
      </c>
      <c r="D46" s="6" t="s">
        <v>127</v>
      </c>
      <c r="E46" s="6" t="s">
        <v>137</v>
      </c>
      <c r="F46" s="6" t="s">
        <v>127</v>
      </c>
      <c r="G46" s="6" t="s">
        <v>127</v>
      </c>
      <c r="H46" s="6" t="s">
        <v>127</v>
      </c>
      <c r="I46" s="6" t="s">
        <v>140</v>
      </c>
      <c r="J46" s="6" t="s">
        <v>127</v>
      </c>
      <c r="K46" s="6" t="s">
        <v>127</v>
      </c>
      <c r="L46" s="6" t="s">
        <v>127</v>
      </c>
      <c r="M46" s="6" t="s">
        <v>143</v>
      </c>
      <c r="N46" s="6" t="s">
        <v>127</v>
      </c>
      <c r="O46" s="6" t="s">
        <v>127</v>
      </c>
      <c r="P46" s="6" t="s">
        <v>142</v>
      </c>
      <c r="Q46" s="6" t="s">
        <v>144</v>
      </c>
      <c r="R46" s="6" t="s">
        <v>127</v>
      </c>
      <c r="S46" s="6" t="s">
        <v>127</v>
      </c>
      <c r="T46" s="6" t="s">
        <v>127</v>
      </c>
      <c r="U46" s="6" t="s">
        <v>127</v>
      </c>
      <c r="V46" s="6" t="s">
        <v>127</v>
      </c>
      <c r="W46" s="6" t="s">
        <v>127</v>
      </c>
      <c r="X46" s="6" t="s">
        <v>127</v>
      </c>
      <c r="Y46" s="6" t="s">
        <v>127</v>
      </c>
      <c r="BB46" s="5" t="s">
        <v>87</v>
      </c>
      <c r="BC46" s="6" t="s">
        <v>127</v>
      </c>
      <c r="BD46" s="6" t="s">
        <v>127</v>
      </c>
      <c r="BE46" s="6" t="s">
        <v>1409</v>
      </c>
      <c r="BF46" s="6" t="s">
        <v>1394</v>
      </c>
      <c r="BG46" s="6" t="s">
        <v>1395</v>
      </c>
      <c r="BH46" s="6" t="s">
        <v>127</v>
      </c>
      <c r="BI46" s="6" t="s">
        <v>127</v>
      </c>
      <c r="BJ46" s="6" t="s">
        <v>1396</v>
      </c>
      <c r="BK46" s="6" t="s">
        <v>127</v>
      </c>
      <c r="BL46" s="6" t="s">
        <v>127</v>
      </c>
      <c r="BM46" s="6" t="s">
        <v>1410</v>
      </c>
      <c r="BN46" s="6" t="s">
        <v>127</v>
      </c>
      <c r="BO46" s="6" t="s">
        <v>1399</v>
      </c>
      <c r="BP46" s="6" t="s">
        <v>127</v>
      </c>
      <c r="BQ46" s="6" t="s">
        <v>1401</v>
      </c>
      <c r="BR46" s="6" t="s">
        <v>1408</v>
      </c>
      <c r="BS46" s="6" t="s">
        <v>127</v>
      </c>
      <c r="BT46" s="6" t="s">
        <v>127</v>
      </c>
      <c r="BU46" s="6" t="s">
        <v>127</v>
      </c>
      <c r="BV46" s="6" t="s">
        <v>127</v>
      </c>
      <c r="BW46" s="6" t="s">
        <v>127</v>
      </c>
      <c r="BX46" s="6" t="s">
        <v>127</v>
      </c>
      <c r="BY46" s="6" t="s">
        <v>127</v>
      </c>
      <c r="BZ46" s="6" t="s">
        <v>127</v>
      </c>
    </row>
    <row r="47" spans="1:79" ht="15" thickBot="1" x14ac:dyDescent="0.35">
      <c r="A47" s="5" t="s">
        <v>88</v>
      </c>
      <c r="B47" s="6" t="s">
        <v>127</v>
      </c>
      <c r="C47" s="6" t="s">
        <v>127</v>
      </c>
      <c r="D47" s="6" t="s">
        <v>127</v>
      </c>
      <c r="E47" s="6" t="s">
        <v>137</v>
      </c>
      <c r="F47" s="6" t="s">
        <v>127</v>
      </c>
      <c r="G47" s="6" t="s">
        <v>127</v>
      </c>
      <c r="H47" s="6" t="s">
        <v>127</v>
      </c>
      <c r="I47" s="6" t="s">
        <v>127</v>
      </c>
      <c r="J47" s="6" t="s">
        <v>127</v>
      </c>
      <c r="K47" s="6" t="s">
        <v>127</v>
      </c>
      <c r="L47" s="6" t="s">
        <v>127</v>
      </c>
      <c r="M47" s="6" t="s">
        <v>128</v>
      </c>
      <c r="N47" s="6" t="s">
        <v>127</v>
      </c>
      <c r="O47" s="6" t="s">
        <v>127</v>
      </c>
      <c r="P47" s="6" t="s">
        <v>142</v>
      </c>
      <c r="Q47" s="6" t="s">
        <v>144</v>
      </c>
      <c r="R47" s="6" t="s">
        <v>127</v>
      </c>
      <c r="S47" s="6" t="s">
        <v>127</v>
      </c>
      <c r="T47" s="6" t="s">
        <v>127</v>
      </c>
      <c r="U47" s="6" t="s">
        <v>127</v>
      </c>
      <c r="V47" s="6" t="s">
        <v>127</v>
      </c>
      <c r="W47" s="6" t="s">
        <v>127</v>
      </c>
      <c r="X47" s="6" t="s">
        <v>127</v>
      </c>
      <c r="Y47" s="6" t="s">
        <v>127</v>
      </c>
      <c r="BB47" s="5" t="s">
        <v>88</v>
      </c>
      <c r="BC47" s="6" t="s">
        <v>127</v>
      </c>
      <c r="BD47" s="6" t="s">
        <v>127</v>
      </c>
      <c r="BE47" s="6" t="s">
        <v>1409</v>
      </c>
      <c r="BF47" s="6" t="s">
        <v>1394</v>
      </c>
      <c r="BG47" s="6" t="s">
        <v>1395</v>
      </c>
      <c r="BH47" s="6" t="s">
        <v>127</v>
      </c>
      <c r="BI47" s="6" t="s">
        <v>127</v>
      </c>
      <c r="BJ47" s="6" t="s">
        <v>1396</v>
      </c>
      <c r="BK47" s="6" t="s">
        <v>127</v>
      </c>
      <c r="BL47" s="6" t="s">
        <v>127</v>
      </c>
      <c r="BM47" s="6" t="s">
        <v>1410</v>
      </c>
      <c r="BN47" s="6" t="s">
        <v>127</v>
      </c>
      <c r="BO47" s="6" t="s">
        <v>1399</v>
      </c>
      <c r="BP47" s="6" t="s">
        <v>127</v>
      </c>
      <c r="BQ47" s="6" t="s">
        <v>1401</v>
      </c>
      <c r="BR47" s="6" t="s">
        <v>1408</v>
      </c>
      <c r="BS47" s="6" t="s">
        <v>127</v>
      </c>
      <c r="BT47" s="6" t="s">
        <v>127</v>
      </c>
      <c r="BU47" s="6" t="s">
        <v>127</v>
      </c>
      <c r="BV47" s="6" t="s">
        <v>127</v>
      </c>
      <c r="BW47" s="6" t="s">
        <v>127</v>
      </c>
      <c r="BX47" s="6" t="s">
        <v>127</v>
      </c>
      <c r="BY47" s="6" t="s">
        <v>127</v>
      </c>
      <c r="BZ47" s="6" t="s">
        <v>127</v>
      </c>
    </row>
    <row r="48" spans="1:79" ht="15" thickBot="1" x14ac:dyDescent="0.35">
      <c r="A48" s="5" t="s">
        <v>89</v>
      </c>
      <c r="B48" s="6" t="s">
        <v>127</v>
      </c>
      <c r="C48" s="6" t="s">
        <v>127</v>
      </c>
      <c r="D48" s="6" t="s">
        <v>127</v>
      </c>
      <c r="E48" s="6" t="s">
        <v>145</v>
      </c>
      <c r="F48" s="6" t="s">
        <v>127</v>
      </c>
      <c r="G48" s="6" t="s">
        <v>127</v>
      </c>
      <c r="H48" s="6" t="s">
        <v>127</v>
      </c>
      <c r="I48" s="6" t="s">
        <v>127</v>
      </c>
      <c r="J48" s="6" t="s">
        <v>127</v>
      </c>
      <c r="K48" s="6" t="s">
        <v>127</v>
      </c>
      <c r="L48" s="6" t="s">
        <v>127</v>
      </c>
      <c r="M48" s="6" t="s">
        <v>128</v>
      </c>
      <c r="N48" s="6" t="s">
        <v>127</v>
      </c>
      <c r="O48" s="6" t="s">
        <v>127</v>
      </c>
      <c r="P48" s="6" t="s">
        <v>127</v>
      </c>
      <c r="Q48" s="6" t="s">
        <v>144</v>
      </c>
      <c r="R48" s="6" t="s">
        <v>127</v>
      </c>
      <c r="S48" s="6" t="s">
        <v>127</v>
      </c>
      <c r="T48" s="6" t="s">
        <v>127</v>
      </c>
      <c r="U48" s="6" t="s">
        <v>127</v>
      </c>
      <c r="V48" s="6" t="s">
        <v>127</v>
      </c>
      <c r="W48" s="6" t="s">
        <v>127</v>
      </c>
      <c r="X48" s="6" t="s">
        <v>127</v>
      </c>
      <c r="Y48" s="6" t="s">
        <v>127</v>
      </c>
      <c r="BB48" s="5" t="s">
        <v>89</v>
      </c>
      <c r="BC48" s="6" t="s">
        <v>127</v>
      </c>
      <c r="BD48" s="6" t="s">
        <v>127</v>
      </c>
      <c r="BE48" s="6" t="s">
        <v>1409</v>
      </c>
      <c r="BF48" s="6" t="s">
        <v>1394</v>
      </c>
      <c r="BG48" s="6" t="s">
        <v>1395</v>
      </c>
      <c r="BH48" s="6" t="s">
        <v>127</v>
      </c>
      <c r="BI48" s="6" t="s">
        <v>127</v>
      </c>
      <c r="BJ48" s="6" t="s">
        <v>1396</v>
      </c>
      <c r="BK48" s="6" t="s">
        <v>127</v>
      </c>
      <c r="BL48" s="6" t="s">
        <v>127</v>
      </c>
      <c r="BM48" s="6" t="s">
        <v>1410</v>
      </c>
      <c r="BN48" s="6" t="s">
        <v>127</v>
      </c>
      <c r="BO48" s="6" t="s">
        <v>1399</v>
      </c>
      <c r="BP48" s="6" t="s">
        <v>127</v>
      </c>
      <c r="BQ48" s="6" t="s">
        <v>1401</v>
      </c>
      <c r="BR48" s="6" t="s">
        <v>1408</v>
      </c>
      <c r="BS48" s="6" t="s">
        <v>127</v>
      </c>
      <c r="BT48" s="6" t="s">
        <v>127</v>
      </c>
      <c r="BU48" s="6" t="s">
        <v>127</v>
      </c>
      <c r="BV48" s="6" t="s">
        <v>127</v>
      </c>
      <c r="BW48" s="6" t="s">
        <v>127</v>
      </c>
      <c r="BX48" s="6" t="s">
        <v>127</v>
      </c>
      <c r="BY48" s="6" t="s">
        <v>127</v>
      </c>
      <c r="BZ48" s="6" t="s">
        <v>127</v>
      </c>
    </row>
    <row r="49" spans="1:78" ht="15" thickBot="1" x14ac:dyDescent="0.35">
      <c r="A49" s="5" t="s">
        <v>90</v>
      </c>
      <c r="B49" s="6" t="s">
        <v>127</v>
      </c>
      <c r="C49" s="6" t="s">
        <v>127</v>
      </c>
      <c r="D49" s="6" t="s">
        <v>127</v>
      </c>
      <c r="E49" s="6" t="s">
        <v>145</v>
      </c>
      <c r="F49" s="6" t="s">
        <v>127</v>
      </c>
      <c r="G49" s="6" t="s">
        <v>127</v>
      </c>
      <c r="H49" s="6" t="s">
        <v>127</v>
      </c>
      <c r="I49" s="6" t="s">
        <v>127</v>
      </c>
      <c r="J49" s="6" t="s">
        <v>127</v>
      </c>
      <c r="K49" s="6" t="s">
        <v>127</v>
      </c>
      <c r="L49" s="6" t="s">
        <v>127</v>
      </c>
      <c r="M49" s="6" t="s">
        <v>128</v>
      </c>
      <c r="N49" s="6" t="s">
        <v>127</v>
      </c>
      <c r="O49" s="6" t="s">
        <v>127</v>
      </c>
      <c r="P49" s="6" t="s">
        <v>127</v>
      </c>
      <c r="Q49" s="6" t="s">
        <v>144</v>
      </c>
      <c r="R49" s="6" t="s">
        <v>127</v>
      </c>
      <c r="S49" s="6" t="s">
        <v>127</v>
      </c>
      <c r="T49" s="6" t="s">
        <v>127</v>
      </c>
      <c r="U49" s="6" t="s">
        <v>127</v>
      </c>
      <c r="V49" s="6" t="s">
        <v>127</v>
      </c>
      <c r="W49" s="6" t="s">
        <v>127</v>
      </c>
      <c r="X49" s="6" t="s">
        <v>127</v>
      </c>
      <c r="Y49" s="6" t="s">
        <v>127</v>
      </c>
      <c r="BB49" s="5" t="s">
        <v>90</v>
      </c>
      <c r="BC49" s="6" t="s">
        <v>127</v>
      </c>
      <c r="BD49" s="6" t="s">
        <v>127</v>
      </c>
      <c r="BE49" s="6" t="s">
        <v>127</v>
      </c>
      <c r="BF49" s="6" t="s">
        <v>1394</v>
      </c>
      <c r="BG49" s="6" t="s">
        <v>1395</v>
      </c>
      <c r="BH49" s="6" t="s">
        <v>127</v>
      </c>
      <c r="BI49" s="6" t="s">
        <v>127</v>
      </c>
      <c r="BJ49" s="6" t="s">
        <v>1396</v>
      </c>
      <c r="BK49" s="6" t="s">
        <v>127</v>
      </c>
      <c r="BL49" s="6" t="s">
        <v>127</v>
      </c>
      <c r="BM49" s="6" t="s">
        <v>1410</v>
      </c>
      <c r="BN49" s="6" t="s">
        <v>127</v>
      </c>
      <c r="BO49" s="6" t="s">
        <v>1399</v>
      </c>
      <c r="BP49" s="6" t="s">
        <v>127</v>
      </c>
      <c r="BQ49" s="6" t="s">
        <v>1401</v>
      </c>
      <c r="BR49" s="6" t="s">
        <v>1408</v>
      </c>
      <c r="BS49" s="6" t="s">
        <v>127</v>
      </c>
      <c r="BT49" s="6" t="s">
        <v>127</v>
      </c>
      <c r="BU49" s="6" t="s">
        <v>127</v>
      </c>
      <c r="BV49" s="6" t="s">
        <v>127</v>
      </c>
      <c r="BW49" s="6" t="s">
        <v>127</v>
      </c>
      <c r="BX49" s="6" t="s">
        <v>127</v>
      </c>
      <c r="BY49" s="6" t="s">
        <v>127</v>
      </c>
      <c r="BZ49" s="6" t="s">
        <v>127</v>
      </c>
    </row>
    <row r="50" spans="1:78" ht="15" thickBot="1" x14ac:dyDescent="0.35">
      <c r="A50" s="5" t="s">
        <v>91</v>
      </c>
      <c r="B50" s="6" t="s">
        <v>127</v>
      </c>
      <c r="C50" s="6" t="s">
        <v>127</v>
      </c>
      <c r="D50" s="6" t="s">
        <v>127</v>
      </c>
      <c r="E50" s="6" t="s">
        <v>145</v>
      </c>
      <c r="F50" s="6" t="s">
        <v>127</v>
      </c>
      <c r="G50" s="6" t="s">
        <v>127</v>
      </c>
      <c r="H50" s="6" t="s">
        <v>127</v>
      </c>
      <c r="I50" s="6" t="s">
        <v>127</v>
      </c>
      <c r="J50" s="6" t="s">
        <v>127</v>
      </c>
      <c r="K50" s="6" t="s">
        <v>127</v>
      </c>
      <c r="L50" s="6" t="s">
        <v>127</v>
      </c>
      <c r="M50" s="6" t="s">
        <v>128</v>
      </c>
      <c r="N50" s="6" t="s">
        <v>127</v>
      </c>
      <c r="O50" s="6" t="s">
        <v>127</v>
      </c>
      <c r="P50" s="6" t="s">
        <v>127</v>
      </c>
      <c r="Q50" s="6" t="s">
        <v>146</v>
      </c>
      <c r="R50" s="6" t="s">
        <v>127</v>
      </c>
      <c r="S50" s="6" t="s">
        <v>127</v>
      </c>
      <c r="T50" s="6" t="s">
        <v>127</v>
      </c>
      <c r="U50" s="6" t="s">
        <v>127</v>
      </c>
      <c r="V50" s="6" t="s">
        <v>127</v>
      </c>
      <c r="W50" s="6" t="s">
        <v>127</v>
      </c>
      <c r="X50" s="6" t="s">
        <v>127</v>
      </c>
      <c r="Y50" s="6" t="s">
        <v>127</v>
      </c>
      <c r="BB50" s="5" t="s">
        <v>91</v>
      </c>
      <c r="BC50" s="6" t="s">
        <v>127</v>
      </c>
      <c r="BD50" s="6" t="s">
        <v>127</v>
      </c>
      <c r="BE50" s="6" t="s">
        <v>127</v>
      </c>
      <c r="BF50" s="6" t="s">
        <v>1394</v>
      </c>
      <c r="BG50" s="6" t="s">
        <v>127</v>
      </c>
      <c r="BH50" s="6" t="s">
        <v>127</v>
      </c>
      <c r="BI50" s="6" t="s">
        <v>127</v>
      </c>
      <c r="BJ50" s="6" t="s">
        <v>1396</v>
      </c>
      <c r="BK50" s="6" t="s">
        <v>127</v>
      </c>
      <c r="BL50" s="6" t="s">
        <v>127</v>
      </c>
      <c r="BM50" s="6" t="s">
        <v>1410</v>
      </c>
      <c r="BN50" s="6" t="s">
        <v>127</v>
      </c>
      <c r="BO50" s="6" t="s">
        <v>127</v>
      </c>
      <c r="BP50" s="6" t="s">
        <v>127</v>
      </c>
      <c r="BQ50" s="6" t="s">
        <v>1401</v>
      </c>
      <c r="BR50" s="6" t="s">
        <v>1408</v>
      </c>
      <c r="BS50" s="6" t="s">
        <v>127</v>
      </c>
      <c r="BT50" s="6" t="s">
        <v>127</v>
      </c>
      <c r="BU50" s="6" t="s">
        <v>127</v>
      </c>
      <c r="BV50" s="6" t="s">
        <v>127</v>
      </c>
      <c r="BW50" s="6" t="s">
        <v>127</v>
      </c>
      <c r="BX50" s="6" t="s">
        <v>127</v>
      </c>
      <c r="BY50" s="6" t="s">
        <v>127</v>
      </c>
      <c r="BZ50" s="6" t="s">
        <v>127</v>
      </c>
    </row>
    <row r="51" spans="1:78" ht="15" thickBot="1" x14ac:dyDescent="0.35">
      <c r="A51" s="5" t="s">
        <v>92</v>
      </c>
      <c r="B51" s="6" t="s">
        <v>127</v>
      </c>
      <c r="C51" s="6" t="s">
        <v>127</v>
      </c>
      <c r="D51" s="6" t="s">
        <v>127</v>
      </c>
      <c r="E51" s="6" t="s">
        <v>145</v>
      </c>
      <c r="F51" s="6" t="s">
        <v>127</v>
      </c>
      <c r="G51" s="6" t="s">
        <v>127</v>
      </c>
      <c r="H51" s="6" t="s">
        <v>127</v>
      </c>
      <c r="I51" s="6" t="s">
        <v>127</v>
      </c>
      <c r="J51" s="6" t="s">
        <v>127</v>
      </c>
      <c r="K51" s="6" t="s">
        <v>127</v>
      </c>
      <c r="L51" s="6" t="s">
        <v>127</v>
      </c>
      <c r="M51" s="6" t="s">
        <v>128</v>
      </c>
      <c r="N51" s="6" t="s">
        <v>127</v>
      </c>
      <c r="O51" s="6" t="s">
        <v>127</v>
      </c>
      <c r="P51" s="6" t="s">
        <v>127</v>
      </c>
      <c r="Q51" s="6" t="s">
        <v>147</v>
      </c>
      <c r="R51" s="6" t="s">
        <v>127</v>
      </c>
      <c r="S51" s="6" t="s">
        <v>127</v>
      </c>
      <c r="T51" s="6" t="s">
        <v>127</v>
      </c>
      <c r="U51" s="6" t="s">
        <v>127</v>
      </c>
      <c r="V51" s="6" t="s">
        <v>127</v>
      </c>
      <c r="W51" s="6" t="s">
        <v>127</v>
      </c>
      <c r="X51" s="6" t="s">
        <v>127</v>
      </c>
      <c r="Y51" s="6" t="s">
        <v>127</v>
      </c>
      <c r="BB51" s="5" t="s">
        <v>92</v>
      </c>
      <c r="BC51" s="6" t="s">
        <v>127</v>
      </c>
      <c r="BD51" s="6" t="s">
        <v>127</v>
      </c>
      <c r="BE51" s="6" t="s">
        <v>127</v>
      </c>
      <c r="BF51" s="6" t="s">
        <v>1394</v>
      </c>
      <c r="BG51" s="6" t="s">
        <v>127</v>
      </c>
      <c r="BH51" s="6" t="s">
        <v>127</v>
      </c>
      <c r="BI51" s="6" t="s">
        <v>127</v>
      </c>
      <c r="BJ51" s="6" t="s">
        <v>127</v>
      </c>
      <c r="BK51" s="6" t="s">
        <v>127</v>
      </c>
      <c r="BL51" s="6" t="s">
        <v>127</v>
      </c>
      <c r="BM51" s="6" t="s">
        <v>1410</v>
      </c>
      <c r="BN51" s="6" t="s">
        <v>127</v>
      </c>
      <c r="BO51" s="6" t="s">
        <v>127</v>
      </c>
      <c r="BP51" s="6" t="s">
        <v>127</v>
      </c>
      <c r="BQ51" s="6" t="s">
        <v>1401</v>
      </c>
      <c r="BR51" s="6" t="s">
        <v>1408</v>
      </c>
      <c r="BS51" s="6" t="s">
        <v>127</v>
      </c>
      <c r="BT51" s="6" t="s">
        <v>127</v>
      </c>
      <c r="BU51" s="6" t="s">
        <v>127</v>
      </c>
      <c r="BV51" s="6" t="s">
        <v>127</v>
      </c>
      <c r="BW51" s="6" t="s">
        <v>127</v>
      </c>
      <c r="BX51" s="6" t="s">
        <v>127</v>
      </c>
      <c r="BY51" s="6" t="s">
        <v>127</v>
      </c>
      <c r="BZ51" s="6" t="s">
        <v>127</v>
      </c>
    </row>
    <row r="52" spans="1:78" ht="15" thickBot="1" x14ac:dyDescent="0.35">
      <c r="A52" s="5" t="s">
        <v>93</v>
      </c>
      <c r="B52" s="6" t="s">
        <v>127</v>
      </c>
      <c r="C52" s="6" t="s">
        <v>127</v>
      </c>
      <c r="D52" s="6" t="s">
        <v>127</v>
      </c>
      <c r="E52" s="6" t="s">
        <v>145</v>
      </c>
      <c r="F52" s="6" t="s">
        <v>127</v>
      </c>
      <c r="G52" s="6" t="s">
        <v>127</v>
      </c>
      <c r="H52" s="6" t="s">
        <v>127</v>
      </c>
      <c r="I52" s="6" t="s">
        <v>127</v>
      </c>
      <c r="J52" s="6" t="s">
        <v>127</v>
      </c>
      <c r="K52" s="6" t="s">
        <v>127</v>
      </c>
      <c r="L52" s="6" t="s">
        <v>127</v>
      </c>
      <c r="M52" s="6" t="s">
        <v>128</v>
      </c>
      <c r="N52" s="6" t="s">
        <v>127</v>
      </c>
      <c r="O52" s="6" t="s">
        <v>127</v>
      </c>
      <c r="P52" s="6" t="s">
        <v>127</v>
      </c>
      <c r="Q52" s="6" t="s">
        <v>147</v>
      </c>
      <c r="R52" s="6" t="s">
        <v>127</v>
      </c>
      <c r="S52" s="6" t="s">
        <v>127</v>
      </c>
      <c r="T52" s="6" t="s">
        <v>127</v>
      </c>
      <c r="U52" s="6" t="s">
        <v>127</v>
      </c>
      <c r="V52" s="6" t="s">
        <v>127</v>
      </c>
      <c r="W52" s="6" t="s">
        <v>127</v>
      </c>
      <c r="X52" s="6" t="s">
        <v>127</v>
      </c>
      <c r="Y52" s="6" t="s">
        <v>127</v>
      </c>
      <c r="BB52" s="5" t="s">
        <v>93</v>
      </c>
      <c r="BC52" s="6" t="s">
        <v>127</v>
      </c>
      <c r="BD52" s="6" t="s">
        <v>127</v>
      </c>
      <c r="BE52" s="6" t="s">
        <v>127</v>
      </c>
      <c r="BF52" s="6" t="s">
        <v>1394</v>
      </c>
      <c r="BG52" s="6" t="s">
        <v>127</v>
      </c>
      <c r="BH52" s="6" t="s">
        <v>127</v>
      </c>
      <c r="BI52" s="6" t="s">
        <v>127</v>
      </c>
      <c r="BJ52" s="6" t="s">
        <v>127</v>
      </c>
      <c r="BK52" s="6" t="s">
        <v>127</v>
      </c>
      <c r="BL52" s="6" t="s">
        <v>127</v>
      </c>
      <c r="BM52" s="6" t="s">
        <v>1410</v>
      </c>
      <c r="BN52" s="6" t="s">
        <v>127</v>
      </c>
      <c r="BO52" s="6" t="s">
        <v>127</v>
      </c>
      <c r="BP52" s="6" t="s">
        <v>127</v>
      </c>
      <c r="BQ52" s="6" t="s">
        <v>1401</v>
      </c>
      <c r="BR52" s="6" t="s">
        <v>1411</v>
      </c>
      <c r="BS52" s="6" t="s">
        <v>127</v>
      </c>
      <c r="BT52" s="6" t="s">
        <v>127</v>
      </c>
      <c r="BU52" s="6" t="s">
        <v>127</v>
      </c>
      <c r="BV52" s="6" t="s">
        <v>127</v>
      </c>
      <c r="BW52" s="6" t="s">
        <v>127</v>
      </c>
      <c r="BX52" s="6" t="s">
        <v>127</v>
      </c>
      <c r="BY52" s="6" t="s">
        <v>127</v>
      </c>
      <c r="BZ52" s="6" t="s">
        <v>127</v>
      </c>
    </row>
    <row r="53" spans="1:78" ht="15" thickBot="1" x14ac:dyDescent="0.35">
      <c r="A53" s="5" t="s">
        <v>94</v>
      </c>
      <c r="B53" s="6" t="s">
        <v>127</v>
      </c>
      <c r="C53" s="6" t="s">
        <v>127</v>
      </c>
      <c r="D53" s="6" t="s">
        <v>127</v>
      </c>
      <c r="E53" s="6" t="s">
        <v>145</v>
      </c>
      <c r="F53" s="6" t="s">
        <v>127</v>
      </c>
      <c r="G53" s="6" t="s">
        <v>127</v>
      </c>
      <c r="H53" s="6" t="s">
        <v>127</v>
      </c>
      <c r="I53" s="6" t="s">
        <v>127</v>
      </c>
      <c r="J53" s="6" t="s">
        <v>127</v>
      </c>
      <c r="K53" s="6" t="s">
        <v>127</v>
      </c>
      <c r="L53" s="6" t="s">
        <v>127</v>
      </c>
      <c r="M53" s="6" t="s">
        <v>128</v>
      </c>
      <c r="N53" s="6" t="s">
        <v>127</v>
      </c>
      <c r="O53" s="6" t="s">
        <v>127</v>
      </c>
      <c r="P53" s="6" t="s">
        <v>127</v>
      </c>
      <c r="Q53" s="6" t="s">
        <v>147</v>
      </c>
      <c r="R53" s="6" t="s">
        <v>127</v>
      </c>
      <c r="S53" s="6" t="s">
        <v>127</v>
      </c>
      <c r="T53" s="6" t="s">
        <v>127</v>
      </c>
      <c r="U53" s="6" t="s">
        <v>127</v>
      </c>
      <c r="V53" s="6" t="s">
        <v>127</v>
      </c>
      <c r="W53" s="6" t="s">
        <v>127</v>
      </c>
      <c r="X53" s="6" t="s">
        <v>127</v>
      </c>
      <c r="Y53" s="6" t="s">
        <v>127</v>
      </c>
      <c r="BB53" s="5" t="s">
        <v>94</v>
      </c>
      <c r="BC53" s="6" t="s">
        <v>127</v>
      </c>
      <c r="BD53" s="6" t="s">
        <v>127</v>
      </c>
      <c r="BE53" s="6" t="s">
        <v>127</v>
      </c>
      <c r="BF53" s="6" t="s">
        <v>1394</v>
      </c>
      <c r="BG53" s="6" t="s">
        <v>127</v>
      </c>
      <c r="BH53" s="6" t="s">
        <v>127</v>
      </c>
      <c r="BI53" s="6" t="s">
        <v>127</v>
      </c>
      <c r="BJ53" s="6" t="s">
        <v>127</v>
      </c>
      <c r="BK53" s="6" t="s">
        <v>127</v>
      </c>
      <c r="BL53" s="6" t="s">
        <v>127</v>
      </c>
      <c r="BM53" s="6" t="s">
        <v>1410</v>
      </c>
      <c r="BN53" s="6" t="s">
        <v>127</v>
      </c>
      <c r="BO53" s="6" t="s">
        <v>127</v>
      </c>
      <c r="BP53" s="6" t="s">
        <v>127</v>
      </c>
      <c r="BQ53" s="6" t="s">
        <v>1401</v>
      </c>
      <c r="BR53" s="6" t="s">
        <v>1411</v>
      </c>
      <c r="BS53" s="6" t="s">
        <v>127</v>
      </c>
      <c r="BT53" s="6" t="s">
        <v>127</v>
      </c>
      <c r="BU53" s="6" t="s">
        <v>127</v>
      </c>
      <c r="BV53" s="6" t="s">
        <v>127</v>
      </c>
      <c r="BW53" s="6" t="s">
        <v>127</v>
      </c>
      <c r="BX53" s="6" t="s">
        <v>127</v>
      </c>
      <c r="BY53" s="6" t="s">
        <v>127</v>
      </c>
      <c r="BZ53" s="6" t="s">
        <v>127</v>
      </c>
    </row>
    <row r="54" spans="1:78" ht="15" thickBot="1" x14ac:dyDescent="0.35">
      <c r="A54" s="5" t="s">
        <v>95</v>
      </c>
      <c r="B54" s="6" t="s">
        <v>127</v>
      </c>
      <c r="C54" s="6" t="s">
        <v>127</v>
      </c>
      <c r="D54" s="6" t="s">
        <v>127</v>
      </c>
      <c r="E54" s="6" t="s">
        <v>140</v>
      </c>
      <c r="F54" s="6" t="s">
        <v>127</v>
      </c>
      <c r="G54" s="6" t="s">
        <v>127</v>
      </c>
      <c r="H54" s="6" t="s">
        <v>127</v>
      </c>
      <c r="I54" s="6" t="s">
        <v>127</v>
      </c>
      <c r="J54" s="6" t="s">
        <v>127</v>
      </c>
      <c r="K54" s="6" t="s">
        <v>127</v>
      </c>
      <c r="L54" s="6" t="s">
        <v>127</v>
      </c>
      <c r="M54" s="6" t="s">
        <v>128</v>
      </c>
      <c r="N54" s="6" t="s">
        <v>127</v>
      </c>
      <c r="O54" s="6" t="s">
        <v>127</v>
      </c>
      <c r="P54" s="6" t="s">
        <v>127</v>
      </c>
      <c r="Q54" s="6" t="s">
        <v>148</v>
      </c>
      <c r="R54" s="6" t="s">
        <v>127</v>
      </c>
      <c r="S54" s="6" t="s">
        <v>127</v>
      </c>
      <c r="T54" s="6" t="s">
        <v>127</v>
      </c>
      <c r="U54" s="6" t="s">
        <v>127</v>
      </c>
      <c r="V54" s="6" t="s">
        <v>127</v>
      </c>
      <c r="W54" s="6" t="s">
        <v>127</v>
      </c>
      <c r="X54" s="6" t="s">
        <v>127</v>
      </c>
      <c r="Y54" s="6" t="s">
        <v>127</v>
      </c>
      <c r="BB54" s="5" t="s">
        <v>95</v>
      </c>
      <c r="BC54" s="6" t="s">
        <v>127</v>
      </c>
      <c r="BD54" s="6" t="s">
        <v>127</v>
      </c>
      <c r="BE54" s="6" t="s">
        <v>127</v>
      </c>
      <c r="BF54" s="6" t="s">
        <v>1394</v>
      </c>
      <c r="BG54" s="6" t="s">
        <v>127</v>
      </c>
      <c r="BH54" s="6" t="s">
        <v>127</v>
      </c>
      <c r="BI54" s="6" t="s">
        <v>127</v>
      </c>
      <c r="BJ54" s="6" t="s">
        <v>127</v>
      </c>
      <c r="BK54" s="6" t="s">
        <v>127</v>
      </c>
      <c r="BL54" s="6" t="s">
        <v>127</v>
      </c>
      <c r="BM54" s="6" t="s">
        <v>1410</v>
      </c>
      <c r="BN54" s="6" t="s">
        <v>127</v>
      </c>
      <c r="BO54" s="6" t="s">
        <v>127</v>
      </c>
      <c r="BP54" s="6" t="s">
        <v>127</v>
      </c>
      <c r="BQ54" s="6" t="s">
        <v>1401</v>
      </c>
      <c r="BR54" s="6" t="s">
        <v>1411</v>
      </c>
      <c r="BS54" s="6" t="s">
        <v>127</v>
      </c>
      <c r="BT54" s="6" t="s">
        <v>127</v>
      </c>
      <c r="BU54" s="6" t="s">
        <v>127</v>
      </c>
      <c r="BV54" s="6" t="s">
        <v>127</v>
      </c>
      <c r="BW54" s="6" t="s">
        <v>127</v>
      </c>
      <c r="BX54" s="6" t="s">
        <v>127</v>
      </c>
      <c r="BY54" s="6" t="s">
        <v>127</v>
      </c>
      <c r="BZ54" s="6" t="s">
        <v>127</v>
      </c>
    </row>
    <row r="55" spans="1:78" ht="15" thickBot="1" x14ac:dyDescent="0.35">
      <c r="A55" s="5" t="s">
        <v>96</v>
      </c>
      <c r="B55" s="6" t="s">
        <v>127</v>
      </c>
      <c r="C55" s="6" t="s">
        <v>127</v>
      </c>
      <c r="D55" s="6" t="s">
        <v>127</v>
      </c>
      <c r="E55" s="6" t="s">
        <v>140</v>
      </c>
      <c r="F55" s="6" t="s">
        <v>127</v>
      </c>
      <c r="G55" s="6" t="s">
        <v>127</v>
      </c>
      <c r="H55" s="6" t="s">
        <v>127</v>
      </c>
      <c r="I55" s="6" t="s">
        <v>127</v>
      </c>
      <c r="J55" s="6" t="s">
        <v>127</v>
      </c>
      <c r="K55" s="6" t="s">
        <v>127</v>
      </c>
      <c r="L55" s="6" t="s">
        <v>127</v>
      </c>
      <c r="M55" s="6" t="s">
        <v>128</v>
      </c>
      <c r="N55" s="6" t="s">
        <v>127</v>
      </c>
      <c r="O55" s="6" t="s">
        <v>127</v>
      </c>
      <c r="P55" s="6" t="s">
        <v>127</v>
      </c>
      <c r="Q55" s="6" t="s">
        <v>148</v>
      </c>
      <c r="R55" s="6" t="s">
        <v>127</v>
      </c>
      <c r="S55" s="6" t="s">
        <v>127</v>
      </c>
      <c r="T55" s="6" t="s">
        <v>127</v>
      </c>
      <c r="U55" s="6" t="s">
        <v>127</v>
      </c>
      <c r="V55" s="6" t="s">
        <v>127</v>
      </c>
      <c r="W55" s="6" t="s">
        <v>127</v>
      </c>
      <c r="X55" s="6" t="s">
        <v>127</v>
      </c>
      <c r="Y55" s="6" t="s">
        <v>127</v>
      </c>
      <c r="BB55" s="5" t="s">
        <v>96</v>
      </c>
      <c r="BC55" s="6" t="s">
        <v>127</v>
      </c>
      <c r="BD55" s="6" t="s">
        <v>127</v>
      </c>
      <c r="BE55" s="6" t="s">
        <v>127</v>
      </c>
      <c r="BF55" s="6" t="s">
        <v>1394</v>
      </c>
      <c r="BG55" s="6" t="s">
        <v>127</v>
      </c>
      <c r="BH55" s="6" t="s">
        <v>127</v>
      </c>
      <c r="BI55" s="6" t="s">
        <v>127</v>
      </c>
      <c r="BJ55" s="6" t="s">
        <v>127</v>
      </c>
      <c r="BK55" s="6" t="s">
        <v>127</v>
      </c>
      <c r="BL55" s="6" t="s">
        <v>127</v>
      </c>
      <c r="BM55" s="6" t="s">
        <v>1410</v>
      </c>
      <c r="BN55" s="6" t="s">
        <v>127</v>
      </c>
      <c r="BO55" s="6" t="s">
        <v>127</v>
      </c>
      <c r="BP55" s="6" t="s">
        <v>127</v>
      </c>
      <c r="BQ55" s="6" t="s">
        <v>1401</v>
      </c>
      <c r="BR55" s="6" t="s">
        <v>1411</v>
      </c>
      <c r="BS55" s="6" t="s">
        <v>127</v>
      </c>
      <c r="BT55" s="6" t="s">
        <v>127</v>
      </c>
      <c r="BU55" s="6" t="s">
        <v>127</v>
      </c>
      <c r="BV55" s="6" t="s">
        <v>127</v>
      </c>
      <c r="BW55" s="6" t="s">
        <v>127</v>
      </c>
      <c r="BX55" s="6" t="s">
        <v>127</v>
      </c>
      <c r="BY55" s="6" t="s">
        <v>127</v>
      </c>
      <c r="BZ55" s="6" t="s">
        <v>127</v>
      </c>
    </row>
    <row r="56" spans="1:78" ht="15" thickBot="1" x14ac:dyDescent="0.35">
      <c r="A56" s="5" t="s">
        <v>97</v>
      </c>
      <c r="B56" s="6" t="s">
        <v>127</v>
      </c>
      <c r="C56" s="6" t="s">
        <v>127</v>
      </c>
      <c r="D56" s="6" t="s">
        <v>127</v>
      </c>
      <c r="E56" s="6" t="s">
        <v>140</v>
      </c>
      <c r="F56" s="6" t="s">
        <v>127</v>
      </c>
      <c r="G56" s="6" t="s">
        <v>127</v>
      </c>
      <c r="H56" s="6" t="s">
        <v>127</v>
      </c>
      <c r="I56" s="6" t="s">
        <v>127</v>
      </c>
      <c r="J56" s="6" t="s">
        <v>127</v>
      </c>
      <c r="K56" s="6" t="s">
        <v>127</v>
      </c>
      <c r="L56" s="6" t="s">
        <v>127</v>
      </c>
      <c r="M56" s="6" t="s">
        <v>128</v>
      </c>
      <c r="N56" s="6" t="s">
        <v>127</v>
      </c>
      <c r="O56" s="6" t="s">
        <v>127</v>
      </c>
      <c r="P56" s="6" t="s">
        <v>127</v>
      </c>
      <c r="Q56" s="6" t="s">
        <v>148</v>
      </c>
      <c r="R56" s="6" t="s">
        <v>127</v>
      </c>
      <c r="S56" s="6" t="s">
        <v>127</v>
      </c>
      <c r="T56" s="6" t="s">
        <v>127</v>
      </c>
      <c r="U56" s="6" t="s">
        <v>127</v>
      </c>
      <c r="V56" s="6" t="s">
        <v>127</v>
      </c>
      <c r="W56" s="6" t="s">
        <v>127</v>
      </c>
      <c r="X56" s="6" t="s">
        <v>127</v>
      </c>
      <c r="Y56" s="6" t="s">
        <v>127</v>
      </c>
      <c r="BB56" s="5" t="s">
        <v>97</v>
      </c>
      <c r="BC56" s="6" t="s">
        <v>127</v>
      </c>
      <c r="BD56" s="6" t="s">
        <v>127</v>
      </c>
      <c r="BE56" s="6" t="s">
        <v>127</v>
      </c>
      <c r="BF56" s="6" t="s">
        <v>1394</v>
      </c>
      <c r="BG56" s="6" t="s">
        <v>127</v>
      </c>
      <c r="BH56" s="6" t="s">
        <v>127</v>
      </c>
      <c r="BI56" s="6" t="s">
        <v>127</v>
      </c>
      <c r="BJ56" s="6" t="s">
        <v>127</v>
      </c>
      <c r="BK56" s="6" t="s">
        <v>127</v>
      </c>
      <c r="BL56" s="6" t="s">
        <v>127</v>
      </c>
      <c r="BM56" s="6" t="s">
        <v>1410</v>
      </c>
      <c r="BN56" s="6" t="s">
        <v>127</v>
      </c>
      <c r="BO56" s="6" t="s">
        <v>127</v>
      </c>
      <c r="BP56" s="6" t="s">
        <v>127</v>
      </c>
      <c r="BQ56" s="6" t="s">
        <v>1401</v>
      </c>
      <c r="BR56" s="6" t="s">
        <v>1411</v>
      </c>
      <c r="BS56" s="6" t="s">
        <v>127</v>
      </c>
      <c r="BT56" s="6" t="s">
        <v>127</v>
      </c>
      <c r="BU56" s="6" t="s">
        <v>127</v>
      </c>
      <c r="BV56" s="6" t="s">
        <v>127</v>
      </c>
      <c r="BW56" s="6" t="s">
        <v>127</v>
      </c>
      <c r="BX56" s="6" t="s">
        <v>127</v>
      </c>
      <c r="BY56" s="6" t="s">
        <v>127</v>
      </c>
      <c r="BZ56" s="6" t="s">
        <v>127</v>
      </c>
    </row>
    <row r="57" spans="1:78" ht="15" thickBot="1" x14ac:dyDescent="0.35">
      <c r="A57" s="5" t="s">
        <v>98</v>
      </c>
      <c r="B57" s="6" t="s">
        <v>127</v>
      </c>
      <c r="C57" s="6" t="s">
        <v>127</v>
      </c>
      <c r="D57" s="6" t="s">
        <v>127</v>
      </c>
      <c r="E57" s="6" t="s">
        <v>140</v>
      </c>
      <c r="F57" s="6" t="s">
        <v>127</v>
      </c>
      <c r="G57" s="6" t="s">
        <v>127</v>
      </c>
      <c r="H57" s="6" t="s">
        <v>127</v>
      </c>
      <c r="I57" s="6" t="s">
        <v>127</v>
      </c>
      <c r="J57" s="6" t="s">
        <v>127</v>
      </c>
      <c r="K57" s="6" t="s">
        <v>127</v>
      </c>
      <c r="L57" s="6" t="s">
        <v>127</v>
      </c>
      <c r="M57" s="6" t="s">
        <v>127</v>
      </c>
      <c r="N57" s="6" t="s">
        <v>127</v>
      </c>
      <c r="O57" s="6" t="s">
        <v>127</v>
      </c>
      <c r="P57" s="6" t="s">
        <v>127</v>
      </c>
      <c r="Q57" s="6" t="s">
        <v>149</v>
      </c>
      <c r="R57" s="6" t="s">
        <v>127</v>
      </c>
      <c r="S57" s="6" t="s">
        <v>127</v>
      </c>
      <c r="T57" s="6" t="s">
        <v>127</v>
      </c>
      <c r="U57" s="6" t="s">
        <v>127</v>
      </c>
      <c r="V57" s="6" t="s">
        <v>127</v>
      </c>
      <c r="W57" s="6" t="s">
        <v>127</v>
      </c>
      <c r="X57" s="6" t="s">
        <v>127</v>
      </c>
      <c r="Y57" s="6" t="s">
        <v>127</v>
      </c>
      <c r="BB57" s="5" t="s">
        <v>98</v>
      </c>
      <c r="BC57" s="6" t="s">
        <v>127</v>
      </c>
      <c r="BD57" s="6" t="s">
        <v>127</v>
      </c>
      <c r="BE57" s="6" t="s">
        <v>127</v>
      </c>
      <c r="BF57" s="6" t="s">
        <v>1394</v>
      </c>
      <c r="BG57" s="6" t="s">
        <v>127</v>
      </c>
      <c r="BH57" s="6" t="s">
        <v>127</v>
      </c>
      <c r="BI57" s="6" t="s">
        <v>127</v>
      </c>
      <c r="BJ57" s="6" t="s">
        <v>127</v>
      </c>
      <c r="BK57" s="6" t="s">
        <v>127</v>
      </c>
      <c r="BL57" s="6" t="s">
        <v>127</v>
      </c>
      <c r="BM57" s="6" t="s">
        <v>1410</v>
      </c>
      <c r="BN57" s="6" t="s">
        <v>127</v>
      </c>
      <c r="BO57" s="6" t="s">
        <v>127</v>
      </c>
      <c r="BP57" s="6" t="s">
        <v>127</v>
      </c>
      <c r="BQ57" s="6" t="s">
        <v>1412</v>
      </c>
      <c r="BR57" s="6" t="s">
        <v>143</v>
      </c>
      <c r="BS57" s="6" t="s">
        <v>127</v>
      </c>
      <c r="BT57" s="6" t="s">
        <v>127</v>
      </c>
      <c r="BU57" s="6" t="s">
        <v>127</v>
      </c>
      <c r="BV57" s="6" t="s">
        <v>127</v>
      </c>
      <c r="BW57" s="6" t="s">
        <v>127</v>
      </c>
      <c r="BX57" s="6" t="s">
        <v>127</v>
      </c>
      <c r="BY57" s="6" t="s">
        <v>127</v>
      </c>
      <c r="BZ57" s="6" t="s">
        <v>127</v>
      </c>
    </row>
    <row r="58" spans="1:78" ht="15" thickBot="1" x14ac:dyDescent="0.35">
      <c r="A58" s="5" t="s">
        <v>99</v>
      </c>
      <c r="B58" s="6" t="s">
        <v>127</v>
      </c>
      <c r="C58" s="6" t="s">
        <v>127</v>
      </c>
      <c r="D58" s="6" t="s">
        <v>127</v>
      </c>
      <c r="E58" s="6" t="s">
        <v>140</v>
      </c>
      <c r="F58" s="6" t="s">
        <v>127</v>
      </c>
      <c r="G58" s="6" t="s">
        <v>127</v>
      </c>
      <c r="H58" s="6" t="s">
        <v>127</v>
      </c>
      <c r="I58" s="6" t="s">
        <v>127</v>
      </c>
      <c r="J58" s="6" t="s">
        <v>127</v>
      </c>
      <c r="K58" s="6" t="s">
        <v>127</v>
      </c>
      <c r="L58" s="6" t="s">
        <v>127</v>
      </c>
      <c r="M58" s="6" t="s">
        <v>127</v>
      </c>
      <c r="N58" s="6" t="s">
        <v>127</v>
      </c>
      <c r="O58" s="6" t="s">
        <v>127</v>
      </c>
      <c r="P58" s="6" t="s">
        <v>127</v>
      </c>
      <c r="Q58" s="6" t="s">
        <v>149</v>
      </c>
      <c r="R58" s="6" t="s">
        <v>127</v>
      </c>
      <c r="S58" s="6" t="s">
        <v>127</v>
      </c>
      <c r="T58" s="6" t="s">
        <v>127</v>
      </c>
      <c r="U58" s="6" t="s">
        <v>127</v>
      </c>
      <c r="V58" s="6" t="s">
        <v>127</v>
      </c>
      <c r="W58" s="6" t="s">
        <v>127</v>
      </c>
      <c r="X58" s="6" t="s">
        <v>127</v>
      </c>
      <c r="Y58" s="6" t="s">
        <v>127</v>
      </c>
      <c r="BB58" s="5" t="s">
        <v>99</v>
      </c>
      <c r="BC58" s="6" t="s">
        <v>127</v>
      </c>
      <c r="BD58" s="6" t="s">
        <v>127</v>
      </c>
      <c r="BE58" s="6" t="s">
        <v>127</v>
      </c>
      <c r="BF58" s="6" t="s">
        <v>1394</v>
      </c>
      <c r="BG58" s="6" t="s">
        <v>127</v>
      </c>
      <c r="BH58" s="6" t="s">
        <v>127</v>
      </c>
      <c r="BI58" s="6" t="s">
        <v>127</v>
      </c>
      <c r="BJ58" s="6" t="s">
        <v>127</v>
      </c>
      <c r="BK58" s="6" t="s">
        <v>127</v>
      </c>
      <c r="BL58" s="6" t="s">
        <v>127</v>
      </c>
      <c r="BM58" s="6" t="s">
        <v>127</v>
      </c>
      <c r="BN58" s="6" t="s">
        <v>127</v>
      </c>
      <c r="BO58" s="6" t="s">
        <v>127</v>
      </c>
      <c r="BP58" s="6" t="s">
        <v>127</v>
      </c>
      <c r="BQ58" s="6" t="s">
        <v>1412</v>
      </c>
      <c r="BR58" s="6" t="s">
        <v>143</v>
      </c>
      <c r="BS58" s="6" t="s">
        <v>127</v>
      </c>
      <c r="BT58" s="6" t="s">
        <v>127</v>
      </c>
      <c r="BU58" s="6" t="s">
        <v>127</v>
      </c>
      <c r="BV58" s="6" t="s">
        <v>127</v>
      </c>
      <c r="BW58" s="6" t="s">
        <v>127</v>
      </c>
      <c r="BX58" s="6" t="s">
        <v>127</v>
      </c>
      <c r="BY58" s="6" t="s">
        <v>127</v>
      </c>
      <c r="BZ58" s="6" t="s">
        <v>127</v>
      </c>
    </row>
    <row r="59" spans="1:78" ht="15" thickBot="1" x14ac:dyDescent="0.35">
      <c r="A59" s="5" t="s">
        <v>100</v>
      </c>
      <c r="B59" s="6" t="s">
        <v>127</v>
      </c>
      <c r="C59" s="6" t="s">
        <v>127</v>
      </c>
      <c r="D59" s="6" t="s">
        <v>127</v>
      </c>
      <c r="E59" s="6" t="s">
        <v>128</v>
      </c>
      <c r="F59" s="6" t="s">
        <v>127</v>
      </c>
      <c r="G59" s="6" t="s">
        <v>127</v>
      </c>
      <c r="H59" s="6" t="s">
        <v>127</v>
      </c>
      <c r="I59" s="6" t="s">
        <v>127</v>
      </c>
      <c r="J59" s="6" t="s">
        <v>127</v>
      </c>
      <c r="K59" s="6" t="s">
        <v>127</v>
      </c>
      <c r="L59" s="6" t="s">
        <v>127</v>
      </c>
      <c r="M59" s="6" t="s">
        <v>127</v>
      </c>
      <c r="N59" s="6" t="s">
        <v>127</v>
      </c>
      <c r="O59" s="6" t="s">
        <v>127</v>
      </c>
      <c r="P59" s="6" t="s">
        <v>127</v>
      </c>
      <c r="Q59" s="6" t="s">
        <v>149</v>
      </c>
      <c r="R59" s="6" t="s">
        <v>127</v>
      </c>
      <c r="S59" s="6" t="s">
        <v>127</v>
      </c>
      <c r="T59" s="6" t="s">
        <v>127</v>
      </c>
      <c r="U59" s="6" t="s">
        <v>127</v>
      </c>
      <c r="V59" s="6" t="s">
        <v>127</v>
      </c>
      <c r="W59" s="6" t="s">
        <v>127</v>
      </c>
      <c r="X59" s="6" t="s">
        <v>127</v>
      </c>
      <c r="Y59" s="6" t="s">
        <v>127</v>
      </c>
      <c r="BB59" s="5" t="s">
        <v>100</v>
      </c>
      <c r="BC59" s="6" t="s">
        <v>127</v>
      </c>
      <c r="BD59" s="6" t="s">
        <v>127</v>
      </c>
      <c r="BE59" s="6" t="s">
        <v>127</v>
      </c>
      <c r="BF59" s="6" t="s">
        <v>1394</v>
      </c>
      <c r="BG59" s="6" t="s">
        <v>127</v>
      </c>
      <c r="BH59" s="6" t="s">
        <v>127</v>
      </c>
      <c r="BI59" s="6" t="s">
        <v>127</v>
      </c>
      <c r="BJ59" s="6" t="s">
        <v>127</v>
      </c>
      <c r="BK59" s="6" t="s">
        <v>127</v>
      </c>
      <c r="BL59" s="6" t="s">
        <v>127</v>
      </c>
      <c r="BM59" s="6" t="s">
        <v>127</v>
      </c>
      <c r="BN59" s="6" t="s">
        <v>127</v>
      </c>
      <c r="BO59" s="6" t="s">
        <v>127</v>
      </c>
      <c r="BP59" s="6" t="s">
        <v>127</v>
      </c>
      <c r="BQ59" s="6" t="s">
        <v>1412</v>
      </c>
      <c r="BR59" s="6" t="s">
        <v>143</v>
      </c>
      <c r="BS59" s="6" t="s">
        <v>127</v>
      </c>
      <c r="BT59" s="6" t="s">
        <v>127</v>
      </c>
      <c r="BU59" s="6" t="s">
        <v>127</v>
      </c>
      <c r="BV59" s="6" t="s">
        <v>127</v>
      </c>
      <c r="BW59" s="6" t="s">
        <v>127</v>
      </c>
      <c r="BX59" s="6" t="s">
        <v>127</v>
      </c>
      <c r="BY59" s="6" t="s">
        <v>127</v>
      </c>
      <c r="BZ59" s="6" t="s">
        <v>127</v>
      </c>
    </row>
    <row r="60" spans="1:78" ht="15" thickBot="1" x14ac:dyDescent="0.35">
      <c r="A60" s="5" t="s">
        <v>101</v>
      </c>
      <c r="B60" s="6" t="s">
        <v>127</v>
      </c>
      <c r="C60" s="6" t="s">
        <v>127</v>
      </c>
      <c r="D60" s="6" t="s">
        <v>127</v>
      </c>
      <c r="E60" s="6" t="s">
        <v>128</v>
      </c>
      <c r="F60" s="6" t="s">
        <v>127</v>
      </c>
      <c r="G60" s="6" t="s">
        <v>127</v>
      </c>
      <c r="H60" s="6" t="s">
        <v>127</v>
      </c>
      <c r="I60" s="6" t="s">
        <v>127</v>
      </c>
      <c r="J60" s="6" t="s">
        <v>127</v>
      </c>
      <c r="K60" s="6" t="s">
        <v>127</v>
      </c>
      <c r="L60" s="6" t="s">
        <v>127</v>
      </c>
      <c r="M60" s="6" t="s">
        <v>127</v>
      </c>
      <c r="N60" s="6" t="s">
        <v>127</v>
      </c>
      <c r="O60" s="6" t="s">
        <v>127</v>
      </c>
      <c r="P60" s="6" t="s">
        <v>127</v>
      </c>
      <c r="Q60" s="6" t="s">
        <v>127</v>
      </c>
      <c r="R60" s="6" t="s">
        <v>127</v>
      </c>
      <c r="S60" s="6" t="s">
        <v>127</v>
      </c>
      <c r="T60" s="6" t="s">
        <v>127</v>
      </c>
      <c r="U60" s="6" t="s">
        <v>127</v>
      </c>
      <c r="V60" s="6" t="s">
        <v>127</v>
      </c>
      <c r="W60" s="6" t="s">
        <v>127</v>
      </c>
      <c r="X60" s="6" t="s">
        <v>127</v>
      </c>
      <c r="Y60" s="6" t="s">
        <v>127</v>
      </c>
      <c r="BB60" s="5" t="s">
        <v>101</v>
      </c>
      <c r="BC60" s="6" t="s">
        <v>127</v>
      </c>
      <c r="BD60" s="6" t="s">
        <v>127</v>
      </c>
      <c r="BE60" s="6" t="s">
        <v>127</v>
      </c>
      <c r="BF60" s="6" t="s">
        <v>1413</v>
      </c>
      <c r="BG60" s="6" t="s">
        <v>127</v>
      </c>
      <c r="BH60" s="6" t="s">
        <v>127</v>
      </c>
      <c r="BI60" s="6" t="s">
        <v>127</v>
      </c>
      <c r="BJ60" s="6" t="s">
        <v>127</v>
      </c>
      <c r="BK60" s="6" t="s">
        <v>127</v>
      </c>
      <c r="BL60" s="6" t="s">
        <v>127</v>
      </c>
      <c r="BM60" s="6" t="s">
        <v>127</v>
      </c>
      <c r="BN60" s="6" t="s">
        <v>127</v>
      </c>
      <c r="BO60" s="6" t="s">
        <v>127</v>
      </c>
      <c r="BP60" s="6" t="s">
        <v>127</v>
      </c>
      <c r="BQ60" s="6" t="s">
        <v>1412</v>
      </c>
      <c r="BR60" s="6" t="s">
        <v>1414</v>
      </c>
      <c r="BS60" s="6" t="s">
        <v>127</v>
      </c>
      <c r="BT60" s="6" t="s">
        <v>127</v>
      </c>
      <c r="BU60" s="6" t="s">
        <v>127</v>
      </c>
      <c r="BV60" s="6" t="s">
        <v>127</v>
      </c>
      <c r="BW60" s="6" t="s">
        <v>127</v>
      </c>
      <c r="BX60" s="6" t="s">
        <v>127</v>
      </c>
      <c r="BY60" s="6" t="s">
        <v>127</v>
      </c>
      <c r="BZ60" s="6" t="s">
        <v>127</v>
      </c>
    </row>
    <row r="61" spans="1:78" ht="15" thickBot="1" x14ac:dyDescent="0.35">
      <c r="A61" s="5" t="s">
        <v>102</v>
      </c>
      <c r="B61" s="6" t="s">
        <v>127</v>
      </c>
      <c r="C61" s="6" t="s">
        <v>127</v>
      </c>
      <c r="D61" s="6" t="s">
        <v>127</v>
      </c>
      <c r="E61" s="6" t="s">
        <v>128</v>
      </c>
      <c r="F61" s="6" t="s">
        <v>127</v>
      </c>
      <c r="G61" s="6" t="s">
        <v>127</v>
      </c>
      <c r="H61" s="6" t="s">
        <v>127</v>
      </c>
      <c r="I61" s="6" t="s">
        <v>127</v>
      </c>
      <c r="J61" s="6" t="s">
        <v>127</v>
      </c>
      <c r="K61" s="6" t="s">
        <v>127</v>
      </c>
      <c r="L61" s="6" t="s">
        <v>127</v>
      </c>
      <c r="M61" s="6" t="s">
        <v>127</v>
      </c>
      <c r="N61" s="6" t="s">
        <v>127</v>
      </c>
      <c r="O61" s="6" t="s">
        <v>127</v>
      </c>
      <c r="P61" s="6" t="s">
        <v>127</v>
      </c>
      <c r="Q61" s="6" t="s">
        <v>127</v>
      </c>
      <c r="R61" s="6" t="s">
        <v>127</v>
      </c>
      <c r="S61" s="6" t="s">
        <v>127</v>
      </c>
      <c r="T61" s="6" t="s">
        <v>127</v>
      </c>
      <c r="U61" s="6" t="s">
        <v>127</v>
      </c>
      <c r="V61" s="6" t="s">
        <v>127</v>
      </c>
      <c r="W61" s="6" t="s">
        <v>127</v>
      </c>
      <c r="X61" s="6" t="s">
        <v>127</v>
      </c>
      <c r="Y61" s="6" t="s">
        <v>127</v>
      </c>
      <c r="BB61" s="5" t="s">
        <v>102</v>
      </c>
      <c r="BC61" s="6" t="s">
        <v>127</v>
      </c>
      <c r="BD61" s="6" t="s">
        <v>127</v>
      </c>
      <c r="BE61" s="6" t="s">
        <v>127</v>
      </c>
      <c r="BF61" s="6" t="s">
        <v>127</v>
      </c>
      <c r="BG61" s="6" t="s">
        <v>127</v>
      </c>
      <c r="BH61" s="6" t="s">
        <v>127</v>
      </c>
      <c r="BI61" s="6" t="s">
        <v>127</v>
      </c>
      <c r="BJ61" s="6" t="s">
        <v>127</v>
      </c>
      <c r="BK61" s="6" t="s">
        <v>127</v>
      </c>
      <c r="BL61" s="6" t="s">
        <v>127</v>
      </c>
      <c r="BM61" s="6" t="s">
        <v>127</v>
      </c>
      <c r="BN61" s="6" t="s">
        <v>127</v>
      </c>
      <c r="BO61" s="6" t="s">
        <v>127</v>
      </c>
      <c r="BP61" s="6" t="s">
        <v>127</v>
      </c>
      <c r="BQ61" s="6" t="s">
        <v>1412</v>
      </c>
      <c r="BR61" s="6" t="s">
        <v>1414</v>
      </c>
      <c r="BS61" s="6" t="s">
        <v>127</v>
      </c>
      <c r="BT61" s="6" t="s">
        <v>127</v>
      </c>
      <c r="BU61" s="6" t="s">
        <v>127</v>
      </c>
      <c r="BV61" s="6" t="s">
        <v>127</v>
      </c>
      <c r="BW61" s="6" t="s">
        <v>127</v>
      </c>
      <c r="BX61" s="6" t="s">
        <v>127</v>
      </c>
      <c r="BY61" s="6" t="s">
        <v>127</v>
      </c>
      <c r="BZ61" s="6" t="s">
        <v>127</v>
      </c>
    </row>
    <row r="62" spans="1:78" ht="15" thickBot="1" x14ac:dyDescent="0.35">
      <c r="A62" s="5" t="s">
        <v>103</v>
      </c>
      <c r="B62" s="6" t="s">
        <v>127</v>
      </c>
      <c r="C62" s="6" t="s">
        <v>127</v>
      </c>
      <c r="D62" s="6" t="s">
        <v>127</v>
      </c>
      <c r="E62" s="6" t="s">
        <v>128</v>
      </c>
      <c r="F62" s="6" t="s">
        <v>127</v>
      </c>
      <c r="G62" s="6" t="s">
        <v>127</v>
      </c>
      <c r="H62" s="6" t="s">
        <v>127</v>
      </c>
      <c r="I62" s="6" t="s">
        <v>127</v>
      </c>
      <c r="J62" s="6" t="s">
        <v>127</v>
      </c>
      <c r="K62" s="6" t="s">
        <v>127</v>
      </c>
      <c r="L62" s="6" t="s">
        <v>127</v>
      </c>
      <c r="M62" s="6" t="s">
        <v>127</v>
      </c>
      <c r="N62" s="6" t="s">
        <v>127</v>
      </c>
      <c r="O62" s="6" t="s">
        <v>127</v>
      </c>
      <c r="P62" s="6" t="s">
        <v>127</v>
      </c>
      <c r="Q62" s="6" t="s">
        <v>127</v>
      </c>
      <c r="R62" s="6" t="s">
        <v>127</v>
      </c>
      <c r="S62" s="6" t="s">
        <v>127</v>
      </c>
      <c r="T62" s="6" t="s">
        <v>127</v>
      </c>
      <c r="U62" s="6" t="s">
        <v>127</v>
      </c>
      <c r="V62" s="6" t="s">
        <v>127</v>
      </c>
      <c r="W62" s="6" t="s">
        <v>127</v>
      </c>
      <c r="X62" s="6" t="s">
        <v>127</v>
      </c>
      <c r="Y62" s="6" t="s">
        <v>127</v>
      </c>
      <c r="BB62" s="5" t="s">
        <v>103</v>
      </c>
      <c r="BC62" s="6" t="s">
        <v>127</v>
      </c>
      <c r="BD62" s="6" t="s">
        <v>127</v>
      </c>
      <c r="BE62" s="6" t="s">
        <v>127</v>
      </c>
      <c r="BF62" s="6" t="s">
        <v>127</v>
      </c>
      <c r="BG62" s="6" t="s">
        <v>127</v>
      </c>
      <c r="BH62" s="6" t="s">
        <v>127</v>
      </c>
      <c r="BI62" s="6" t="s">
        <v>127</v>
      </c>
      <c r="BJ62" s="6" t="s">
        <v>127</v>
      </c>
      <c r="BK62" s="6" t="s">
        <v>127</v>
      </c>
      <c r="BL62" s="6" t="s">
        <v>127</v>
      </c>
      <c r="BM62" s="6" t="s">
        <v>127</v>
      </c>
      <c r="BN62" s="6" t="s">
        <v>127</v>
      </c>
      <c r="BO62" s="6" t="s">
        <v>127</v>
      </c>
      <c r="BP62" s="6" t="s">
        <v>127</v>
      </c>
      <c r="BQ62" s="6" t="s">
        <v>1412</v>
      </c>
      <c r="BR62" s="6" t="s">
        <v>1414</v>
      </c>
      <c r="BS62" s="6" t="s">
        <v>127</v>
      </c>
      <c r="BT62" s="6" t="s">
        <v>127</v>
      </c>
      <c r="BU62" s="6" t="s">
        <v>127</v>
      </c>
      <c r="BV62" s="6" t="s">
        <v>127</v>
      </c>
      <c r="BW62" s="6" t="s">
        <v>127</v>
      </c>
      <c r="BX62" s="6" t="s">
        <v>127</v>
      </c>
      <c r="BY62" s="6" t="s">
        <v>127</v>
      </c>
      <c r="BZ62" s="6" t="s">
        <v>127</v>
      </c>
    </row>
    <row r="63" spans="1:78" ht="15" thickBot="1" x14ac:dyDescent="0.35">
      <c r="A63" s="5" t="s">
        <v>104</v>
      </c>
      <c r="B63" s="6" t="s">
        <v>127</v>
      </c>
      <c r="C63" s="6" t="s">
        <v>127</v>
      </c>
      <c r="D63" s="6" t="s">
        <v>127</v>
      </c>
      <c r="E63" s="6" t="s">
        <v>128</v>
      </c>
      <c r="F63" s="6" t="s">
        <v>127</v>
      </c>
      <c r="G63" s="6" t="s">
        <v>127</v>
      </c>
      <c r="H63" s="6" t="s">
        <v>127</v>
      </c>
      <c r="I63" s="6" t="s">
        <v>127</v>
      </c>
      <c r="J63" s="6" t="s">
        <v>127</v>
      </c>
      <c r="K63" s="6" t="s">
        <v>127</v>
      </c>
      <c r="L63" s="6" t="s">
        <v>127</v>
      </c>
      <c r="M63" s="6" t="s">
        <v>127</v>
      </c>
      <c r="N63" s="6" t="s">
        <v>127</v>
      </c>
      <c r="O63" s="6" t="s">
        <v>127</v>
      </c>
      <c r="P63" s="6" t="s">
        <v>127</v>
      </c>
      <c r="Q63" s="6" t="s">
        <v>127</v>
      </c>
      <c r="R63" s="6" t="s">
        <v>127</v>
      </c>
      <c r="S63" s="6" t="s">
        <v>127</v>
      </c>
      <c r="T63" s="6" t="s">
        <v>127</v>
      </c>
      <c r="U63" s="6" t="s">
        <v>127</v>
      </c>
      <c r="V63" s="6" t="s">
        <v>127</v>
      </c>
      <c r="W63" s="6" t="s">
        <v>127</v>
      </c>
      <c r="X63" s="6" t="s">
        <v>127</v>
      </c>
      <c r="Y63" s="6" t="s">
        <v>127</v>
      </c>
      <c r="BB63" s="5" t="s">
        <v>104</v>
      </c>
      <c r="BC63" s="6" t="s">
        <v>127</v>
      </c>
      <c r="BD63" s="6" t="s">
        <v>127</v>
      </c>
      <c r="BE63" s="6" t="s">
        <v>127</v>
      </c>
      <c r="BF63" s="6" t="s">
        <v>127</v>
      </c>
      <c r="BG63" s="6" t="s">
        <v>127</v>
      </c>
      <c r="BH63" s="6" t="s">
        <v>127</v>
      </c>
      <c r="BI63" s="6" t="s">
        <v>127</v>
      </c>
      <c r="BJ63" s="6" t="s">
        <v>127</v>
      </c>
      <c r="BK63" s="6" t="s">
        <v>127</v>
      </c>
      <c r="BL63" s="6" t="s">
        <v>127</v>
      </c>
      <c r="BM63" s="6" t="s">
        <v>127</v>
      </c>
      <c r="BN63" s="6" t="s">
        <v>127</v>
      </c>
      <c r="BO63" s="6" t="s">
        <v>127</v>
      </c>
      <c r="BP63" s="6" t="s">
        <v>127</v>
      </c>
      <c r="BQ63" s="6" t="s">
        <v>1415</v>
      </c>
      <c r="BR63" s="6" t="s">
        <v>1414</v>
      </c>
      <c r="BS63" s="6" t="s">
        <v>127</v>
      </c>
      <c r="BT63" s="6" t="s">
        <v>127</v>
      </c>
      <c r="BU63" s="6" t="s">
        <v>127</v>
      </c>
      <c r="BV63" s="6" t="s">
        <v>127</v>
      </c>
      <c r="BW63" s="6" t="s">
        <v>127</v>
      </c>
      <c r="BX63" s="6" t="s">
        <v>127</v>
      </c>
      <c r="BY63" s="6" t="s">
        <v>127</v>
      </c>
      <c r="BZ63" s="6" t="s">
        <v>127</v>
      </c>
    </row>
    <row r="64" spans="1:78" ht="15" thickBot="1" x14ac:dyDescent="0.35">
      <c r="A64" s="5" t="s">
        <v>105</v>
      </c>
      <c r="B64" s="6" t="s">
        <v>127</v>
      </c>
      <c r="C64" s="6" t="s">
        <v>127</v>
      </c>
      <c r="D64" s="6" t="s">
        <v>127</v>
      </c>
      <c r="E64" s="6" t="s">
        <v>127</v>
      </c>
      <c r="F64" s="6" t="s">
        <v>127</v>
      </c>
      <c r="G64" s="6" t="s">
        <v>127</v>
      </c>
      <c r="H64" s="6" t="s">
        <v>127</v>
      </c>
      <c r="I64" s="6" t="s">
        <v>127</v>
      </c>
      <c r="J64" s="6" t="s">
        <v>127</v>
      </c>
      <c r="K64" s="6" t="s">
        <v>127</v>
      </c>
      <c r="L64" s="6" t="s">
        <v>127</v>
      </c>
      <c r="M64" s="6" t="s">
        <v>127</v>
      </c>
      <c r="N64" s="6" t="s">
        <v>127</v>
      </c>
      <c r="O64" s="6" t="s">
        <v>127</v>
      </c>
      <c r="P64" s="6" t="s">
        <v>127</v>
      </c>
      <c r="Q64" s="6" t="s">
        <v>127</v>
      </c>
      <c r="R64" s="6" t="s">
        <v>127</v>
      </c>
      <c r="S64" s="6" t="s">
        <v>127</v>
      </c>
      <c r="T64" s="6" t="s">
        <v>127</v>
      </c>
      <c r="U64" s="6" t="s">
        <v>127</v>
      </c>
      <c r="V64" s="6" t="s">
        <v>127</v>
      </c>
      <c r="W64" s="6" t="s">
        <v>127</v>
      </c>
      <c r="X64" s="6" t="s">
        <v>127</v>
      </c>
      <c r="Y64" s="6" t="s">
        <v>127</v>
      </c>
      <c r="BB64" s="5" t="s">
        <v>105</v>
      </c>
      <c r="BC64" s="6" t="s">
        <v>127</v>
      </c>
      <c r="BD64" s="6" t="s">
        <v>127</v>
      </c>
      <c r="BE64" s="6" t="s">
        <v>127</v>
      </c>
      <c r="BF64" s="6" t="s">
        <v>127</v>
      </c>
      <c r="BG64" s="6" t="s">
        <v>127</v>
      </c>
      <c r="BH64" s="6" t="s">
        <v>127</v>
      </c>
      <c r="BI64" s="6" t="s">
        <v>127</v>
      </c>
      <c r="BJ64" s="6" t="s">
        <v>127</v>
      </c>
      <c r="BK64" s="6" t="s">
        <v>127</v>
      </c>
      <c r="BL64" s="6" t="s">
        <v>127</v>
      </c>
      <c r="BM64" s="6" t="s">
        <v>127</v>
      </c>
      <c r="BN64" s="6" t="s">
        <v>127</v>
      </c>
      <c r="BO64" s="6" t="s">
        <v>127</v>
      </c>
      <c r="BP64" s="6" t="s">
        <v>127</v>
      </c>
      <c r="BQ64" s="6" t="s">
        <v>1415</v>
      </c>
      <c r="BR64" s="6" t="s">
        <v>1416</v>
      </c>
      <c r="BS64" s="6" t="s">
        <v>127</v>
      </c>
      <c r="BT64" s="6" t="s">
        <v>127</v>
      </c>
      <c r="BU64" s="6" t="s">
        <v>127</v>
      </c>
      <c r="BV64" s="6" t="s">
        <v>127</v>
      </c>
      <c r="BW64" s="6" t="s">
        <v>127</v>
      </c>
      <c r="BX64" s="6" t="s">
        <v>127</v>
      </c>
      <c r="BY64" s="6" t="s">
        <v>127</v>
      </c>
      <c r="BZ64" s="6" t="s">
        <v>127</v>
      </c>
    </row>
    <row r="65" spans="1:78" ht="15" thickBot="1" x14ac:dyDescent="0.35">
      <c r="A65" s="5" t="s">
        <v>106</v>
      </c>
      <c r="B65" s="6" t="s">
        <v>127</v>
      </c>
      <c r="C65" s="6" t="s">
        <v>127</v>
      </c>
      <c r="D65" s="6" t="s">
        <v>127</v>
      </c>
      <c r="E65" s="6" t="s">
        <v>127</v>
      </c>
      <c r="F65" s="6" t="s">
        <v>127</v>
      </c>
      <c r="G65" s="6" t="s">
        <v>127</v>
      </c>
      <c r="H65" s="6" t="s">
        <v>127</v>
      </c>
      <c r="I65" s="6" t="s">
        <v>127</v>
      </c>
      <c r="J65" s="6" t="s">
        <v>127</v>
      </c>
      <c r="K65" s="6" t="s">
        <v>127</v>
      </c>
      <c r="L65" s="6" t="s">
        <v>127</v>
      </c>
      <c r="M65" s="6" t="s">
        <v>127</v>
      </c>
      <c r="N65" s="6" t="s">
        <v>127</v>
      </c>
      <c r="O65" s="6" t="s">
        <v>127</v>
      </c>
      <c r="P65" s="6" t="s">
        <v>127</v>
      </c>
      <c r="Q65" s="6" t="s">
        <v>127</v>
      </c>
      <c r="R65" s="6" t="s">
        <v>127</v>
      </c>
      <c r="S65" s="6" t="s">
        <v>127</v>
      </c>
      <c r="T65" s="6" t="s">
        <v>127</v>
      </c>
      <c r="U65" s="6" t="s">
        <v>127</v>
      </c>
      <c r="V65" s="6" t="s">
        <v>127</v>
      </c>
      <c r="W65" s="6" t="s">
        <v>127</v>
      </c>
      <c r="X65" s="6" t="s">
        <v>127</v>
      </c>
      <c r="Y65" s="6" t="s">
        <v>127</v>
      </c>
      <c r="BB65" s="5" t="s">
        <v>106</v>
      </c>
      <c r="BC65" s="6" t="s">
        <v>127</v>
      </c>
      <c r="BD65" s="6" t="s">
        <v>127</v>
      </c>
      <c r="BE65" s="6" t="s">
        <v>127</v>
      </c>
      <c r="BF65" s="6" t="s">
        <v>127</v>
      </c>
      <c r="BG65" s="6" t="s">
        <v>127</v>
      </c>
      <c r="BH65" s="6" t="s">
        <v>127</v>
      </c>
      <c r="BI65" s="6" t="s">
        <v>127</v>
      </c>
      <c r="BJ65" s="6" t="s">
        <v>127</v>
      </c>
      <c r="BK65" s="6" t="s">
        <v>127</v>
      </c>
      <c r="BL65" s="6" t="s">
        <v>127</v>
      </c>
      <c r="BM65" s="6" t="s">
        <v>127</v>
      </c>
      <c r="BN65" s="6" t="s">
        <v>127</v>
      </c>
      <c r="BO65" s="6" t="s">
        <v>127</v>
      </c>
      <c r="BP65" s="6" t="s">
        <v>127</v>
      </c>
      <c r="BQ65" s="6" t="s">
        <v>1415</v>
      </c>
      <c r="BR65" s="6" t="s">
        <v>127</v>
      </c>
      <c r="BS65" s="6" t="s">
        <v>127</v>
      </c>
      <c r="BT65" s="6" t="s">
        <v>127</v>
      </c>
      <c r="BU65" s="6" t="s">
        <v>127</v>
      </c>
      <c r="BV65" s="6" t="s">
        <v>127</v>
      </c>
      <c r="BW65" s="6" t="s">
        <v>127</v>
      </c>
      <c r="BX65" s="6" t="s">
        <v>127</v>
      </c>
      <c r="BY65" s="6" t="s">
        <v>127</v>
      </c>
      <c r="BZ65" s="6" t="s">
        <v>127</v>
      </c>
    </row>
    <row r="66" spans="1:78" ht="15" thickBot="1" x14ac:dyDescent="0.35">
      <c r="A66" s="5" t="s">
        <v>107</v>
      </c>
      <c r="B66" s="6" t="s">
        <v>127</v>
      </c>
      <c r="C66" s="6" t="s">
        <v>127</v>
      </c>
      <c r="D66" s="6" t="s">
        <v>127</v>
      </c>
      <c r="E66" s="6" t="s">
        <v>127</v>
      </c>
      <c r="F66" s="6" t="s">
        <v>127</v>
      </c>
      <c r="G66" s="6" t="s">
        <v>127</v>
      </c>
      <c r="H66" s="6" t="s">
        <v>127</v>
      </c>
      <c r="I66" s="6" t="s">
        <v>127</v>
      </c>
      <c r="J66" s="6" t="s">
        <v>127</v>
      </c>
      <c r="K66" s="6" t="s">
        <v>127</v>
      </c>
      <c r="L66" s="6" t="s">
        <v>127</v>
      </c>
      <c r="M66" s="6" t="s">
        <v>127</v>
      </c>
      <c r="N66" s="6" t="s">
        <v>127</v>
      </c>
      <c r="O66" s="6" t="s">
        <v>127</v>
      </c>
      <c r="P66" s="6" t="s">
        <v>127</v>
      </c>
      <c r="Q66" s="6" t="s">
        <v>127</v>
      </c>
      <c r="R66" s="6" t="s">
        <v>127</v>
      </c>
      <c r="S66" s="6" t="s">
        <v>127</v>
      </c>
      <c r="T66" s="6" t="s">
        <v>127</v>
      </c>
      <c r="U66" s="6" t="s">
        <v>127</v>
      </c>
      <c r="V66" s="6" t="s">
        <v>127</v>
      </c>
      <c r="W66" s="6" t="s">
        <v>127</v>
      </c>
      <c r="X66" s="6" t="s">
        <v>127</v>
      </c>
      <c r="Y66" s="6" t="s">
        <v>127</v>
      </c>
      <c r="BB66" s="5" t="s">
        <v>107</v>
      </c>
      <c r="BC66" s="6" t="s">
        <v>127</v>
      </c>
      <c r="BD66" s="6" t="s">
        <v>127</v>
      </c>
      <c r="BE66" s="6" t="s">
        <v>127</v>
      </c>
      <c r="BF66" s="6" t="s">
        <v>127</v>
      </c>
      <c r="BG66" s="6" t="s">
        <v>127</v>
      </c>
      <c r="BH66" s="6" t="s">
        <v>127</v>
      </c>
      <c r="BI66" s="6" t="s">
        <v>127</v>
      </c>
      <c r="BJ66" s="6" t="s">
        <v>127</v>
      </c>
      <c r="BK66" s="6" t="s">
        <v>127</v>
      </c>
      <c r="BL66" s="6" t="s">
        <v>127</v>
      </c>
      <c r="BM66" s="6" t="s">
        <v>127</v>
      </c>
      <c r="BN66" s="6" t="s">
        <v>127</v>
      </c>
      <c r="BO66" s="6" t="s">
        <v>127</v>
      </c>
      <c r="BP66" s="6" t="s">
        <v>127</v>
      </c>
      <c r="BQ66" s="6" t="s">
        <v>127</v>
      </c>
      <c r="BR66" s="6" t="s">
        <v>127</v>
      </c>
      <c r="BS66" s="6" t="s">
        <v>127</v>
      </c>
      <c r="BT66" s="6" t="s">
        <v>127</v>
      </c>
      <c r="BU66" s="6" t="s">
        <v>127</v>
      </c>
      <c r="BV66" s="6" t="s">
        <v>127</v>
      </c>
      <c r="BW66" s="6" t="s">
        <v>127</v>
      </c>
      <c r="BX66" s="6" t="s">
        <v>127</v>
      </c>
      <c r="BY66" s="6" t="s">
        <v>127</v>
      </c>
      <c r="BZ66" s="6" t="s">
        <v>127</v>
      </c>
    </row>
    <row r="67" spans="1:78" ht="15" thickBot="1" x14ac:dyDescent="0.35">
      <c r="A67" s="5" t="s">
        <v>108</v>
      </c>
      <c r="B67" s="6" t="s">
        <v>127</v>
      </c>
      <c r="C67" s="6" t="s">
        <v>127</v>
      </c>
      <c r="D67" s="6" t="s">
        <v>127</v>
      </c>
      <c r="E67" s="6" t="s">
        <v>127</v>
      </c>
      <c r="F67" s="6" t="s">
        <v>127</v>
      </c>
      <c r="G67" s="6" t="s">
        <v>127</v>
      </c>
      <c r="H67" s="6" t="s">
        <v>127</v>
      </c>
      <c r="I67" s="6" t="s">
        <v>127</v>
      </c>
      <c r="J67" s="6" t="s">
        <v>127</v>
      </c>
      <c r="K67" s="6" t="s">
        <v>127</v>
      </c>
      <c r="L67" s="6" t="s">
        <v>127</v>
      </c>
      <c r="M67" s="6" t="s">
        <v>127</v>
      </c>
      <c r="N67" s="6" t="s">
        <v>127</v>
      </c>
      <c r="O67" s="6" t="s">
        <v>127</v>
      </c>
      <c r="P67" s="6" t="s">
        <v>127</v>
      </c>
      <c r="Q67" s="6" t="s">
        <v>127</v>
      </c>
      <c r="R67" s="6" t="s">
        <v>127</v>
      </c>
      <c r="S67" s="6" t="s">
        <v>127</v>
      </c>
      <c r="T67" s="6" t="s">
        <v>127</v>
      </c>
      <c r="U67" s="6" t="s">
        <v>127</v>
      </c>
      <c r="V67" s="6" t="s">
        <v>127</v>
      </c>
      <c r="W67" s="6" t="s">
        <v>127</v>
      </c>
      <c r="X67" s="6" t="s">
        <v>127</v>
      </c>
      <c r="Y67" s="6" t="s">
        <v>127</v>
      </c>
      <c r="BB67" s="5" t="s">
        <v>108</v>
      </c>
      <c r="BC67" s="6" t="s">
        <v>127</v>
      </c>
      <c r="BD67" s="6" t="s">
        <v>127</v>
      </c>
      <c r="BE67" s="6" t="s">
        <v>127</v>
      </c>
      <c r="BF67" s="6" t="s">
        <v>127</v>
      </c>
      <c r="BG67" s="6" t="s">
        <v>127</v>
      </c>
      <c r="BH67" s="6" t="s">
        <v>127</v>
      </c>
      <c r="BI67" s="6" t="s">
        <v>127</v>
      </c>
      <c r="BJ67" s="6" t="s">
        <v>127</v>
      </c>
      <c r="BK67" s="6" t="s">
        <v>127</v>
      </c>
      <c r="BL67" s="6" t="s">
        <v>127</v>
      </c>
      <c r="BM67" s="6" t="s">
        <v>127</v>
      </c>
      <c r="BN67" s="6" t="s">
        <v>127</v>
      </c>
      <c r="BO67" s="6" t="s">
        <v>127</v>
      </c>
      <c r="BP67" s="6" t="s">
        <v>127</v>
      </c>
      <c r="BQ67" s="6" t="s">
        <v>127</v>
      </c>
      <c r="BR67" s="6" t="s">
        <v>127</v>
      </c>
      <c r="BS67" s="6" t="s">
        <v>127</v>
      </c>
      <c r="BT67" s="6" t="s">
        <v>127</v>
      </c>
      <c r="BU67" s="6" t="s">
        <v>127</v>
      </c>
      <c r="BV67" s="6" t="s">
        <v>127</v>
      </c>
      <c r="BW67" s="6" t="s">
        <v>127</v>
      </c>
      <c r="BX67" s="6" t="s">
        <v>127</v>
      </c>
      <c r="BY67" s="6" t="s">
        <v>127</v>
      </c>
      <c r="BZ67" s="6" t="s">
        <v>127</v>
      </c>
    </row>
    <row r="68" spans="1:78" ht="18.600000000000001" thickBot="1" x14ac:dyDescent="0.35">
      <c r="A68" s="1"/>
      <c r="BB68" s="1"/>
    </row>
    <row r="69" spans="1:78" ht="15" thickBot="1" x14ac:dyDescent="0.35">
      <c r="A69" s="5" t="s">
        <v>109</v>
      </c>
      <c r="B69" s="5" t="s">
        <v>8</v>
      </c>
      <c r="C69" s="5" t="s">
        <v>9</v>
      </c>
      <c r="D69" s="5" t="s">
        <v>10</v>
      </c>
      <c r="E69" s="5" t="s">
        <v>11</v>
      </c>
      <c r="F69" s="5" t="s">
        <v>12</v>
      </c>
      <c r="G69" s="5" t="s">
        <v>13</v>
      </c>
      <c r="H69" s="5" t="s">
        <v>14</v>
      </c>
      <c r="I69" s="5" t="s">
        <v>15</v>
      </c>
      <c r="J69" s="5" t="s">
        <v>16</v>
      </c>
      <c r="K69" s="5" t="s">
        <v>17</v>
      </c>
      <c r="L69" s="5" t="s">
        <v>18</v>
      </c>
      <c r="M69" s="5" t="s">
        <v>19</v>
      </c>
      <c r="N69" s="5" t="s">
        <v>20</v>
      </c>
      <c r="O69" s="5" t="s">
        <v>21</v>
      </c>
      <c r="P69" s="5" t="s">
        <v>22</v>
      </c>
      <c r="Q69" s="5" t="s">
        <v>23</v>
      </c>
      <c r="R69" s="5" t="s">
        <v>24</v>
      </c>
      <c r="S69" s="5" t="s">
        <v>25</v>
      </c>
      <c r="T69" s="5" t="s">
        <v>26</v>
      </c>
      <c r="U69" s="5" t="s">
        <v>27</v>
      </c>
      <c r="V69" s="5" t="s">
        <v>28</v>
      </c>
      <c r="W69" s="5" t="s">
        <v>29</v>
      </c>
      <c r="X69" s="5" t="s">
        <v>30</v>
      </c>
      <c r="Y69" s="5" t="s">
        <v>31</v>
      </c>
      <c r="AA69" s="14" t="s">
        <v>151</v>
      </c>
      <c r="AB69">
        <f>CORREL(B70:Y98,'Y=nyers'!B70:Y98)</f>
        <v>0.3776784268761576</v>
      </c>
      <c r="BB69" s="5" t="s">
        <v>109</v>
      </c>
      <c r="BC69" s="5" t="s">
        <v>8</v>
      </c>
      <c r="BD69" s="5" t="s">
        <v>9</v>
      </c>
      <c r="BE69" s="5" t="s">
        <v>10</v>
      </c>
      <c r="BF69" s="5" t="s">
        <v>11</v>
      </c>
      <c r="BG69" s="5" t="s">
        <v>12</v>
      </c>
      <c r="BH69" s="5" t="s">
        <v>13</v>
      </c>
      <c r="BI69" s="5" t="s">
        <v>14</v>
      </c>
      <c r="BJ69" s="5" t="s">
        <v>15</v>
      </c>
      <c r="BK69" s="5" t="s">
        <v>16</v>
      </c>
      <c r="BL69" s="5" t="s">
        <v>17</v>
      </c>
      <c r="BM69" s="5" t="s">
        <v>18</v>
      </c>
      <c r="BN69" s="5" t="s">
        <v>19</v>
      </c>
      <c r="BO69" s="5" t="s">
        <v>20</v>
      </c>
      <c r="BP69" s="5" t="s">
        <v>21</v>
      </c>
      <c r="BQ69" s="5" t="s">
        <v>22</v>
      </c>
      <c r="BR69" s="5" t="s">
        <v>23</v>
      </c>
      <c r="BS69" s="5" t="s">
        <v>24</v>
      </c>
      <c r="BT69" s="5" t="s">
        <v>25</v>
      </c>
      <c r="BU69" s="5" t="s">
        <v>26</v>
      </c>
      <c r="BV69" s="5" t="s">
        <v>27</v>
      </c>
      <c r="BW69" s="5" t="s">
        <v>28</v>
      </c>
      <c r="BX69" s="5" t="s">
        <v>29</v>
      </c>
      <c r="BY69" s="5" t="s">
        <v>30</v>
      </c>
      <c r="BZ69" s="5" t="s">
        <v>31</v>
      </c>
    </row>
    <row r="70" spans="1:78" ht="15" thickBot="1" x14ac:dyDescent="0.35">
      <c r="A70" s="5" t="s">
        <v>63</v>
      </c>
      <c r="B70" s="6">
        <v>0</v>
      </c>
      <c r="C70" s="6">
        <v>25</v>
      </c>
      <c r="D70" s="6">
        <v>0</v>
      </c>
      <c r="E70" s="6">
        <v>12231</v>
      </c>
      <c r="F70" s="6">
        <v>2156</v>
      </c>
      <c r="G70" s="6">
        <v>0</v>
      </c>
      <c r="H70" s="6">
        <v>7650</v>
      </c>
      <c r="I70" s="6">
        <v>181</v>
      </c>
      <c r="J70" s="6">
        <v>0</v>
      </c>
      <c r="K70" s="6">
        <v>0</v>
      </c>
      <c r="L70" s="6">
        <v>3469</v>
      </c>
      <c r="M70" s="6">
        <v>3538</v>
      </c>
      <c r="N70" s="6">
        <v>0</v>
      </c>
      <c r="O70" s="6">
        <v>0</v>
      </c>
      <c r="P70" s="6">
        <v>1750</v>
      </c>
      <c r="Q70" s="6">
        <v>10025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  <c r="BB70" s="5" t="s">
        <v>63</v>
      </c>
      <c r="BC70" s="6">
        <v>0</v>
      </c>
      <c r="BD70" s="6">
        <v>0</v>
      </c>
      <c r="BE70" s="6">
        <v>3378</v>
      </c>
      <c r="BF70" s="6">
        <v>659</v>
      </c>
      <c r="BG70" s="6">
        <v>761</v>
      </c>
      <c r="BH70" s="6">
        <v>0</v>
      </c>
      <c r="BI70" s="6">
        <v>0</v>
      </c>
      <c r="BJ70" s="6">
        <v>253</v>
      </c>
      <c r="BK70" s="6">
        <v>0</v>
      </c>
      <c r="BL70" s="6">
        <v>0</v>
      </c>
      <c r="BM70" s="6">
        <v>1801</v>
      </c>
      <c r="BN70" s="6">
        <v>1929</v>
      </c>
      <c r="BO70" s="6">
        <v>888</v>
      </c>
      <c r="BP70" s="6">
        <v>913</v>
      </c>
      <c r="BQ70" s="6">
        <v>3734</v>
      </c>
      <c r="BR70" s="6">
        <v>9382</v>
      </c>
      <c r="BS70" s="6">
        <v>1996</v>
      </c>
      <c r="BT70" s="6">
        <v>0</v>
      </c>
      <c r="BU70" s="6">
        <v>7703</v>
      </c>
      <c r="BV70" s="6">
        <v>938</v>
      </c>
      <c r="BW70" s="6">
        <v>0</v>
      </c>
      <c r="BX70" s="6">
        <v>0</v>
      </c>
      <c r="BY70" s="6">
        <v>963</v>
      </c>
      <c r="BZ70" s="6">
        <v>784</v>
      </c>
    </row>
    <row r="71" spans="1:78" ht="15" thickBot="1" x14ac:dyDescent="0.35">
      <c r="A71" s="5" t="s">
        <v>75</v>
      </c>
      <c r="B71" s="6">
        <v>0</v>
      </c>
      <c r="C71" s="6">
        <v>0</v>
      </c>
      <c r="D71" s="6">
        <v>0</v>
      </c>
      <c r="E71" s="6">
        <v>6644</v>
      </c>
      <c r="F71" s="6">
        <v>2156</v>
      </c>
      <c r="G71" s="6">
        <v>0</v>
      </c>
      <c r="H71" s="6">
        <v>88</v>
      </c>
      <c r="I71" s="6">
        <v>181</v>
      </c>
      <c r="J71" s="6">
        <v>0</v>
      </c>
      <c r="K71" s="6">
        <v>0</v>
      </c>
      <c r="L71" s="6">
        <v>3406</v>
      </c>
      <c r="M71" s="6">
        <v>3538</v>
      </c>
      <c r="N71" s="6">
        <v>0</v>
      </c>
      <c r="O71" s="6">
        <v>0</v>
      </c>
      <c r="P71" s="6">
        <v>1750</v>
      </c>
      <c r="Q71" s="6">
        <v>10025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BB71" s="5" t="s">
        <v>75</v>
      </c>
      <c r="BC71" s="6">
        <v>0</v>
      </c>
      <c r="BD71" s="6">
        <v>0</v>
      </c>
      <c r="BE71" s="6">
        <v>3378</v>
      </c>
      <c r="BF71" s="6">
        <v>659</v>
      </c>
      <c r="BG71" s="6">
        <v>761</v>
      </c>
      <c r="BH71" s="6">
        <v>0</v>
      </c>
      <c r="BI71" s="6">
        <v>0</v>
      </c>
      <c r="BJ71" s="6">
        <v>253</v>
      </c>
      <c r="BK71" s="6">
        <v>0</v>
      </c>
      <c r="BL71" s="6">
        <v>0</v>
      </c>
      <c r="BM71" s="6">
        <v>1801</v>
      </c>
      <c r="BN71" s="6">
        <v>1929</v>
      </c>
      <c r="BO71" s="6">
        <v>888</v>
      </c>
      <c r="BP71" s="6">
        <v>913</v>
      </c>
      <c r="BQ71" s="6">
        <v>3734</v>
      </c>
      <c r="BR71" s="6">
        <v>4743</v>
      </c>
      <c r="BS71" s="6">
        <v>1996</v>
      </c>
      <c r="BT71" s="6">
        <v>0</v>
      </c>
      <c r="BU71" s="6">
        <v>0</v>
      </c>
      <c r="BV71" s="6">
        <v>0</v>
      </c>
      <c r="BW71" s="6">
        <v>0</v>
      </c>
      <c r="BX71" s="6">
        <v>0</v>
      </c>
      <c r="BY71" s="6">
        <v>963</v>
      </c>
      <c r="BZ71" s="6">
        <v>784</v>
      </c>
    </row>
    <row r="72" spans="1:78" ht="15" thickBot="1" x14ac:dyDescent="0.35">
      <c r="A72" s="5" t="s">
        <v>77</v>
      </c>
      <c r="B72" s="6">
        <v>0</v>
      </c>
      <c r="C72" s="6">
        <v>0</v>
      </c>
      <c r="D72" s="6">
        <v>0</v>
      </c>
      <c r="E72" s="6">
        <v>6644</v>
      </c>
      <c r="F72" s="6">
        <v>2156</v>
      </c>
      <c r="G72" s="6">
        <v>0</v>
      </c>
      <c r="H72" s="6">
        <v>88</v>
      </c>
      <c r="I72" s="6">
        <v>38</v>
      </c>
      <c r="J72" s="6">
        <v>0</v>
      </c>
      <c r="K72" s="6">
        <v>0</v>
      </c>
      <c r="L72" s="6">
        <v>3306</v>
      </c>
      <c r="M72" s="6">
        <v>3538</v>
      </c>
      <c r="N72" s="6">
        <v>0</v>
      </c>
      <c r="O72" s="6">
        <v>0</v>
      </c>
      <c r="P72" s="6">
        <v>1750</v>
      </c>
      <c r="Q72" s="6">
        <v>10025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  <c r="BB72" s="5" t="s">
        <v>77</v>
      </c>
      <c r="BC72" s="6">
        <v>0</v>
      </c>
      <c r="BD72" s="6">
        <v>0</v>
      </c>
      <c r="BE72" s="6">
        <v>3378</v>
      </c>
      <c r="BF72" s="6">
        <v>659</v>
      </c>
      <c r="BG72" s="6">
        <v>761</v>
      </c>
      <c r="BH72" s="6">
        <v>0</v>
      </c>
      <c r="BI72" s="6">
        <v>0</v>
      </c>
      <c r="BJ72" s="6">
        <v>253</v>
      </c>
      <c r="BK72" s="6">
        <v>0</v>
      </c>
      <c r="BL72" s="6">
        <v>0</v>
      </c>
      <c r="BM72" s="6">
        <v>1801</v>
      </c>
      <c r="BN72" s="6">
        <v>1929</v>
      </c>
      <c r="BO72" s="6">
        <v>888</v>
      </c>
      <c r="BP72" s="6">
        <v>913</v>
      </c>
      <c r="BQ72" s="6">
        <v>3734</v>
      </c>
      <c r="BR72" s="6">
        <v>4743</v>
      </c>
      <c r="BS72" s="6">
        <v>1996</v>
      </c>
      <c r="BT72" s="6">
        <v>0</v>
      </c>
      <c r="BU72" s="6">
        <v>0</v>
      </c>
      <c r="BV72" s="6">
        <v>0</v>
      </c>
      <c r="BW72" s="6">
        <v>0</v>
      </c>
      <c r="BX72" s="6">
        <v>0</v>
      </c>
      <c r="BY72" s="6">
        <v>0</v>
      </c>
      <c r="BZ72" s="6">
        <v>784</v>
      </c>
    </row>
    <row r="73" spans="1:78" ht="15" thickBot="1" x14ac:dyDescent="0.35">
      <c r="A73" s="5" t="s">
        <v>80</v>
      </c>
      <c r="B73" s="6">
        <v>0</v>
      </c>
      <c r="C73" s="6">
        <v>0</v>
      </c>
      <c r="D73" s="6">
        <v>0</v>
      </c>
      <c r="E73" s="6">
        <v>6644</v>
      </c>
      <c r="F73" s="6">
        <v>0</v>
      </c>
      <c r="G73" s="6">
        <v>0</v>
      </c>
      <c r="H73" s="6">
        <v>88</v>
      </c>
      <c r="I73" s="6">
        <v>38</v>
      </c>
      <c r="J73" s="6">
        <v>0</v>
      </c>
      <c r="K73" s="6">
        <v>0</v>
      </c>
      <c r="L73" s="6">
        <v>3306</v>
      </c>
      <c r="M73" s="6">
        <v>3538</v>
      </c>
      <c r="N73" s="6">
        <v>0</v>
      </c>
      <c r="O73" s="6">
        <v>0</v>
      </c>
      <c r="P73" s="6">
        <v>13</v>
      </c>
      <c r="Q73" s="6">
        <v>10025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  <c r="BB73" s="5" t="s">
        <v>80</v>
      </c>
      <c r="BC73" s="6">
        <v>0</v>
      </c>
      <c r="BD73" s="6">
        <v>0</v>
      </c>
      <c r="BE73" s="6">
        <v>891</v>
      </c>
      <c r="BF73" s="6">
        <v>659</v>
      </c>
      <c r="BG73" s="6">
        <v>761</v>
      </c>
      <c r="BH73" s="6">
        <v>0</v>
      </c>
      <c r="BI73" s="6">
        <v>0</v>
      </c>
      <c r="BJ73" s="6">
        <v>253</v>
      </c>
      <c r="BK73" s="6">
        <v>0</v>
      </c>
      <c r="BL73" s="6">
        <v>0</v>
      </c>
      <c r="BM73" s="6">
        <v>1801</v>
      </c>
      <c r="BN73" s="6">
        <v>1929</v>
      </c>
      <c r="BO73" s="6">
        <v>888</v>
      </c>
      <c r="BP73" s="6">
        <v>913</v>
      </c>
      <c r="BQ73" s="6">
        <v>3734</v>
      </c>
      <c r="BR73" s="6">
        <v>4743</v>
      </c>
      <c r="BS73" s="6">
        <v>1996</v>
      </c>
      <c r="BT73" s="6">
        <v>0</v>
      </c>
      <c r="BU73" s="6">
        <v>0</v>
      </c>
      <c r="BV73" s="6">
        <v>0</v>
      </c>
      <c r="BW73" s="6">
        <v>0</v>
      </c>
      <c r="BX73" s="6">
        <v>0</v>
      </c>
      <c r="BY73" s="6">
        <v>0</v>
      </c>
      <c r="BZ73" s="6">
        <v>784</v>
      </c>
    </row>
    <row r="74" spans="1:78" ht="15" thickBot="1" x14ac:dyDescent="0.35">
      <c r="A74" s="5" t="s">
        <v>82</v>
      </c>
      <c r="B74" s="6">
        <v>0</v>
      </c>
      <c r="C74" s="6">
        <v>0</v>
      </c>
      <c r="D74" s="6">
        <v>0</v>
      </c>
      <c r="E74" s="6">
        <v>6644</v>
      </c>
      <c r="F74" s="6">
        <v>0</v>
      </c>
      <c r="G74" s="6">
        <v>0</v>
      </c>
      <c r="H74" s="6">
        <v>88</v>
      </c>
      <c r="I74" s="6">
        <v>38</v>
      </c>
      <c r="J74" s="6">
        <v>0</v>
      </c>
      <c r="K74" s="6">
        <v>0</v>
      </c>
      <c r="L74" s="6">
        <v>0</v>
      </c>
      <c r="M74" s="6">
        <v>3325</v>
      </c>
      <c r="N74" s="6">
        <v>0</v>
      </c>
      <c r="O74" s="6">
        <v>0</v>
      </c>
      <c r="P74" s="6">
        <v>13</v>
      </c>
      <c r="Q74" s="6">
        <v>10025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BB74" s="5" t="s">
        <v>82</v>
      </c>
      <c r="BC74" s="6">
        <v>0</v>
      </c>
      <c r="BD74" s="6">
        <v>0</v>
      </c>
      <c r="BE74" s="6">
        <v>891</v>
      </c>
      <c r="BF74" s="6">
        <v>659</v>
      </c>
      <c r="BG74" s="6">
        <v>761</v>
      </c>
      <c r="BH74" s="6">
        <v>0</v>
      </c>
      <c r="BI74" s="6">
        <v>0</v>
      </c>
      <c r="BJ74" s="6">
        <v>253</v>
      </c>
      <c r="BK74" s="6">
        <v>0</v>
      </c>
      <c r="BL74" s="6">
        <v>0</v>
      </c>
      <c r="BM74" s="6">
        <v>1801</v>
      </c>
      <c r="BN74" s="6">
        <v>1929</v>
      </c>
      <c r="BO74" s="6">
        <v>888</v>
      </c>
      <c r="BP74" s="6">
        <v>913</v>
      </c>
      <c r="BQ74" s="6">
        <v>3734</v>
      </c>
      <c r="BR74" s="6">
        <v>4743</v>
      </c>
      <c r="BS74" s="6">
        <v>0</v>
      </c>
      <c r="BT74" s="6">
        <v>0</v>
      </c>
      <c r="BU74" s="6">
        <v>0</v>
      </c>
      <c r="BV74" s="6">
        <v>0</v>
      </c>
      <c r="BW74" s="6">
        <v>0</v>
      </c>
      <c r="BX74" s="6">
        <v>0</v>
      </c>
      <c r="BY74" s="6">
        <v>0</v>
      </c>
      <c r="BZ74" s="6">
        <v>784</v>
      </c>
    </row>
    <row r="75" spans="1:78" ht="15" thickBot="1" x14ac:dyDescent="0.35">
      <c r="A75" s="5" t="s">
        <v>85</v>
      </c>
      <c r="B75" s="6">
        <v>0</v>
      </c>
      <c r="C75" s="6">
        <v>0</v>
      </c>
      <c r="D75" s="6">
        <v>0</v>
      </c>
      <c r="E75" s="6">
        <v>6644</v>
      </c>
      <c r="F75" s="6">
        <v>0</v>
      </c>
      <c r="G75" s="6">
        <v>0</v>
      </c>
      <c r="H75" s="6">
        <v>0</v>
      </c>
      <c r="I75" s="6">
        <v>38</v>
      </c>
      <c r="J75" s="6">
        <v>0</v>
      </c>
      <c r="K75" s="6">
        <v>0</v>
      </c>
      <c r="L75" s="6">
        <v>0</v>
      </c>
      <c r="M75" s="6">
        <v>3325</v>
      </c>
      <c r="N75" s="6">
        <v>0</v>
      </c>
      <c r="O75" s="6">
        <v>0</v>
      </c>
      <c r="P75" s="6">
        <v>13</v>
      </c>
      <c r="Q75" s="6">
        <v>10000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  <c r="BB75" s="5" t="s">
        <v>85</v>
      </c>
      <c r="BC75" s="6">
        <v>0</v>
      </c>
      <c r="BD75" s="6">
        <v>0</v>
      </c>
      <c r="BE75" s="6">
        <v>891</v>
      </c>
      <c r="BF75" s="6">
        <v>659</v>
      </c>
      <c r="BG75" s="6">
        <v>761</v>
      </c>
      <c r="BH75" s="6">
        <v>0</v>
      </c>
      <c r="BI75" s="6">
        <v>0</v>
      </c>
      <c r="BJ75" s="6">
        <v>253</v>
      </c>
      <c r="BK75" s="6">
        <v>0</v>
      </c>
      <c r="BL75" s="6">
        <v>0</v>
      </c>
      <c r="BM75" s="6">
        <v>583</v>
      </c>
      <c r="BN75" s="6">
        <v>1929</v>
      </c>
      <c r="BO75" s="6">
        <v>888</v>
      </c>
      <c r="BP75" s="6">
        <v>913</v>
      </c>
      <c r="BQ75" s="6">
        <v>3734</v>
      </c>
      <c r="BR75" s="6">
        <v>4743</v>
      </c>
      <c r="BS75" s="6">
        <v>0</v>
      </c>
      <c r="BT75" s="6">
        <v>0</v>
      </c>
      <c r="BU75" s="6">
        <v>0</v>
      </c>
      <c r="BV75" s="6">
        <v>0</v>
      </c>
      <c r="BW75" s="6">
        <v>0</v>
      </c>
      <c r="BX75" s="6">
        <v>0</v>
      </c>
      <c r="BY75" s="6">
        <v>0</v>
      </c>
      <c r="BZ75" s="6">
        <v>0</v>
      </c>
    </row>
    <row r="76" spans="1:78" ht="15" thickBot="1" x14ac:dyDescent="0.35">
      <c r="A76" s="5" t="s">
        <v>86</v>
      </c>
      <c r="B76" s="6">
        <v>0</v>
      </c>
      <c r="C76" s="6">
        <v>0</v>
      </c>
      <c r="D76" s="6">
        <v>0</v>
      </c>
      <c r="E76" s="6">
        <v>6644</v>
      </c>
      <c r="F76" s="6">
        <v>0</v>
      </c>
      <c r="G76" s="6">
        <v>0</v>
      </c>
      <c r="H76" s="6">
        <v>0</v>
      </c>
      <c r="I76" s="6">
        <v>38</v>
      </c>
      <c r="J76" s="6">
        <v>0</v>
      </c>
      <c r="K76" s="6">
        <v>0</v>
      </c>
      <c r="L76" s="6">
        <v>0</v>
      </c>
      <c r="M76" s="6">
        <v>3325</v>
      </c>
      <c r="N76" s="6">
        <v>0</v>
      </c>
      <c r="O76" s="6">
        <v>0</v>
      </c>
      <c r="P76" s="6">
        <v>13</v>
      </c>
      <c r="Q76" s="6">
        <v>10000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  <c r="BB76" s="5" t="s">
        <v>86</v>
      </c>
      <c r="BC76" s="6">
        <v>0</v>
      </c>
      <c r="BD76" s="6">
        <v>0</v>
      </c>
      <c r="BE76" s="6">
        <v>891</v>
      </c>
      <c r="BF76" s="6">
        <v>659</v>
      </c>
      <c r="BG76" s="6">
        <v>761</v>
      </c>
      <c r="BH76" s="6">
        <v>0</v>
      </c>
      <c r="BI76" s="6">
        <v>0</v>
      </c>
      <c r="BJ76" s="6">
        <v>253</v>
      </c>
      <c r="BK76" s="6">
        <v>0</v>
      </c>
      <c r="BL76" s="6">
        <v>0</v>
      </c>
      <c r="BM76" s="6">
        <v>583</v>
      </c>
      <c r="BN76" s="6">
        <v>1929</v>
      </c>
      <c r="BO76" s="6">
        <v>888</v>
      </c>
      <c r="BP76" s="6">
        <v>0</v>
      </c>
      <c r="BQ76" s="6">
        <v>3734</v>
      </c>
      <c r="BR76" s="6">
        <v>4743</v>
      </c>
      <c r="BS76" s="6">
        <v>0</v>
      </c>
      <c r="BT76" s="6">
        <v>0</v>
      </c>
      <c r="BU76" s="6">
        <v>0</v>
      </c>
      <c r="BV76" s="6">
        <v>0</v>
      </c>
      <c r="BW76" s="6">
        <v>0</v>
      </c>
      <c r="BX76" s="6">
        <v>0</v>
      </c>
      <c r="BY76" s="6">
        <v>0</v>
      </c>
      <c r="BZ76" s="6">
        <v>0</v>
      </c>
    </row>
    <row r="77" spans="1:78" ht="15" thickBot="1" x14ac:dyDescent="0.35">
      <c r="A77" s="5" t="s">
        <v>87</v>
      </c>
      <c r="B77" s="6">
        <v>0</v>
      </c>
      <c r="C77" s="6">
        <v>0</v>
      </c>
      <c r="D77" s="6">
        <v>0</v>
      </c>
      <c r="E77" s="6">
        <v>6644</v>
      </c>
      <c r="F77" s="6">
        <v>0</v>
      </c>
      <c r="G77" s="6">
        <v>0</v>
      </c>
      <c r="H77" s="6">
        <v>0</v>
      </c>
      <c r="I77" s="6">
        <v>38</v>
      </c>
      <c r="J77" s="6">
        <v>0</v>
      </c>
      <c r="K77" s="6">
        <v>0</v>
      </c>
      <c r="L77" s="6">
        <v>0</v>
      </c>
      <c r="M77" s="6">
        <v>3325</v>
      </c>
      <c r="N77" s="6">
        <v>0</v>
      </c>
      <c r="O77" s="6">
        <v>0</v>
      </c>
      <c r="P77" s="6">
        <v>13</v>
      </c>
      <c r="Q77" s="6">
        <v>10000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  <c r="BB77" s="5" t="s">
        <v>87</v>
      </c>
      <c r="BC77" s="6">
        <v>0</v>
      </c>
      <c r="BD77" s="6">
        <v>0</v>
      </c>
      <c r="BE77" s="6">
        <v>891</v>
      </c>
      <c r="BF77" s="6">
        <v>659</v>
      </c>
      <c r="BG77" s="6">
        <v>761</v>
      </c>
      <c r="BH77" s="6">
        <v>0</v>
      </c>
      <c r="BI77" s="6">
        <v>0</v>
      </c>
      <c r="BJ77" s="6">
        <v>253</v>
      </c>
      <c r="BK77" s="6">
        <v>0</v>
      </c>
      <c r="BL77" s="6">
        <v>0</v>
      </c>
      <c r="BM77" s="6">
        <v>583</v>
      </c>
      <c r="BN77" s="6">
        <v>0</v>
      </c>
      <c r="BO77" s="6">
        <v>888</v>
      </c>
      <c r="BP77" s="6">
        <v>0</v>
      </c>
      <c r="BQ77" s="6">
        <v>3734</v>
      </c>
      <c r="BR77" s="6">
        <v>4743</v>
      </c>
      <c r="BS77" s="6">
        <v>0</v>
      </c>
      <c r="BT77" s="6">
        <v>0</v>
      </c>
      <c r="BU77" s="6">
        <v>0</v>
      </c>
      <c r="BV77" s="6">
        <v>0</v>
      </c>
      <c r="BW77" s="6">
        <v>0</v>
      </c>
      <c r="BX77" s="6">
        <v>0</v>
      </c>
      <c r="BY77" s="6">
        <v>0</v>
      </c>
      <c r="BZ77" s="6">
        <v>0</v>
      </c>
    </row>
    <row r="78" spans="1:78" ht="15" thickBot="1" x14ac:dyDescent="0.35">
      <c r="A78" s="5" t="s">
        <v>88</v>
      </c>
      <c r="B78" s="6">
        <v>0</v>
      </c>
      <c r="C78" s="6">
        <v>0</v>
      </c>
      <c r="D78" s="6">
        <v>0</v>
      </c>
      <c r="E78" s="6">
        <v>6644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25</v>
      </c>
      <c r="N78" s="6">
        <v>0</v>
      </c>
      <c r="O78" s="6">
        <v>0</v>
      </c>
      <c r="P78" s="6">
        <v>13</v>
      </c>
      <c r="Q78" s="6">
        <v>10000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  <c r="BB78" s="5" t="s">
        <v>88</v>
      </c>
      <c r="BC78" s="6">
        <v>0</v>
      </c>
      <c r="BD78" s="6">
        <v>0</v>
      </c>
      <c r="BE78" s="6">
        <v>891</v>
      </c>
      <c r="BF78" s="6">
        <v>659</v>
      </c>
      <c r="BG78" s="6">
        <v>761</v>
      </c>
      <c r="BH78" s="6">
        <v>0</v>
      </c>
      <c r="BI78" s="6">
        <v>0</v>
      </c>
      <c r="BJ78" s="6">
        <v>253</v>
      </c>
      <c r="BK78" s="6">
        <v>0</v>
      </c>
      <c r="BL78" s="6">
        <v>0</v>
      </c>
      <c r="BM78" s="6">
        <v>583</v>
      </c>
      <c r="BN78" s="6">
        <v>0</v>
      </c>
      <c r="BO78" s="6">
        <v>888</v>
      </c>
      <c r="BP78" s="6">
        <v>0</v>
      </c>
      <c r="BQ78" s="6">
        <v>3734</v>
      </c>
      <c r="BR78" s="6">
        <v>4743</v>
      </c>
      <c r="BS78" s="6">
        <v>0</v>
      </c>
      <c r="BT78" s="6">
        <v>0</v>
      </c>
      <c r="BU78" s="6">
        <v>0</v>
      </c>
      <c r="BV78" s="6">
        <v>0</v>
      </c>
      <c r="BW78" s="6">
        <v>0</v>
      </c>
      <c r="BX78" s="6">
        <v>0</v>
      </c>
      <c r="BY78" s="6">
        <v>0</v>
      </c>
      <c r="BZ78" s="6">
        <v>0</v>
      </c>
    </row>
    <row r="79" spans="1:78" ht="15" thickBot="1" x14ac:dyDescent="0.35">
      <c r="A79" s="5" t="s">
        <v>89</v>
      </c>
      <c r="B79" s="6">
        <v>0</v>
      </c>
      <c r="C79" s="6">
        <v>0</v>
      </c>
      <c r="D79" s="6">
        <v>0</v>
      </c>
      <c r="E79" s="6">
        <v>4888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25</v>
      </c>
      <c r="N79" s="6">
        <v>0</v>
      </c>
      <c r="O79" s="6">
        <v>0</v>
      </c>
      <c r="P79" s="6">
        <v>0</v>
      </c>
      <c r="Q79" s="6">
        <v>10000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BB79" s="5" t="s">
        <v>89</v>
      </c>
      <c r="BC79" s="6">
        <v>0</v>
      </c>
      <c r="BD79" s="6">
        <v>0</v>
      </c>
      <c r="BE79" s="6">
        <v>891</v>
      </c>
      <c r="BF79" s="6">
        <v>659</v>
      </c>
      <c r="BG79" s="6">
        <v>761</v>
      </c>
      <c r="BH79" s="6">
        <v>0</v>
      </c>
      <c r="BI79" s="6">
        <v>0</v>
      </c>
      <c r="BJ79" s="6">
        <v>253</v>
      </c>
      <c r="BK79" s="6">
        <v>0</v>
      </c>
      <c r="BL79" s="6">
        <v>0</v>
      </c>
      <c r="BM79" s="6">
        <v>583</v>
      </c>
      <c r="BN79" s="6">
        <v>0</v>
      </c>
      <c r="BO79" s="6">
        <v>888</v>
      </c>
      <c r="BP79" s="6">
        <v>0</v>
      </c>
      <c r="BQ79" s="6">
        <v>3734</v>
      </c>
      <c r="BR79" s="6">
        <v>4743</v>
      </c>
      <c r="BS79" s="6">
        <v>0</v>
      </c>
      <c r="BT79" s="6">
        <v>0</v>
      </c>
      <c r="BU79" s="6">
        <v>0</v>
      </c>
      <c r="BV79" s="6">
        <v>0</v>
      </c>
      <c r="BW79" s="6">
        <v>0</v>
      </c>
      <c r="BX79" s="6">
        <v>0</v>
      </c>
      <c r="BY79" s="6">
        <v>0</v>
      </c>
      <c r="BZ79" s="6">
        <v>0</v>
      </c>
    </row>
    <row r="80" spans="1:78" ht="15" thickBot="1" x14ac:dyDescent="0.35">
      <c r="A80" s="5" t="s">
        <v>90</v>
      </c>
      <c r="B80" s="6">
        <v>0</v>
      </c>
      <c r="C80" s="6">
        <v>0</v>
      </c>
      <c r="D80" s="6">
        <v>0</v>
      </c>
      <c r="E80" s="6">
        <v>4888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25</v>
      </c>
      <c r="N80" s="6">
        <v>0</v>
      </c>
      <c r="O80" s="6">
        <v>0</v>
      </c>
      <c r="P80" s="6">
        <v>0</v>
      </c>
      <c r="Q80" s="6">
        <v>10000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BB80" s="5" t="s">
        <v>90</v>
      </c>
      <c r="BC80" s="6">
        <v>0</v>
      </c>
      <c r="BD80" s="6">
        <v>0</v>
      </c>
      <c r="BE80" s="6">
        <v>0</v>
      </c>
      <c r="BF80" s="6">
        <v>659</v>
      </c>
      <c r="BG80" s="6">
        <v>761</v>
      </c>
      <c r="BH80" s="6">
        <v>0</v>
      </c>
      <c r="BI80" s="6">
        <v>0</v>
      </c>
      <c r="BJ80" s="6">
        <v>253</v>
      </c>
      <c r="BK80" s="6">
        <v>0</v>
      </c>
      <c r="BL80" s="6">
        <v>0</v>
      </c>
      <c r="BM80" s="6">
        <v>583</v>
      </c>
      <c r="BN80" s="6">
        <v>0</v>
      </c>
      <c r="BO80" s="6">
        <v>888</v>
      </c>
      <c r="BP80" s="6">
        <v>0</v>
      </c>
      <c r="BQ80" s="6">
        <v>3734</v>
      </c>
      <c r="BR80" s="6">
        <v>4743</v>
      </c>
      <c r="BS80" s="6">
        <v>0</v>
      </c>
      <c r="BT80" s="6">
        <v>0</v>
      </c>
      <c r="BU80" s="6">
        <v>0</v>
      </c>
      <c r="BV80" s="6">
        <v>0</v>
      </c>
      <c r="BW80" s="6">
        <v>0</v>
      </c>
      <c r="BX80" s="6">
        <v>0</v>
      </c>
      <c r="BY80" s="6">
        <v>0</v>
      </c>
      <c r="BZ80" s="6">
        <v>0</v>
      </c>
    </row>
    <row r="81" spans="1:78" ht="15" thickBot="1" x14ac:dyDescent="0.35">
      <c r="A81" s="5" t="s">
        <v>91</v>
      </c>
      <c r="B81" s="6">
        <v>0</v>
      </c>
      <c r="C81" s="6">
        <v>0</v>
      </c>
      <c r="D81" s="6">
        <v>0</v>
      </c>
      <c r="E81" s="6">
        <v>4888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25</v>
      </c>
      <c r="N81" s="6">
        <v>0</v>
      </c>
      <c r="O81" s="6">
        <v>0</v>
      </c>
      <c r="P81" s="6">
        <v>0</v>
      </c>
      <c r="Q81" s="6">
        <v>9963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BB81" s="5" t="s">
        <v>91</v>
      </c>
      <c r="BC81" s="6">
        <v>0</v>
      </c>
      <c r="BD81" s="6">
        <v>0</v>
      </c>
      <c r="BE81" s="6">
        <v>0</v>
      </c>
      <c r="BF81" s="6">
        <v>659</v>
      </c>
      <c r="BG81" s="6">
        <v>0</v>
      </c>
      <c r="BH81" s="6">
        <v>0</v>
      </c>
      <c r="BI81" s="6">
        <v>0</v>
      </c>
      <c r="BJ81" s="6">
        <v>253</v>
      </c>
      <c r="BK81" s="6">
        <v>0</v>
      </c>
      <c r="BL81" s="6">
        <v>0</v>
      </c>
      <c r="BM81" s="6">
        <v>583</v>
      </c>
      <c r="BN81" s="6">
        <v>0</v>
      </c>
      <c r="BO81" s="6">
        <v>0</v>
      </c>
      <c r="BP81" s="6">
        <v>0</v>
      </c>
      <c r="BQ81" s="6">
        <v>3734</v>
      </c>
      <c r="BR81" s="6">
        <v>4743</v>
      </c>
      <c r="BS81" s="6">
        <v>0</v>
      </c>
      <c r="BT81" s="6">
        <v>0</v>
      </c>
      <c r="BU81" s="6">
        <v>0</v>
      </c>
      <c r="BV81" s="6">
        <v>0</v>
      </c>
      <c r="BW81" s="6">
        <v>0</v>
      </c>
      <c r="BX81" s="6">
        <v>0</v>
      </c>
      <c r="BY81" s="6">
        <v>0</v>
      </c>
      <c r="BZ81" s="6">
        <v>0</v>
      </c>
    </row>
    <row r="82" spans="1:78" ht="15" thickBot="1" x14ac:dyDescent="0.35">
      <c r="A82" s="5" t="s">
        <v>92</v>
      </c>
      <c r="B82" s="6">
        <v>0</v>
      </c>
      <c r="C82" s="6">
        <v>0</v>
      </c>
      <c r="D82" s="6">
        <v>0</v>
      </c>
      <c r="E82" s="6">
        <v>4888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25</v>
      </c>
      <c r="N82" s="6">
        <v>0</v>
      </c>
      <c r="O82" s="6">
        <v>0</v>
      </c>
      <c r="P82" s="6">
        <v>0</v>
      </c>
      <c r="Q82" s="6">
        <v>5388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BB82" s="5" t="s">
        <v>92</v>
      </c>
      <c r="BC82" s="6">
        <v>0</v>
      </c>
      <c r="BD82" s="6">
        <v>0</v>
      </c>
      <c r="BE82" s="6">
        <v>0</v>
      </c>
      <c r="BF82" s="6">
        <v>659</v>
      </c>
      <c r="BG82" s="6">
        <v>0</v>
      </c>
      <c r="BH82" s="6">
        <v>0</v>
      </c>
      <c r="BI82" s="6">
        <v>0</v>
      </c>
      <c r="BJ82" s="6">
        <v>0</v>
      </c>
      <c r="BK82" s="6">
        <v>0</v>
      </c>
      <c r="BL82" s="6">
        <v>0</v>
      </c>
      <c r="BM82" s="6">
        <v>583</v>
      </c>
      <c r="BN82" s="6">
        <v>0</v>
      </c>
      <c r="BO82" s="6">
        <v>0</v>
      </c>
      <c r="BP82" s="6">
        <v>0</v>
      </c>
      <c r="BQ82" s="6">
        <v>3734</v>
      </c>
      <c r="BR82" s="6">
        <v>4743</v>
      </c>
      <c r="BS82" s="6">
        <v>0</v>
      </c>
      <c r="BT82" s="6">
        <v>0</v>
      </c>
      <c r="BU82" s="6">
        <v>0</v>
      </c>
      <c r="BV82" s="6">
        <v>0</v>
      </c>
      <c r="BW82" s="6">
        <v>0</v>
      </c>
      <c r="BX82" s="6">
        <v>0</v>
      </c>
      <c r="BY82" s="6">
        <v>0</v>
      </c>
      <c r="BZ82" s="6">
        <v>0</v>
      </c>
    </row>
    <row r="83" spans="1:78" ht="15" thickBot="1" x14ac:dyDescent="0.35">
      <c r="A83" s="5" t="s">
        <v>93</v>
      </c>
      <c r="B83" s="6">
        <v>0</v>
      </c>
      <c r="C83" s="6">
        <v>0</v>
      </c>
      <c r="D83" s="6">
        <v>0</v>
      </c>
      <c r="E83" s="6">
        <v>4888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25</v>
      </c>
      <c r="N83" s="6">
        <v>0</v>
      </c>
      <c r="O83" s="6">
        <v>0</v>
      </c>
      <c r="P83" s="6">
        <v>0</v>
      </c>
      <c r="Q83" s="6">
        <v>5388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BB83" s="5" t="s">
        <v>93</v>
      </c>
      <c r="BC83" s="6">
        <v>0</v>
      </c>
      <c r="BD83" s="6">
        <v>0</v>
      </c>
      <c r="BE83" s="6">
        <v>0</v>
      </c>
      <c r="BF83" s="6">
        <v>659</v>
      </c>
      <c r="BG83" s="6">
        <v>0</v>
      </c>
      <c r="BH83" s="6">
        <v>0</v>
      </c>
      <c r="BI83" s="6">
        <v>0</v>
      </c>
      <c r="BJ83" s="6">
        <v>0</v>
      </c>
      <c r="BK83" s="6">
        <v>0</v>
      </c>
      <c r="BL83" s="6">
        <v>0</v>
      </c>
      <c r="BM83" s="6">
        <v>583</v>
      </c>
      <c r="BN83" s="6">
        <v>0</v>
      </c>
      <c r="BO83" s="6">
        <v>0</v>
      </c>
      <c r="BP83" s="6">
        <v>0</v>
      </c>
      <c r="BQ83" s="6">
        <v>3734</v>
      </c>
      <c r="BR83" s="6">
        <v>4288</v>
      </c>
      <c r="BS83" s="6">
        <v>0</v>
      </c>
      <c r="BT83" s="6">
        <v>0</v>
      </c>
      <c r="BU83" s="6">
        <v>0</v>
      </c>
      <c r="BV83" s="6">
        <v>0</v>
      </c>
      <c r="BW83" s="6">
        <v>0</v>
      </c>
      <c r="BX83" s="6">
        <v>0</v>
      </c>
      <c r="BY83" s="6">
        <v>0</v>
      </c>
      <c r="BZ83" s="6">
        <v>0</v>
      </c>
    </row>
    <row r="84" spans="1:78" ht="15" thickBot="1" x14ac:dyDescent="0.35">
      <c r="A84" s="5" t="s">
        <v>94</v>
      </c>
      <c r="B84" s="6">
        <v>0</v>
      </c>
      <c r="C84" s="6">
        <v>0</v>
      </c>
      <c r="D84" s="6">
        <v>0</v>
      </c>
      <c r="E84" s="6">
        <v>4888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25</v>
      </c>
      <c r="N84" s="6">
        <v>0</v>
      </c>
      <c r="O84" s="6">
        <v>0</v>
      </c>
      <c r="P84" s="6">
        <v>0</v>
      </c>
      <c r="Q84" s="6">
        <v>5388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  <c r="BB84" s="5" t="s">
        <v>94</v>
      </c>
      <c r="BC84" s="6">
        <v>0</v>
      </c>
      <c r="BD84" s="6">
        <v>0</v>
      </c>
      <c r="BE84" s="6">
        <v>0</v>
      </c>
      <c r="BF84" s="6">
        <v>659</v>
      </c>
      <c r="BG84" s="6">
        <v>0</v>
      </c>
      <c r="BH84" s="6">
        <v>0</v>
      </c>
      <c r="BI84" s="6">
        <v>0</v>
      </c>
      <c r="BJ84" s="6">
        <v>0</v>
      </c>
      <c r="BK84" s="6">
        <v>0</v>
      </c>
      <c r="BL84" s="6">
        <v>0</v>
      </c>
      <c r="BM84" s="6">
        <v>583</v>
      </c>
      <c r="BN84" s="6">
        <v>0</v>
      </c>
      <c r="BO84" s="6">
        <v>0</v>
      </c>
      <c r="BP84" s="6">
        <v>0</v>
      </c>
      <c r="BQ84" s="6">
        <v>3734</v>
      </c>
      <c r="BR84" s="6">
        <v>4288</v>
      </c>
      <c r="BS84" s="6">
        <v>0</v>
      </c>
      <c r="BT84" s="6">
        <v>0</v>
      </c>
      <c r="BU84" s="6">
        <v>0</v>
      </c>
      <c r="BV84" s="6">
        <v>0</v>
      </c>
      <c r="BW84" s="6">
        <v>0</v>
      </c>
      <c r="BX84" s="6">
        <v>0</v>
      </c>
      <c r="BY84" s="6">
        <v>0</v>
      </c>
      <c r="BZ84" s="6">
        <v>0</v>
      </c>
    </row>
    <row r="85" spans="1:78" ht="15" thickBot="1" x14ac:dyDescent="0.35">
      <c r="A85" s="5" t="s">
        <v>95</v>
      </c>
      <c r="B85" s="6">
        <v>0</v>
      </c>
      <c r="C85" s="6">
        <v>0</v>
      </c>
      <c r="D85" s="6">
        <v>0</v>
      </c>
      <c r="E85" s="6">
        <v>38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25</v>
      </c>
      <c r="N85" s="6">
        <v>0</v>
      </c>
      <c r="O85" s="6">
        <v>0</v>
      </c>
      <c r="P85" s="6">
        <v>0</v>
      </c>
      <c r="Q85" s="6">
        <v>1775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  <c r="BB85" s="5" t="s">
        <v>95</v>
      </c>
      <c r="BC85" s="6">
        <v>0</v>
      </c>
      <c r="BD85" s="6">
        <v>0</v>
      </c>
      <c r="BE85" s="6">
        <v>0</v>
      </c>
      <c r="BF85" s="6">
        <v>659</v>
      </c>
      <c r="BG85" s="6">
        <v>0</v>
      </c>
      <c r="BH85" s="6">
        <v>0</v>
      </c>
      <c r="BI85" s="6">
        <v>0</v>
      </c>
      <c r="BJ85" s="6">
        <v>0</v>
      </c>
      <c r="BK85" s="6">
        <v>0</v>
      </c>
      <c r="BL85" s="6">
        <v>0</v>
      </c>
      <c r="BM85" s="6">
        <v>583</v>
      </c>
      <c r="BN85" s="6">
        <v>0</v>
      </c>
      <c r="BO85" s="6">
        <v>0</v>
      </c>
      <c r="BP85" s="6">
        <v>0</v>
      </c>
      <c r="BQ85" s="6">
        <v>3734</v>
      </c>
      <c r="BR85" s="6">
        <v>4288</v>
      </c>
      <c r="BS85" s="6">
        <v>0</v>
      </c>
      <c r="BT85" s="6">
        <v>0</v>
      </c>
      <c r="BU85" s="6">
        <v>0</v>
      </c>
      <c r="BV85" s="6">
        <v>0</v>
      </c>
      <c r="BW85" s="6">
        <v>0</v>
      </c>
      <c r="BX85" s="6">
        <v>0</v>
      </c>
      <c r="BY85" s="6">
        <v>0</v>
      </c>
      <c r="BZ85" s="6">
        <v>0</v>
      </c>
    </row>
    <row r="86" spans="1:78" ht="15" thickBot="1" x14ac:dyDescent="0.35">
      <c r="A86" s="5" t="s">
        <v>96</v>
      </c>
      <c r="B86" s="6">
        <v>0</v>
      </c>
      <c r="C86" s="6">
        <v>0</v>
      </c>
      <c r="D86" s="6">
        <v>0</v>
      </c>
      <c r="E86" s="6">
        <v>38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25</v>
      </c>
      <c r="N86" s="6">
        <v>0</v>
      </c>
      <c r="O86" s="6">
        <v>0</v>
      </c>
      <c r="P86" s="6">
        <v>0</v>
      </c>
      <c r="Q86" s="6">
        <v>1775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  <c r="BB86" s="5" t="s">
        <v>96</v>
      </c>
      <c r="BC86" s="6">
        <v>0</v>
      </c>
      <c r="BD86" s="6">
        <v>0</v>
      </c>
      <c r="BE86" s="6">
        <v>0</v>
      </c>
      <c r="BF86" s="6">
        <v>659</v>
      </c>
      <c r="BG86" s="6">
        <v>0</v>
      </c>
      <c r="BH86" s="6">
        <v>0</v>
      </c>
      <c r="BI86" s="6">
        <v>0</v>
      </c>
      <c r="BJ86" s="6">
        <v>0</v>
      </c>
      <c r="BK86" s="6">
        <v>0</v>
      </c>
      <c r="BL86" s="6">
        <v>0</v>
      </c>
      <c r="BM86" s="6">
        <v>583</v>
      </c>
      <c r="BN86" s="6">
        <v>0</v>
      </c>
      <c r="BO86" s="6">
        <v>0</v>
      </c>
      <c r="BP86" s="6">
        <v>0</v>
      </c>
      <c r="BQ86" s="6">
        <v>3734</v>
      </c>
      <c r="BR86" s="6">
        <v>4288</v>
      </c>
      <c r="BS86" s="6">
        <v>0</v>
      </c>
      <c r="BT86" s="6">
        <v>0</v>
      </c>
      <c r="BU86" s="6">
        <v>0</v>
      </c>
      <c r="BV86" s="6">
        <v>0</v>
      </c>
      <c r="BW86" s="6">
        <v>0</v>
      </c>
      <c r="BX86" s="6">
        <v>0</v>
      </c>
      <c r="BY86" s="6">
        <v>0</v>
      </c>
      <c r="BZ86" s="6">
        <v>0</v>
      </c>
    </row>
    <row r="87" spans="1:78" ht="15" thickBot="1" x14ac:dyDescent="0.35">
      <c r="A87" s="5" t="s">
        <v>97</v>
      </c>
      <c r="B87" s="6">
        <v>0</v>
      </c>
      <c r="C87" s="6">
        <v>0</v>
      </c>
      <c r="D87" s="6">
        <v>0</v>
      </c>
      <c r="E87" s="6">
        <v>38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25</v>
      </c>
      <c r="N87" s="6">
        <v>0</v>
      </c>
      <c r="O87" s="6">
        <v>0</v>
      </c>
      <c r="P87" s="6">
        <v>0</v>
      </c>
      <c r="Q87" s="6">
        <v>1775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  <c r="BB87" s="5" t="s">
        <v>97</v>
      </c>
      <c r="BC87" s="6">
        <v>0</v>
      </c>
      <c r="BD87" s="6">
        <v>0</v>
      </c>
      <c r="BE87" s="6">
        <v>0</v>
      </c>
      <c r="BF87" s="6">
        <v>659</v>
      </c>
      <c r="BG87" s="6">
        <v>0</v>
      </c>
      <c r="BH87" s="6">
        <v>0</v>
      </c>
      <c r="BI87" s="6">
        <v>0</v>
      </c>
      <c r="BJ87" s="6">
        <v>0</v>
      </c>
      <c r="BK87" s="6">
        <v>0</v>
      </c>
      <c r="BL87" s="6">
        <v>0</v>
      </c>
      <c r="BM87" s="6">
        <v>583</v>
      </c>
      <c r="BN87" s="6">
        <v>0</v>
      </c>
      <c r="BO87" s="6">
        <v>0</v>
      </c>
      <c r="BP87" s="6">
        <v>0</v>
      </c>
      <c r="BQ87" s="6">
        <v>3734</v>
      </c>
      <c r="BR87" s="6">
        <v>4288</v>
      </c>
      <c r="BS87" s="6">
        <v>0</v>
      </c>
      <c r="BT87" s="6">
        <v>0</v>
      </c>
      <c r="BU87" s="6">
        <v>0</v>
      </c>
      <c r="BV87" s="6">
        <v>0</v>
      </c>
      <c r="BW87" s="6">
        <v>0</v>
      </c>
      <c r="BX87" s="6">
        <v>0</v>
      </c>
      <c r="BY87" s="6">
        <v>0</v>
      </c>
      <c r="BZ87" s="6">
        <v>0</v>
      </c>
    </row>
    <row r="88" spans="1:78" ht="15" thickBot="1" x14ac:dyDescent="0.35">
      <c r="A88" s="5" t="s">
        <v>98</v>
      </c>
      <c r="B88" s="6">
        <v>0</v>
      </c>
      <c r="C88" s="6">
        <v>0</v>
      </c>
      <c r="D88" s="6">
        <v>0</v>
      </c>
      <c r="E88" s="6">
        <v>38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1681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  <c r="BB88" s="5" t="s">
        <v>98</v>
      </c>
      <c r="BC88" s="6">
        <v>0</v>
      </c>
      <c r="BD88" s="6">
        <v>0</v>
      </c>
      <c r="BE88" s="6">
        <v>0</v>
      </c>
      <c r="BF88" s="6">
        <v>659</v>
      </c>
      <c r="BG88" s="6">
        <v>0</v>
      </c>
      <c r="BH88" s="6">
        <v>0</v>
      </c>
      <c r="BI88" s="6">
        <v>0</v>
      </c>
      <c r="BJ88" s="6">
        <v>0</v>
      </c>
      <c r="BK88" s="6">
        <v>0</v>
      </c>
      <c r="BL88" s="6">
        <v>0</v>
      </c>
      <c r="BM88" s="6">
        <v>583</v>
      </c>
      <c r="BN88" s="6">
        <v>0</v>
      </c>
      <c r="BO88" s="6">
        <v>0</v>
      </c>
      <c r="BP88" s="6">
        <v>0</v>
      </c>
      <c r="BQ88" s="6">
        <v>3451</v>
      </c>
      <c r="BR88" s="6">
        <v>3325</v>
      </c>
      <c r="BS88" s="6">
        <v>0</v>
      </c>
      <c r="BT88" s="6">
        <v>0</v>
      </c>
      <c r="BU88" s="6">
        <v>0</v>
      </c>
      <c r="BV88" s="6">
        <v>0</v>
      </c>
      <c r="BW88" s="6">
        <v>0</v>
      </c>
      <c r="BX88" s="6">
        <v>0</v>
      </c>
      <c r="BY88" s="6">
        <v>0</v>
      </c>
      <c r="BZ88" s="6">
        <v>0</v>
      </c>
    </row>
    <row r="89" spans="1:78" ht="15" thickBot="1" x14ac:dyDescent="0.35">
      <c r="A89" s="5" t="s">
        <v>99</v>
      </c>
      <c r="B89" s="6">
        <v>0</v>
      </c>
      <c r="C89" s="6">
        <v>0</v>
      </c>
      <c r="D89" s="6">
        <v>0</v>
      </c>
      <c r="E89" s="6">
        <v>38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1681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  <c r="BB89" s="5" t="s">
        <v>99</v>
      </c>
      <c r="BC89" s="6">
        <v>0</v>
      </c>
      <c r="BD89" s="6">
        <v>0</v>
      </c>
      <c r="BE89" s="6">
        <v>0</v>
      </c>
      <c r="BF89" s="6">
        <v>659</v>
      </c>
      <c r="BG89" s="6">
        <v>0</v>
      </c>
      <c r="BH89" s="6">
        <v>0</v>
      </c>
      <c r="BI89" s="6">
        <v>0</v>
      </c>
      <c r="BJ89" s="6">
        <v>0</v>
      </c>
      <c r="BK89" s="6">
        <v>0</v>
      </c>
      <c r="BL89" s="6">
        <v>0</v>
      </c>
      <c r="BM89" s="6">
        <v>0</v>
      </c>
      <c r="BN89" s="6">
        <v>0</v>
      </c>
      <c r="BO89" s="6">
        <v>0</v>
      </c>
      <c r="BP89" s="6">
        <v>0</v>
      </c>
      <c r="BQ89" s="6">
        <v>3451</v>
      </c>
      <c r="BR89" s="6">
        <v>3325</v>
      </c>
      <c r="BS89" s="6">
        <v>0</v>
      </c>
      <c r="BT89" s="6">
        <v>0</v>
      </c>
      <c r="BU89" s="6">
        <v>0</v>
      </c>
      <c r="BV89" s="6">
        <v>0</v>
      </c>
      <c r="BW89" s="6">
        <v>0</v>
      </c>
      <c r="BX89" s="6">
        <v>0</v>
      </c>
      <c r="BY89" s="6">
        <v>0</v>
      </c>
      <c r="BZ89" s="6">
        <v>0</v>
      </c>
    </row>
    <row r="90" spans="1:78" ht="15" thickBot="1" x14ac:dyDescent="0.35">
      <c r="A90" s="5" t="s">
        <v>100</v>
      </c>
      <c r="B90" s="6">
        <v>0</v>
      </c>
      <c r="C90" s="6">
        <v>0</v>
      </c>
      <c r="D90" s="6">
        <v>0</v>
      </c>
      <c r="E90" s="6">
        <v>25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1681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  <c r="BB90" s="5" t="s">
        <v>100</v>
      </c>
      <c r="BC90" s="6">
        <v>0</v>
      </c>
      <c r="BD90" s="6">
        <v>0</v>
      </c>
      <c r="BE90" s="6">
        <v>0</v>
      </c>
      <c r="BF90" s="6">
        <v>659</v>
      </c>
      <c r="BG90" s="6">
        <v>0</v>
      </c>
      <c r="BH90" s="6">
        <v>0</v>
      </c>
      <c r="BI90" s="6">
        <v>0</v>
      </c>
      <c r="BJ90" s="6">
        <v>0</v>
      </c>
      <c r="BK90" s="6">
        <v>0</v>
      </c>
      <c r="BL90" s="6">
        <v>0</v>
      </c>
      <c r="BM90" s="6">
        <v>0</v>
      </c>
      <c r="BN90" s="6">
        <v>0</v>
      </c>
      <c r="BO90" s="6">
        <v>0</v>
      </c>
      <c r="BP90" s="6">
        <v>0</v>
      </c>
      <c r="BQ90" s="6">
        <v>3451</v>
      </c>
      <c r="BR90" s="6">
        <v>3325</v>
      </c>
      <c r="BS90" s="6">
        <v>0</v>
      </c>
      <c r="BT90" s="6">
        <v>0</v>
      </c>
      <c r="BU90" s="6">
        <v>0</v>
      </c>
      <c r="BV90" s="6">
        <v>0</v>
      </c>
      <c r="BW90" s="6">
        <v>0</v>
      </c>
      <c r="BX90" s="6">
        <v>0</v>
      </c>
      <c r="BY90" s="6">
        <v>0</v>
      </c>
      <c r="BZ90" s="6">
        <v>0</v>
      </c>
    </row>
    <row r="91" spans="1:78" ht="15" thickBot="1" x14ac:dyDescent="0.35">
      <c r="A91" s="5" t="s">
        <v>101</v>
      </c>
      <c r="B91" s="6">
        <v>0</v>
      </c>
      <c r="C91" s="6">
        <v>0</v>
      </c>
      <c r="D91" s="6">
        <v>0</v>
      </c>
      <c r="E91" s="6">
        <v>25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  <c r="BB91" s="5" t="s">
        <v>101</v>
      </c>
      <c r="BC91" s="6">
        <v>0</v>
      </c>
      <c r="BD91" s="6">
        <v>0</v>
      </c>
      <c r="BE91" s="6">
        <v>0</v>
      </c>
      <c r="BF91" s="6">
        <v>634</v>
      </c>
      <c r="BG91" s="6">
        <v>0</v>
      </c>
      <c r="BH91" s="6">
        <v>0</v>
      </c>
      <c r="BI91" s="6">
        <v>0</v>
      </c>
      <c r="BJ91" s="6">
        <v>0</v>
      </c>
      <c r="BK91" s="6">
        <v>0</v>
      </c>
      <c r="BL91" s="6">
        <v>0</v>
      </c>
      <c r="BM91" s="6">
        <v>0</v>
      </c>
      <c r="BN91" s="6">
        <v>0</v>
      </c>
      <c r="BO91" s="6">
        <v>0</v>
      </c>
      <c r="BP91" s="6">
        <v>0</v>
      </c>
      <c r="BQ91" s="6">
        <v>3451</v>
      </c>
      <c r="BR91" s="6">
        <v>2867</v>
      </c>
      <c r="BS91" s="6">
        <v>0</v>
      </c>
      <c r="BT91" s="6">
        <v>0</v>
      </c>
      <c r="BU91" s="6">
        <v>0</v>
      </c>
      <c r="BV91" s="6">
        <v>0</v>
      </c>
      <c r="BW91" s="6">
        <v>0</v>
      </c>
      <c r="BX91" s="6">
        <v>0</v>
      </c>
      <c r="BY91" s="6">
        <v>0</v>
      </c>
      <c r="BZ91" s="6">
        <v>0</v>
      </c>
    </row>
    <row r="92" spans="1:78" ht="15" thickBot="1" x14ac:dyDescent="0.35">
      <c r="A92" s="5" t="s">
        <v>102</v>
      </c>
      <c r="B92" s="6">
        <v>0</v>
      </c>
      <c r="C92" s="6">
        <v>0</v>
      </c>
      <c r="D92" s="6">
        <v>0</v>
      </c>
      <c r="E92" s="6">
        <v>25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  <c r="BB92" s="5" t="s">
        <v>102</v>
      </c>
      <c r="BC92" s="6">
        <v>0</v>
      </c>
      <c r="BD92" s="6">
        <v>0</v>
      </c>
      <c r="BE92" s="6">
        <v>0</v>
      </c>
      <c r="BF92" s="6">
        <v>0</v>
      </c>
      <c r="BG92" s="6">
        <v>0</v>
      </c>
      <c r="BH92" s="6">
        <v>0</v>
      </c>
      <c r="BI92" s="6">
        <v>0</v>
      </c>
      <c r="BJ92" s="6">
        <v>0</v>
      </c>
      <c r="BK92" s="6">
        <v>0</v>
      </c>
      <c r="BL92" s="6">
        <v>0</v>
      </c>
      <c r="BM92" s="6">
        <v>0</v>
      </c>
      <c r="BN92" s="6">
        <v>0</v>
      </c>
      <c r="BO92" s="6">
        <v>0</v>
      </c>
      <c r="BP92" s="6">
        <v>0</v>
      </c>
      <c r="BQ92" s="6">
        <v>3451</v>
      </c>
      <c r="BR92" s="6">
        <v>2867</v>
      </c>
      <c r="BS92" s="6">
        <v>0</v>
      </c>
      <c r="BT92" s="6">
        <v>0</v>
      </c>
      <c r="BU92" s="6">
        <v>0</v>
      </c>
      <c r="BV92" s="6">
        <v>0</v>
      </c>
      <c r="BW92" s="6">
        <v>0</v>
      </c>
      <c r="BX92" s="6">
        <v>0</v>
      </c>
      <c r="BY92" s="6">
        <v>0</v>
      </c>
      <c r="BZ92" s="6">
        <v>0</v>
      </c>
    </row>
    <row r="93" spans="1:78" ht="15" thickBot="1" x14ac:dyDescent="0.35">
      <c r="A93" s="5" t="s">
        <v>103</v>
      </c>
      <c r="B93" s="6">
        <v>0</v>
      </c>
      <c r="C93" s="6">
        <v>0</v>
      </c>
      <c r="D93" s="6">
        <v>0</v>
      </c>
      <c r="E93" s="6">
        <v>25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  <c r="BB93" s="5" t="s">
        <v>103</v>
      </c>
      <c r="BC93" s="6">
        <v>0</v>
      </c>
      <c r="BD93" s="6">
        <v>0</v>
      </c>
      <c r="BE93" s="6">
        <v>0</v>
      </c>
      <c r="BF93" s="6">
        <v>0</v>
      </c>
      <c r="BG93" s="6">
        <v>0</v>
      </c>
      <c r="BH93" s="6">
        <v>0</v>
      </c>
      <c r="BI93" s="6">
        <v>0</v>
      </c>
      <c r="BJ93" s="6">
        <v>0</v>
      </c>
      <c r="BK93" s="6">
        <v>0</v>
      </c>
      <c r="BL93" s="6">
        <v>0</v>
      </c>
      <c r="BM93" s="6">
        <v>0</v>
      </c>
      <c r="BN93" s="6">
        <v>0</v>
      </c>
      <c r="BO93" s="6">
        <v>0</v>
      </c>
      <c r="BP93" s="6">
        <v>0</v>
      </c>
      <c r="BQ93" s="6">
        <v>3451</v>
      </c>
      <c r="BR93" s="6">
        <v>2867</v>
      </c>
      <c r="BS93" s="6">
        <v>0</v>
      </c>
      <c r="BT93" s="6">
        <v>0</v>
      </c>
      <c r="BU93" s="6">
        <v>0</v>
      </c>
      <c r="BV93" s="6">
        <v>0</v>
      </c>
      <c r="BW93" s="6">
        <v>0</v>
      </c>
      <c r="BX93" s="6">
        <v>0</v>
      </c>
      <c r="BY93" s="6">
        <v>0</v>
      </c>
      <c r="BZ93" s="6">
        <v>0</v>
      </c>
    </row>
    <row r="94" spans="1:78" ht="15" thickBot="1" x14ac:dyDescent="0.35">
      <c r="A94" s="5" t="s">
        <v>104</v>
      </c>
      <c r="B94" s="6">
        <v>0</v>
      </c>
      <c r="C94" s="6">
        <v>0</v>
      </c>
      <c r="D94" s="6">
        <v>0</v>
      </c>
      <c r="E94" s="6">
        <v>25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  <c r="BB94" s="5" t="s">
        <v>104</v>
      </c>
      <c r="BC94" s="6">
        <v>0</v>
      </c>
      <c r="BD94" s="6">
        <v>0</v>
      </c>
      <c r="BE94" s="6">
        <v>0</v>
      </c>
      <c r="BF94" s="6">
        <v>0</v>
      </c>
      <c r="BG94" s="6">
        <v>0</v>
      </c>
      <c r="BH94" s="6">
        <v>0</v>
      </c>
      <c r="BI94" s="6">
        <v>0</v>
      </c>
      <c r="BJ94" s="6">
        <v>0</v>
      </c>
      <c r="BK94" s="6">
        <v>0</v>
      </c>
      <c r="BL94" s="6">
        <v>0</v>
      </c>
      <c r="BM94" s="6">
        <v>0</v>
      </c>
      <c r="BN94" s="6">
        <v>0</v>
      </c>
      <c r="BO94" s="6">
        <v>0</v>
      </c>
      <c r="BP94" s="6">
        <v>0</v>
      </c>
      <c r="BQ94" s="6">
        <v>3300</v>
      </c>
      <c r="BR94" s="6">
        <v>2867</v>
      </c>
      <c r="BS94" s="6">
        <v>0</v>
      </c>
      <c r="BT94" s="6">
        <v>0</v>
      </c>
      <c r="BU94" s="6">
        <v>0</v>
      </c>
      <c r="BV94" s="6">
        <v>0</v>
      </c>
      <c r="BW94" s="6">
        <v>0</v>
      </c>
      <c r="BX94" s="6">
        <v>0</v>
      </c>
      <c r="BY94" s="6">
        <v>0</v>
      </c>
      <c r="BZ94" s="6">
        <v>0</v>
      </c>
    </row>
    <row r="95" spans="1:78" ht="15" thickBot="1" x14ac:dyDescent="0.35">
      <c r="A95" s="5" t="s">
        <v>105</v>
      </c>
      <c r="B95" s="6">
        <v>0</v>
      </c>
      <c r="C95" s="6">
        <v>0</v>
      </c>
      <c r="D95" s="6">
        <v>0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  <c r="BB95" s="5" t="s">
        <v>105</v>
      </c>
      <c r="BC95" s="6">
        <v>0</v>
      </c>
      <c r="BD95" s="6">
        <v>0</v>
      </c>
      <c r="BE95" s="6">
        <v>0</v>
      </c>
      <c r="BF95" s="6">
        <v>0</v>
      </c>
      <c r="BG95" s="6">
        <v>0</v>
      </c>
      <c r="BH95" s="6">
        <v>0</v>
      </c>
      <c r="BI95" s="6">
        <v>0</v>
      </c>
      <c r="BJ95" s="6">
        <v>0</v>
      </c>
      <c r="BK95" s="6">
        <v>0</v>
      </c>
      <c r="BL95" s="6">
        <v>0</v>
      </c>
      <c r="BM95" s="6">
        <v>0</v>
      </c>
      <c r="BN95" s="6">
        <v>0</v>
      </c>
      <c r="BO95" s="6">
        <v>0</v>
      </c>
      <c r="BP95" s="6">
        <v>0</v>
      </c>
      <c r="BQ95" s="6">
        <v>3300</v>
      </c>
      <c r="BR95" s="6">
        <v>1954</v>
      </c>
      <c r="BS95" s="6">
        <v>0</v>
      </c>
      <c r="BT95" s="6">
        <v>0</v>
      </c>
      <c r="BU95" s="6">
        <v>0</v>
      </c>
      <c r="BV95" s="6">
        <v>0</v>
      </c>
      <c r="BW95" s="6">
        <v>0</v>
      </c>
      <c r="BX95" s="6">
        <v>0</v>
      </c>
      <c r="BY95" s="6">
        <v>0</v>
      </c>
      <c r="BZ95" s="6">
        <v>0</v>
      </c>
    </row>
    <row r="96" spans="1:78" ht="15" thickBot="1" x14ac:dyDescent="0.35">
      <c r="A96" s="5" t="s">
        <v>106</v>
      </c>
      <c r="B96" s="6">
        <v>0</v>
      </c>
      <c r="C96" s="6">
        <v>0</v>
      </c>
      <c r="D96" s="6">
        <v>0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  <c r="BB96" s="5" t="s">
        <v>106</v>
      </c>
      <c r="BC96" s="6">
        <v>0</v>
      </c>
      <c r="BD96" s="6">
        <v>0</v>
      </c>
      <c r="BE96" s="6">
        <v>0</v>
      </c>
      <c r="BF96" s="6">
        <v>0</v>
      </c>
      <c r="BG96" s="6">
        <v>0</v>
      </c>
      <c r="BH96" s="6">
        <v>0</v>
      </c>
      <c r="BI96" s="6">
        <v>0</v>
      </c>
      <c r="BJ96" s="6">
        <v>0</v>
      </c>
      <c r="BK96" s="6">
        <v>0</v>
      </c>
      <c r="BL96" s="6">
        <v>0</v>
      </c>
      <c r="BM96" s="6">
        <v>0</v>
      </c>
      <c r="BN96" s="6">
        <v>0</v>
      </c>
      <c r="BO96" s="6">
        <v>0</v>
      </c>
      <c r="BP96" s="6">
        <v>0</v>
      </c>
      <c r="BQ96" s="6">
        <v>3300</v>
      </c>
      <c r="BR96" s="6">
        <v>0</v>
      </c>
      <c r="BS96" s="6">
        <v>0</v>
      </c>
      <c r="BT96" s="6">
        <v>0</v>
      </c>
      <c r="BU96" s="6">
        <v>0</v>
      </c>
      <c r="BV96" s="6">
        <v>0</v>
      </c>
      <c r="BW96" s="6">
        <v>0</v>
      </c>
      <c r="BX96" s="6">
        <v>0</v>
      </c>
      <c r="BY96" s="6">
        <v>0</v>
      </c>
      <c r="BZ96" s="6">
        <v>0</v>
      </c>
    </row>
    <row r="97" spans="1:82" ht="15" thickBot="1" x14ac:dyDescent="0.35">
      <c r="A97" s="5" t="s">
        <v>107</v>
      </c>
      <c r="B97" s="6">
        <v>0</v>
      </c>
      <c r="C97" s="6">
        <v>0</v>
      </c>
      <c r="D97" s="6">
        <v>0</v>
      </c>
      <c r="E97" s="6">
        <v>0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  <c r="X97" s="6">
        <v>0</v>
      </c>
      <c r="Y97" s="6">
        <v>0</v>
      </c>
      <c r="BB97" s="5" t="s">
        <v>107</v>
      </c>
      <c r="BC97" s="6">
        <v>0</v>
      </c>
      <c r="BD97" s="6">
        <v>0</v>
      </c>
      <c r="BE97" s="6">
        <v>0</v>
      </c>
      <c r="BF97" s="6">
        <v>0</v>
      </c>
      <c r="BG97" s="6">
        <v>0</v>
      </c>
      <c r="BH97" s="6">
        <v>0</v>
      </c>
      <c r="BI97" s="6">
        <v>0</v>
      </c>
      <c r="BJ97" s="6">
        <v>0</v>
      </c>
      <c r="BK97" s="6">
        <v>0</v>
      </c>
      <c r="BL97" s="6">
        <v>0</v>
      </c>
      <c r="BM97" s="6">
        <v>0</v>
      </c>
      <c r="BN97" s="6">
        <v>0</v>
      </c>
      <c r="BO97" s="6">
        <v>0</v>
      </c>
      <c r="BP97" s="6">
        <v>0</v>
      </c>
      <c r="BQ97" s="6">
        <v>0</v>
      </c>
      <c r="BR97" s="6">
        <v>0</v>
      </c>
      <c r="BS97" s="6">
        <v>0</v>
      </c>
      <c r="BT97" s="6">
        <v>0</v>
      </c>
      <c r="BU97" s="6">
        <v>0</v>
      </c>
      <c r="BV97" s="6">
        <v>0</v>
      </c>
      <c r="BW97" s="6">
        <v>0</v>
      </c>
      <c r="BX97" s="6">
        <v>0</v>
      </c>
      <c r="BY97" s="6">
        <v>0</v>
      </c>
      <c r="BZ97" s="6">
        <v>0</v>
      </c>
    </row>
    <row r="98" spans="1:82" ht="15" thickBot="1" x14ac:dyDescent="0.35">
      <c r="A98" s="5" t="s">
        <v>108</v>
      </c>
      <c r="B98" s="6">
        <v>0</v>
      </c>
      <c r="C98" s="6">
        <v>0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  <c r="BB98" s="5" t="s">
        <v>108</v>
      </c>
      <c r="BC98" s="6">
        <v>0</v>
      </c>
      <c r="BD98" s="6">
        <v>0</v>
      </c>
      <c r="BE98" s="6">
        <v>0</v>
      </c>
      <c r="BF98" s="6">
        <v>0</v>
      </c>
      <c r="BG98" s="6">
        <v>0</v>
      </c>
      <c r="BH98" s="6">
        <v>0</v>
      </c>
      <c r="BI98" s="6">
        <v>0</v>
      </c>
      <c r="BJ98" s="6">
        <v>0</v>
      </c>
      <c r="BK98" s="6">
        <v>0</v>
      </c>
      <c r="BL98" s="6">
        <v>0</v>
      </c>
      <c r="BM98" s="6">
        <v>0</v>
      </c>
      <c r="BN98" s="6">
        <v>0</v>
      </c>
      <c r="BO98" s="6">
        <v>0</v>
      </c>
      <c r="BP98" s="6">
        <v>0</v>
      </c>
      <c r="BQ98" s="6">
        <v>0</v>
      </c>
      <c r="BR98" s="6">
        <v>0</v>
      </c>
      <c r="BS98" s="6">
        <v>0</v>
      </c>
      <c r="BT98" s="6">
        <v>0</v>
      </c>
      <c r="BU98" s="6">
        <v>0</v>
      </c>
      <c r="BV98" s="6">
        <v>0</v>
      </c>
      <c r="BW98" s="6">
        <v>0</v>
      </c>
      <c r="BX98" s="6">
        <v>0</v>
      </c>
      <c r="BY98" s="6">
        <v>0</v>
      </c>
      <c r="BZ98" s="6">
        <v>0</v>
      </c>
    </row>
    <row r="99" spans="1:82" ht="18.600000000000001" thickBot="1" x14ac:dyDescent="0.35">
      <c r="A99" s="1"/>
      <c r="Z99" t="s">
        <v>151</v>
      </c>
      <c r="AA99" s="30">
        <f>CORREL(Z101:Z129,AA101:AA129)</f>
        <v>0.99999996870133079</v>
      </c>
      <c r="AB99">
        <f>SUMSQ(AB101:AB129)</f>
        <v>23</v>
      </c>
      <c r="BB99" s="1"/>
    </row>
    <row r="100" spans="1:82" ht="15" thickBot="1" x14ac:dyDescent="0.35">
      <c r="A100" s="5" t="s">
        <v>110</v>
      </c>
      <c r="B100" s="5" t="s">
        <v>8</v>
      </c>
      <c r="C100" s="5" t="s">
        <v>9</v>
      </c>
      <c r="D100" s="5" t="s">
        <v>10</v>
      </c>
      <c r="E100" s="5" t="s">
        <v>11</v>
      </c>
      <c r="F100" s="5" t="s">
        <v>12</v>
      </c>
      <c r="G100" s="5" t="s">
        <v>13</v>
      </c>
      <c r="H100" s="5" t="s">
        <v>14</v>
      </c>
      <c r="I100" s="5" t="s">
        <v>15</v>
      </c>
      <c r="J100" s="5" t="s">
        <v>16</v>
      </c>
      <c r="K100" s="5" t="s">
        <v>17</v>
      </c>
      <c r="L100" s="5" t="s">
        <v>18</v>
      </c>
      <c r="M100" s="5" t="s">
        <v>19</v>
      </c>
      <c r="N100" s="5" t="s">
        <v>20</v>
      </c>
      <c r="O100" s="5" t="s">
        <v>21</v>
      </c>
      <c r="P100" s="5" t="s">
        <v>22</v>
      </c>
      <c r="Q100" s="5" t="s">
        <v>23</v>
      </c>
      <c r="R100" s="5" t="s">
        <v>24</v>
      </c>
      <c r="S100" s="5" t="s">
        <v>25</v>
      </c>
      <c r="T100" s="5" t="s">
        <v>26</v>
      </c>
      <c r="U100" s="5" t="s">
        <v>27</v>
      </c>
      <c r="V100" s="5" t="s">
        <v>28</v>
      </c>
      <c r="W100" s="5" t="s">
        <v>29</v>
      </c>
      <c r="X100" s="5" t="s">
        <v>30</v>
      </c>
      <c r="Y100" s="5" t="s">
        <v>31</v>
      </c>
      <c r="Z100" s="5" t="s">
        <v>111</v>
      </c>
      <c r="AA100" s="5" t="s">
        <v>112</v>
      </c>
      <c r="AB100" s="5" t="s">
        <v>113</v>
      </c>
      <c r="AC100" s="5" t="s">
        <v>114</v>
      </c>
      <c r="AD100" s="15" t="s">
        <v>1280</v>
      </c>
      <c r="BB100" s="5" t="s">
        <v>110</v>
      </c>
      <c r="BC100" s="5" t="s">
        <v>8</v>
      </c>
      <c r="BD100" s="5" t="s">
        <v>9</v>
      </c>
      <c r="BE100" s="5" t="s">
        <v>10</v>
      </c>
      <c r="BF100" s="5" t="s">
        <v>11</v>
      </c>
      <c r="BG100" s="5" t="s">
        <v>12</v>
      </c>
      <c r="BH100" s="5" t="s">
        <v>13</v>
      </c>
      <c r="BI100" s="5" t="s">
        <v>14</v>
      </c>
      <c r="BJ100" s="5" t="s">
        <v>15</v>
      </c>
      <c r="BK100" s="5" t="s">
        <v>16</v>
      </c>
      <c r="BL100" s="5" t="s">
        <v>17</v>
      </c>
      <c r="BM100" s="5" t="s">
        <v>18</v>
      </c>
      <c r="BN100" s="5" t="s">
        <v>19</v>
      </c>
      <c r="BO100" s="5" t="s">
        <v>20</v>
      </c>
      <c r="BP100" s="5" t="s">
        <v>21</v>
      </c>
      <c r="BQ100" s="5" t="s">
        <v>22</v>
      </c>
      <c r="BR100" s="5" t="s">
        <v>23</v>
      </c>
      <c r="BS100" s="5" t="s">
        <v>24</v>
      </c>
      <c r="BT100" s="5" t="s">
        <v>25</v>
      </c>
      <c r="BU100" s="5" t="s">
        <v>26</v>
      </c>
      <c r="BV100" s="5" t="s">
        <v>27</v>
      </c>
      <c r="BW100" s="5" t="s">
        <v>28</v>
      </c>
      <c r="BX100" s="5" t="s">
        <v>29</v>
      </c>
      <c r="BY100" s="5" t="s">
        <v>30</v>
      </c>
      <c r="BZ100" s="5" t="s">
        <v>31</v>
      </c>
      <c r="CA100" s="5" t="s">
        <v>111</v>
      </c>
      <c r="CB100" s="5" t="s">
        <v>112</v>
      </c>
      <c r="CC100" s="5" t="s">
        <v>113</v>
      </c>
      <c r="CD100" s="5" t="s">
        <v>114</v>
      </c>
    </row>
    <row r="101" spans="1:82" ht="15" thickBot="1" x14ac:dyDescent="0.35">
      <c r="A101" s="5" t="s">
        <v>33</v>
      </c>
      <c r="B101" s="6">
        <v>0</v>
      </c>
      <c r="C101" s="6">
        <v>0</v>
      </c>
      <c r="D101" s="6">
        <v>0</v>
      </c>
      <c r="E101" s="6">
        <v>6644</v>
      </c>
      <c r="F101" s="6">
        <v>2156</v>
      </c>
      <c r="G101" s="6">
        <v>0</v>
      </c>
      <c r="H101" s="6">
        <v>7650</v>
      </c>
      <c r="I101" s="6">
        <v>0</v>
      </c>
      <c r="J101" s="6">
        <v>0</v>
      </c>
      <c r="K101" s="6">
        <v>0</v>
      </c>
      <c r="L101" s="6">
        <v>0</v>
      </c>
      <c r="M101" s="6">
        <v>3538</v>
      </c>
      <c r="N101" s="6">
        <v>0</v>
      </c>
      <c r="O101" s="6">
        <v>0</v>
      </c>
      <c r="P101" s="6">
        <v>13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6">
        <v>0</v>
      </c>
      <c r="X101" s="6">
        <v>0</v>
      </c>
      <c r="Y101" s="6">
        <v>0</v>
      </c>
      <c r="Z101" s="6">
        <v>20001</v>
      </c>
      <c r="AA101" s="6">
        <v>20000</v>
      </c>
      <c r="AB101" s="6">
        <v>-1</v>
      </c>
      <c r="AC101" s="6">
        <v>-0.01</v>
      </c>
      <c r="AD101" t="str">
        <f>'Y0=+10000'!AD101</f>
        <v>minden valid +/1-en belül és a +/1 küszöb finomhangolandó a tényösszeg vs becslésösszeg hibája kapcsán</v>
      </c>
      <c r="BB101" s="5" t="s">
        <v>33</v>
      </c>
      <c r="BC101" s="6">
        <v>0</v>
      </c>
      <c r="BD101" s="6">
        <v>0</v>
      </c>
      <c r="BE101" s="6">
        <v>891</v>
      </c>
      <c r="BF101" s="6">
        <v>0</v>
      </c>
      <c r="BG101" s="6">
        <v>0</v>
      </c>
      <c r="BH101" s="6">
        <v>0</v>
      </c>
      <c r="BI101" s="6">
        <v>0</v>
      </c>
      <c r="BJ101" s="6">
        <v>0</v>
      </c>
      <c r="BK101" s="6">
        <v>0</v>
      </c>
      <c r="BL101" s="6">
        <v>0</v>
      </c>
      <c r="BM101" s="6">
        <v>583</v>
      </c>
      <c r="BN101" s="6">
        <v>0</v>
      </c>
      <c r="BO101" s="6">
        <v>0</v>
      </c>
      <c r="BP101" s="6">
        <v>0</v>
      </c>
      <c r="BQ101" s="6">
        <v>3300</v>
      </c>
      <c r="BR101" s="6">
        <v>4743</v>
      </c>
      <c r="BS101" s="6">
        <v>1996</v>
      </c>
      <c r="BT101" s="6">
        <v>0</v>
      </c>
      <c r="BU101" s="6">
        <v>7703</v>
      </c>
      <c r="BV101" s="6">
        <v>0</v>
      </c>
      <c r="BW101" s="6">
        <v>0</v>
      </c>
      <c r="BX101" s="6">
        <v>0</v>
      </c>
      <c r="BY101" s="6">
        <v>0</v>
      </c>
      <c r="BZ101" s="6">
        <v>784</v>
      </c>
      <c r="CA101" s="6">
        <v>20000</v>
      </c>
      <c r="CB101" s="6">
        <v>20000</v>
      </c>
      <c r="CC101" s="6">
        <v>0</v>
      </c>
      <c r="CD101" s="6">
        <v>0</v>
      </c>
    </row>
    <row r="102" spans="1:82" ht="15" thickBot="1" x14ac:dyDescent="0.35">
      <c r="A102" s="5" t="s">
        <v>34</v>
      </c>
      <c r="B102" s="6">
        <v>0</v>
      </c>
      <c r="C102" s="6">
        <v>25</v>
      </c>
      <c r="D102" s="6">
        <v>0</v>
      </c>
      <c r="E102" s="6">
        <v>12231</v>
      </c>
      <c r="F102" s="6">
        <v>2156</v>
      </c>
      <c r="G102" s="6">
        <v>0</v>
      </c>
      <c r="H102" s="6">
        <v>0</v>
      </c>
      <c r="I102" s="6">
        <v>38</v>
      </c>
      <c r="J102" s="6">
        <v>0</v>
      </c>
      <c r="K102" s="6">
        <v>0</v>
      </c>
      <c r="L102" s="6">
        <v>0</v>
      </c>
      <c r="M102" s="6">
        <v>3538</v>
      </c>
      <c r="N102" s="6">
        <v>0</v>
      </c>
      <c r="O102" s="6">
        <v>0</v>
      </c>
      <c r="P102" s="6">
        <v>13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  <c r="V102" s="6">
        <v>0</v>
      </c>
      <c r="W102" s="6">
        <v>0</v>
      </c>
      <c r="X102" s="6">
        <v>0</v>
      </c>
      <c r="Y102" s="6">
        <v>0</v>
      </c>
      <c r="Z102" s="6">
        <v>18001</v>
      </c>
      <c r="AA102" s="6">
        <v>18000</v>
      </c>
      <c r="AB102" s="6">
        <v>-1</v>
      </c>
      <c r="AC102" s="6">
        <v>-0.01</v>
      </c>
      <c r="AD102" t="str">
        <f>'Y0=+10000'!AD102</f>
        <v>minden valid +/1-en belül és a +/1 küszöb finomhangolandó a tényösszeg vs becslésösszeg hibája kapcsán</v>
      </c>
      <c r="BB102" s="5" t="s">
        <v>34</v>
      </c>
      <c r="BC102" s="6">
        <v>0</v>
      </c>
      <c r="BD102" s="6">
        <v>0</v>
      </c>
      <c r="BE102" s="6">
        <v>891</v>
      </c>
      <c r="BF102" s="6">
        <v>0</v>
      </c>
      <c r="BG102" s="6">
        <v>0</v>
      </c>
      <c r="BH102" s="6">
        <v>0</v>
      </c>
      <c r="BI102" s="6">
        <v>0</v>
      </c>
      <c r="BJ102" s="6">
        <v>0</v>
      </c>
      <c r="BK102" s="6">
        <v>0</v>
      </c>
      <c r="BL102" s="6">
        <v>0</v>
      </c>
      <c r="BM102" s="6">
        <v>583</v>
      </c>
      <c r="BN102" s="6">
        <v>0</v>
      </c>
      <c r="BO102" s="6">
        <v>0</v>
      </c>
      <c r="BP102" s="6">
        <v>913</v>
      </c>
      <c r="BQ102" s="6">
        <v>3451</v>
      </c>
      <c r="BR102" s="6">
        <v>9382</v>
      </c>
      <c r="BS102" s="6">
        <v>1996</v>
      </c>
      <c r="BT102" s="6">
        <v>0</v>
      </c>
      <c r="BU102" s="6">
        <v>0</v>
      </c>
      <c r="BV102" s="6">
        <v>0</v>
      </c>
      <c r="BW102" s="6">
        <v>0</v>
      </c>
      <c r="BX102" s="6">
        <v>0</v>
      </c>
      <c r="BY102" s="6">
        <v>0</v>
      </c>
      <c r="BZ102" s="6">
        <v>784</v>
      </c>
      <c r="CA102" s="6">
        <v>18000</v>
      </c>
      <c r="CB102" s="6">
        <v>18000</v>
      </c>
      <c r="CC102" s="6">
        <v>0</v>
      </c>
      <c r="CD102" s="6">
        <v>0</v>
      </c>
    </row>
    <row r="103" spans="1:82" ht="15" thickBot="1" x14ac:dyDescent="0.35">
      <c r="A103" s="5" t="s">
        <v>35</v>
      </c>
      <c r="B103" s="6">
        <v>0</v>
      </c>
      <c r="C103" s="6">
        <v>0</v>
      </c>
      <c r="D103" s="6">
        <v>0</v>
      </c>
      <c r="E103" s="6">
        <v>6644</v>
      </c>
      <c r="F103" s="6">
        <v>2156</v>
      </c>
      <c r="G103" s="6">
        <v>0</v>
      </c>
      <c r="H103" s="6">
        <v>88</v>
      </c>
      <c r="I103" s="6">
        <v>38</v>
      </c>
      <c r="J103" s="6">
        <v>0</v>
      </c>
      <c r="K103" s="6">
        <v>0</v>
      </c>
      <c r="L103" s="6">
        <v>0</v>
      </c>
      <c r="M103" s="6">
        <v>3325</v>
      </c>
      <c r="N103" s="6">
        <v>0</v>
      </c>
      <c r="O103" s="6">
        <v>0</v>
      </c>
      <c r="P103" s="6">
        <v>1750</v>
      </c>
      <c r="Q103" s="6">
        <v>0</v>
      </c>
      <c r="R103" s="6">
        <v>0</v>
      </c>
      <c r="S103" s="6">
        <v>0</v>
      </c>
      <c r="T103" s="6">
        <v>0</v>
      </c>
      <c r="U103" s="6">
        <v>0</v>
      </c>
      <c r="V103" s="6">
        <v>0</v>
      </c>
      <c r="W103" s="6">
        <v>0</v>
      </c>
      <c r="X103" s="6">
        <v>0</v>
      </c>
      <c r="Y103" s="6">
        <v>0</v>
      </c>
      <c r="Z103" s="6">
        <v>14001</v>
      </c>
      <c r="AA103" s="6">
        <v>14000</v>
      </c>
      <c r="AB103" s="6">
        <v>-1</v>
      </c>
      <c r="AC103" s="6">
        <v>-0.01</v>
      </c>
      <c r="AD103" t="str">
        <f>'Y0=+10000'!AD103</f>
        <v>minden valid +/1-en belül és a +/1 küszöb finomhangolandó a tényösszeg vs becslésösszeg hibája kapcsán</v>
      </c>
      <c r="BB103" s="5" t="s">
        <v>35</v>
      </c>
      <c r="BC103" s="6">
        <v>0</v>
      </c>
      <c r="BD103" s="6">
        <v>0</v>
      </c>
      <c r="BE103" s="6">
        <v>3378</v>
      </c>
      <c r="BF103" s="6">
        <v>0</v>
      </c>
      <c r="BG103" s="6">
        <v>0</v>
      </c>
      <c r="BH103" s="6">
        <v>0</v>
      </c>
      <c r="BI103" s="6">
        <v>0</v>
      </c>
      <c r="BJ103" s="6">
        <v>0</v>
      </c>
      <c r="BK103" s="6">
        <v>0</v>
      </c>
      <c r="BL103" s="6">
        <v>0</v>
      </c>
      <c r="BM103" s="6">
        <v>583</v>
      </c>
      <c r="BN103" s="6">
        <v>0</v>
      </c>
      <c r="BO103" s="6">
        <v>0</v>
      </c>
      <c r="BP103" s="6">
        <v>0</v>
      </c>
      <c r="BQ103" s="6">
        <v>3300</v>
      </c>
      <c r="BR103" s="6">
        <v>4743</v>
      </c>
      <c r="BS103" s="6">
        <v>1996</v>
      </c>
      <c r="BT103" s="6">
        <v>0</v>
      </c>
      <c r="BU103" s="6">
        <v>0</v>
      </c>
      <c r="BV103" s="6">
        <v>0</v>
      </c>
      <c r="BW103" s="6">
        <v>0</v>
      </c>
      <c r="BX103" s="6">
        <v>0</v>
      </c>
      <c r="BY103" s="6">
        <v>0</v>
      </c>
      <c r="BZ103" s="6">
        <v>0</v>
      </c>
      <c r="CA103" s="6">
        <v>14000</v>
      </c>
      <c r="CB103" s="6">
        <v>14000</v>
      </c>
      <c r="CC103" s="6">
        <v>0</v>
      </c>
      <c r="CD103" s="6">
        <v>0</v>
      </c>
    </row>
    <row r="104" spans="1:82" ht="15" thickBot="1" x14ac:dyDescent="0.35">
      <c r="A104" s="5" t="s">
        <v>36</v>
      </c>
      <c r="B104" s="6">
        <v>0</v>
      </c>
      <c r="C104" s="6">
        <v>0</v>
      </c>
      <c r="D104" s="6">
        <v>0</v>
      </c>
      <c r="E104" s="6">
        <v>6644</v>
      </c>
      <c r="F104" s="6">
        <v>0</v>
      </c>
      <c r="G104" s="6">
        <v>0</v>
      </c>
      <c r="H104" s="6">
        <v>88</v>
      </c>
      <c r="I104" s="6">
        <v>38</v>
      </c>
      <c r="J104" s="6">
        <v>0</v>
      </c>
      <c r="K104" s="6">
        <v>0</v>
      </c>
      <c r="L104" s="6">
        <v>0</v>
      </c>
      <c r="M104" s="6">
        <v>3538</v>
      </c>
      <c r="N104" s="6">
        <v>0</v>
      </c>
      <c r="O104" s="6">
        <v>0</v>
      </c>
      <c r="P104" s="6">
        <v>13</v>
      </c>
      <c r="Q104" s="6">
        <v>1681</v>
      </c>
      <c r="R104" s="6">
        <v>0</v>
      </c>
      <c r="S104" s="6">
        <v>0</v>
      </c>
      <c r="T104" s="6">
        <v>0</v>
      </c>
      <c r="U104" s="6">
        <v>0</v>
      </c>
      <c r="V104" s="6">
        <v>0</v>
      </c>
      <c r="W104" s="6">
        <v>0</v>
      </c>
      <c r="X104" s="6">
        <v>0</v>
      </c>
      <c r="Y104" s="6">
        <v>0</v>
      </c>
      <c r="Z104" s="6">
        <v>12002</v>
      </c>
      <c r="AA104" s="6">
        <v>12000</v>
      </c>
      <c r="AB104" s="6">
        <v>-2</v>
      </c>
      <c r="AC104" s="6">
        <v>-0.02</v>
      </c>
      <c r="AD104" t="str">
        <f>'Y0=+10000'!AD104</f>
        <v>minden valid +/1-en belül és a +/1 küszöb finomhangolandó a tényösszeg vs becslésösszeg hibája kapcsán</v>
      </c>
      <c r="BB104" s="5" t="s">
        <v>36</v>
      </c>
      <c r="BC104" s="6">
        <v>0</v>
      </c>
      <c r="BD104" s="6">
        <v>0</v>
      </c>
      <c r="BE104" s="6">
        <v>891</v>
      </c>
      <c r="BF104" s="6">
        <v>659</v>
      </c>
      <c r="BG104" s="6">
        <v>0</v>
      </c>
      <c r="BH104" s="6">
        <v>0</v>
      </c>
      <c r="BI104" s="6">
        <v>0</v>
      </c>
      <c r="BJ104" s="6">
        <v>0</v>
      </c>
      <c r="BK104" s="6">
        <v>0</v>
      </c>
      <c r="BL104" s="6">
        <v>0</v>
      </c>
      <c r="BM104" s="6">
        <v>583</v>
      </c>
      <c r="BN104" s="6">
        <v>0</v>
      </c>
      <c r="BO104" s="6">
        <v>888</v>
      </c>
      <c r="BP104" s="6">
        <v>0</v>
      </c>
      <c r="BQ104" s="6">
        <v>3451</v>
      </c>
      <c r="BR104" s="6">
        <v>4743</v>
      </c>
      <c r="BS104" s="6">
        <v>0</v>
      </c>
      <c r="BT104" s="6">
        <v>0</v>
      </c>
      <c r="BU104" s="6">
        <v>0</v>
      </c>
      <c r="BV104" s="6">
        <v>0</v>
      </c>
      <c r="BW104" s="6">
        <v>0</v>
      </c>
      <c r="BX104" s="6">
        <v>0</v>
      </c>
      <c r="BY104" s="6">
        <v>0</v>
      </c>
      <c r="BZ104" s="6">
        <v>784</v>
      </c>
      <c r="CA104" s="6">
        <v>11999</v>
      </c>
      <c r="CB104" s="6">
        <v>12000</v>
      </c>
      <c r="CC104" s="6">
        <v>1</v>
      </c>
      <c r="CD104" s="6">
        <v>0.01</v>
      </c>
    </row>
    <row r="105" spans="1:82" ht="15" thickBot="1" x14ac:dyDescent="0.35">
      <c r="A105" s="5" t="s">
        <v>37</v>
      </c>
      <c r="B105" s="6">
        <v>0</v>
      </c>
      <c r="C105" s="6">
        <v>25</v>
      </c>
      <c r="D105" s="6">
        <v>0</v>
      </c>
      <c r="E105" s="6">
        <v>25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1750</v>
      </c>
      <c r="Q105" s="6">
        <v>10000</v>
      </c>
      <c r="R105" s="6">
        <v>0</v>
      </c>
      <c r="S105" s="6">
        <v>0</v>
      </c>
      <c r="T105" s="6">
        <v>0</v>
      </c>
      <c r="U105" s="6">
        <v>0</v>
      </c>
      <c r="V105" s="6">
        <v>0</v>
      </c>
      <c r="W105" s="6">
        <v>0</v>
      </c>
      <c r="X105" s="6">
        <v>0</v>
      </c>
      <c r="Y105" s="6">
        <v>0</v>
      </c>
      <c r="Z105" s="6">
        <v>11800</v>
      </c>
      <c r="AA105" s="6">
        <v>11800</v>
      </c>
      <c r="AB105" s="6">
        <v>0</v>
      </c>
      <c r="AC105" s="6">
        <v>0</v>
      </c>
      <c r="AD105" t="str">
        <f>'Y0=+10000'!AD105</f>
        <v>minden valid +/1-en belül és a +/1 küszöb finomhangolandó a tényösszeg vs becslésösszeg hibája kapcsán</v>
      </c>
      <c r="BB105" s="5" t="s">
        <v>37</v>
      </c>
      <c r="BC105" s="6">
        <v>0</v>
      </c>
      <c r="BD105" s="6">
        <v>0</v>
      </c>
      <c r="BE105" s="6">
        <v>3378</v>
      </c>
      <c r="BF105" s="6">
        <v>659</v>
      </c>
      <c r="BG105" s="6">
        <v>761</v>
      </c>
      <c r="BH105" s="6">
        <v>0</v>
      </c>
      <c r="BI105" s="6">
        <v>0</v>
      </c>
      <c r="BJ105" s="6">
        <v>253</v>
      </c>
      <c r="BK105" s="6">
        <v>0</v>
      </c>
      <c r="BL105" s="6">
        <v>0</v>
      </c>
      <c r="BM105" s="6">
        <v>583</v>
      </c>
      <c r="BN105" s="6">
        <v>1929</v>
      </c>
      <c r="BO105" s="6">
        <v>0</v>
      </c>
      <c r="BP105" s="6">
        <v>913</v>
      </c>
      <c r="BQ105" s="6">
        <v>0</v>
      </c>
      <c r="BR105" s="6">
        <v>3325</v>
      </c>
      <c r="BS105" s="6">
        <v>0</v>
      </c>
      <c r="BT105" s="6">
        <v>0</v>
      </c>
      <c r="BU105" s="6">
        <v>0</v>
      </c>
      <c r="BV105" s="6">
        <v>0</v>
      </c>
      <c r="BW105" s="6">
        <v>0</v>
      </c>
      <c r="BX105" s="6">
        <v>0</v>
      </c>
      <c r="BY105" s="6">
        <v>0</v>
      </c>
      <c r="BZ105" s="6">
        <v>0</v>
      </c>
      <c r="CA105" s="6">
        <v>11801</v>
      </c>
      <c r="CB105" s="6">
        <v>11800</v>
      </c>
      <c r="CC105" s="6">
        <v>-1</v>
      </c>
      <c r="CD105" s="6">
        <v>-0.01</v>
      </c>
    </row>
    <row r="106" spans="1:82" ht="15" thickBot="1" x14ac:dyDescent="0.35">
      <c r="A106" s="5" t="s">
        <v>38</v>
      </c>
      <c r="B106" s="6">
        <v>0</v>
      </c>
      <c r="C106" s="6">
        <v>0</v>
      </c>
      <c r="D106" s="6">
        <v>0</v>
      </c>
      <c r="E106" s="6">
        <v>6644</v>
      </c>
      <c r="F106" s="6">
        <v>2156</v>
      </c>
      <c r="G106" s="6">
        <v>0</v>
      </c>
      <c r="H106" s="6">
        <v>88</v>
      </c>
      <c r="I106" s="6">
        <v>38</v>
      </c>
      <c r="J106" s="6">
        <v>0</v>
      </c>
      <c r="K106" s="6">
        <v>0</v>
      </c>
      <c r="L106" s="6">
        <v>0</v>
      </c>
      <c r="M106" s="6">
        <v>25</v>
      </c>
      <c r="N106" s="6">
        <v>0</v>
      </c>
      <c r="O106" s="6">
        <v>0</v>
      </c>
      <c r="P106" s="6">
        <v>1750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  <c r="V106" s="6">
        <v>0</v>
      </c>
      <c r="W106" s="6">
        <v>0</v>
      </c>
      <c r="X106" s="6">
        <v>0</v>
      </c>
      <c r="Y106" s="6">
        <v>0</v>
      </c>
      <c r="Z106" s="6">
        <v>10701</v>
      </c>
      <c r="AA106" s="6">
        <v>10700</v>
      </c>
      <c r="AB106" s="6">
        <v>-1</v>
      </c>
      <c r="AC106" s="6">
        <v>-0.01</v>
      </c>
      <c r="AD106" t="str">
        <f>'Y0=+10000'!AD106</f>
        <v>minden valid +/1-en belül és a +/1 küszöb finomhangolandó a tényösszeg vs becslésösszeg hibája kapcsán</v>
      </c>
      <c r="BB106" s="5" t="s">
        <v>38</v>
      </c>
      <c r="BC106" s="6">
        <v>0</v>
      </c>
      <c r="BD106" s="6">
        <v>0</v>
      </c>
      <c r="BE106" s="6">
        <v>3378</v>
      </c>
      <c r="BF106" s="6">
        <v>0</v>
      </c>
      <c r="BG106" s="6">
        <v>0</v>
      </c>
      <c r="BH106" s="6">
        <v>0</v>
      </c>
      <c r="BI106" s="6">
        <v>0</v>
      </c>
      <c r="BJ106" s="6">
        <v>0</v>
      </c>
      <c r="BK106" s="6">
        <v>0</v>
      </c>
      <c r="BL106" s="6">
        <v>0</v>
      </c>
      <c r="BM106" s="6">
        <v>583</v>
      </c>
      <c r="BN106" s="6">
        <v>0</v>
      </c>
      <c r="BO106" s="6">
        <v>0</v>
      </c>
      <c r="BP106" s="6">
        <v>0</v>
      </c>
      <c r="BQ106" s="6">
        <v>0</v>
      </c>
      <c r="BR106" s="6">
        <v>4743</v>
      </c>
      <c r="BS106" s="6">
        <v>1996</v>
      </c>
      <c r="BT106" s="6">
        <v>0</v>
      </c>
      <c r="BU106" s="6">
        <v>0</v>
      </c>
      <c r="BV106" s="6">
        <v>0</v>
      </c>
      <c r="BW106" s="6">
        <v>0</v>
      </c>
      <c r="BX106" s="6">
        <v>0</v>
      </c>
      <c r="BY106" s="6">
        <v>0</v>
      </c>
      <c r="BZ106" s="6">
        <v>0</v>
      </c>
      <c r="CA106" s="6">
        <v>10700</v>
      </c>
      <c r="CB106" s="6">
        <v>10700</v>
      </c>
      <c r="CC106" s="6">
        <v>0</v>
      </c>
      <c r="CD106" s="6">
        <v>0</v>
      </c>
    </row>
    <row r="107" spans="1:82" ht="15" thickBot="1" x14ac:dyDescent="0.35">
      <c r="A107" s="5" t="s">
        <v>39</v>
      </c>
      <c r="B107" s="6">
        <v>0</v>
      </c>
      <c r="C107" s="6">
        <v>0</v>
      </c>
      <c r="D107" s="6">
        <v>0</v>
      </c>
      <c r="E107" s="6">
        <v>6644</v>
      </c>
      <c r="F107" s="6">
        <v>0</v>
      </c>
      <c r="G107" s="6">
        <v>0</v>
      </c>
      <c r="H107" s="6">
        <v>88</v>
      </c>
      <c r="I107" s="6">
        <v>181</v>
      </c>
      <c r="J107" s="6">
        <v>0</v>
      </c>
      <c r="K107" s="6">
        <v>0</v>
      </c>
      <c r="L107" s="6">
        <v>0</v>
      </c>
      <c r="M107" s="6">
        <v>3538</v>
      </c>
      <c r="N107" s="6">
        <v>0</v>
      </c>
      <c r="O107" s="6">
        <v>0</v>
      </c>
      <c r="P107" s="6">
        <v>0</v>
      </c>
      <c r="Q107" s="6">
        <v>0</v>
      </c>
      <c r="R107" s="6">
        <v>0</v>
      </c>
      <c r="S107" s="6">
        <v>0</v>
      </c>
      <c r="T107" s="6">
        <v>0</v>
      </c>
      <c r="U107" s="6">
        <v>0</v>
      </c>
      <c r="V107" s="6">
        <v>0</v>
      </c>
      <c r="W107" s="6">
        <v>0</v>
      </c>
      <c r="X107" s="6">
        <v>0</v>
      </c>
      <c r="Y107" s="6">
        <v>0</v>
      </c>
      <c r="Z107" s="6">
        <v>10451</v>
      </c>
      <c r="AA107" s="6">
        <v>10450</v>
      </c>
      <c r="AB107" s="6">
        <v>-1</v>
      </c>
      <c r="AC107" s="6">
        <v>-0.01</v>
      </c>
      <c r="AD107" t="str">
        <f>'Y0=+10000'!AD107</f>
        <v>minden valid +/1-en belül és a +/1 küszöb finomhangolandó a tényösszeg vs becslésösszeg hibája kapcsán</v>
      </c>
      <c r="BB107" s="5" t="s">
        <v>39</v>
      </c>
      <c r="BC107" s="6">
        <v>0</v>
      </c>
      <c r="BD107" s="6">
        <v>0</v>
      </c>
      <c r="BE107" s="6">
        <v>0</v>
      </c>
      <c r="BF107" s="6">
        <v>0</v>
      </c>
      <c r="BG107" s="6">
        <v>0</v>
      </c>
      <c r="BH107" s="6">
        <v>0</v>
      </c>
      <c r="BI107" s="6">
        <v>0</v>
      </c>
      <c r="BJ107" s="6">
        <v>0</v>
      </c>
      <c r="BK107" s="6">
        <v>0</v>
      </c>
      <c r="BL107" s="6">
        <v>0</v>
      </c>
      <c r="BM107" s="6">
        <v>583</v>
      </c>
      <c r="BN107" s="6">
        <v>0</v>
      </c>
      <c r="BO107" s="6">
        <v>888</v>
      </c>
      <c r="BP107" s="6">
        <v>0</v>
      </c>
      <c r="BQ107" s="6">
        <v>3451</v>
      </c>
      <c r="BR107" s="6">
        <v>4743</v>
      </c>
      <c r="BS107" s="6">
        <v>0</v>
      </c>
      <c r="BT107" s="6">
        <v>0</v>
      </c>
      <c r="BU107" s="6">
        <v>0</v>
      </c>
      <c r="BV107" s="6">
        <v>0</v>
      </c>
      <c r="BW107" s="6">
        <v>0</v>
      </c>
      <c r="BX107" s="6">
        <v>0</v>
      </c>
      <c r="BY107" s="6">
        <v>0</v>
      </c>
      <c r="BZ107" s="6">
        <v>784</v>
      </c>
      <c r="CA107" s="6">
        <v>10449</v>
      </c>
      <c r="CB107" s="6">
        <v>10450</v>
      </c>
      <c r="CC107" s="6">
        <v>1</v>
      </c>
      <c r="CD107" s="6">
        <v>0.01</v>
      </c>
    </row>
    <row r="108" spans="1:82" ht="15" thickBot="1" x14ac:dyDescent="0.35">
      <c r="A108" s="5" t="s">
        <v>40</v>
      </c>
      <c r="B108" s="6">
        <v>0</v>
      </c>
      <c r="C108" s="6">
        <v>0</v>
      </c>
      <c r="D108" s="6">
        <v>0</v>
      </c>
      <c r="E108" s="6">
        <v>4888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6">
        <v>25</v>
      </c>
      <c r="N108" s="6">
        <v>0</v>
      </c>
      <c r="O108" s="6">
        <v>0</v>
      </c>
      <c r="P108" s="6">
        <v>0</v>
      </c>
      <c r="Q108" s="6">
        <v>5388</v>
      </c>
      <c r="R108" s="6">
        <v>0</v>
      </c>
      <c r="S108" s="6">
        <v>0</v>
      </c>
      <c r="T108" s="6">
        <v>0</v>
      </c>
      <c r="U108" s="6">
        <v>0</v>
      </c>
      <c r="V108" s="6">
        <v>0</v>
      </c>
      <c r="W108" s="6">
        <v>0</v>
      </c>
      <c r="X108" s="6">
        <v>0</v>
      </c>
      <c r="Y108" s="6">
        <v>0</v>
      </c>
      <c r="Z108" s="6">
        <v>10301</v>
      </c>
      <c r="AA108" s="6">
        <v>10300</v>
      </c>
      <c r="AB108" s="6">
        <v>-1</v>
      </c>
      <c r="AC108" s="6">
        <v>-0.01</v>
      </c>
      <c r="AD108" t="str">
        <f>'Y0=+10000'!AD108</f>
        <v>minden valid +/1-en belül és a +/1 küszöb finomhangolandó a tényösszeg vs becslésösszeg hibája kapcsán</v>
      </c>
      <c r="BB108" s="5" t="s">
        <v>40</v>
      </c>
      <c r="BC108" s="6">
        <v>0</v>
      </c>
      <c r="BD108" s="6">
        <v>0</v>
      </c>
      <c r="BE108" s="6">
        <v>0</v>
      </c>
      <c r="BF108" s="6">
        <v>659</v>
      </c>
      <c r="BG108" s="6">
        <v>761</v>
      </c>
      <c r="BH108" s="6">
        <v>0</v>
      </c>
      <c r="BI108" s="6">
        <v>0</v>
      </c>
      <c r="BJ108" s="6">
        <v>253</v>
      </c>
      <c r="BK108" s="6">
        <v>0</v>
      </c>
      <c r="BL108" s="6">
        <v>0</v>
      </c>
      <c r="BM108" s="6">
        <v>0</v>
      </c>
      <c r="BN108" s="6">
        <v>0</v>
      </c>
      <c r="BO108" s="6">
        <v>888</v>
      </c>
      <c r="BP108" s="6">
        <v>0</v>
      </c>
      <c r="BQ108" s="6">
        <v>3451</v>
      </c>
      <c r="BR108" s="6">
        <v>4288</v>
      </c>
      <c r="BS108" s="6">
        <v>0</v>
      </c>
      <c r="BT108" s="6">
        <v>0</v>
      </c>
      <c r="BU108" s="6">
        <v>0</v>
      </c>
      <c r="BV108" s="6">
        <v>0</v>
      </c>
      <c r="BW108" s="6">
        <v>0</v>
      </c>
      <c r="BX108" s="6">
        <v>0</v>
      </c>
      <c r="BY108" s="6">
        <v>0</v>
      </c>
      <c r="BZ108" s="6">
        <v>0</v>
      </c>
      <c r="CA108" s="6">
        <v>10300</v>
      </c>
      <c r="CB108" s="6">
        <v>10300</v>
      </c>
      <c r="CC108" s="6">
        <v>0</v>
      </c>
      <c r="CD108" s="6">
        <v>0</v>
      </c>
    </row>
    <row r="109" spans="1:82" ht="15" thickBot="1" x14ac:dyDescent="0.35">
      <c r="A109" s="5" t="s">
        <v>41</v>
      </c>
      <c r="B109" s="6">
        <v>0</v>
      </c>
      <c r="C109" s="6">
        <v>25</v>
      </c>
      <c r="D109" s="6">
        <v>0</v>
      </c>
      <c r="E109" s="6">
        <v>4888</v>
      </c>
      <c r="F109" s="6">
        <v>0</v>
      </c>
      <c r="G109" s="6">
        <v>0</v>
      </c>
      <c r="H109" s="6">
        <v>0</v>
      </c>
      <c r="I109" s="6">
        <v>181</v>
      </c>
      <c r="J109" s="6">
        <v>0</v>
      </c>
      <c r="K109" s="6">
        <v>0</v>
      </c>
      <c r="L109" s="6">
        <v>3306</v>
      </c>
      <c r="M109" s="6">
        <v>25</v>
      </c>
      <c r="N109" s="6">
        <v>0</v>
      </c>
      <c r="O109" s="6">
        <v>0</v>
      </c>
      <c r="P109" s="6">
        <v>0</v>
      </c>
      <c r="Q109" s="6">
        <v>1775</v>
      </c>
      <c r="R109" s="6">
        <v>0</v>
      </c>
      <c r="S109" s="6">
        <v>0</v>
      </c>
      <c r="T109" s="6">
        <v>0</v>
      </c>
      <c r="U109" s="6">
        <v>0</v>
      </c>
      <c r="V109" s="6">
        <v>0</v>
      </c>
      <c r="W109" s="6">
        <v>0</v>
      </c>
      <c r="X109" s="6">
        <v>0</v>
      </c>
      <c r="Y109" s="6">
        <v>0</v>
      </c>
      <c r="Z109" s="6">
        <v>10200</v>
      </c>
      <c r="AA109" s="6">
        <v>10200</v>
      </c>
      <c r="AB109" s="6">
        <v>0</v>
      </c>
      <c r="AC109" s="6">
        <v>0</v>
      </c>
      <c r="AD109" t="str">
        <f>'Y0=+10000'!AD109</f>
        <v>minden valid +/1-en belül és a +/1 küszöb finomhangolandó a tényösszeg vs becslésösszeg hibája kapcsán</v>
      </c>
      <c r="BB109" s="5" t="s">
        <v>41</v>
      </c>
      <c r="BC109" s="6">
        <v>0</v>
      </c>
      <c r="BD109" s="6">
        <v>0</v>
      </c>
      <c r="BE109" s="6">
        <v>0</v>
      </c>
      <c r="BF109" s="6">
        <v>659</v>
      </c>
      <c r="BG109" s="6">
        <v>0</v>
      </c>
      <c r="BH109" s="6">
        <v>0</v>
      </c>
      <c r="BI109" s="6">
        <v>0</v>
      </c>
      <c r="BJ109" s="6">
        <v>0</v>
      </c>
      <c r="BK109" s="6">
        <v>0</v>
      </c>
      <c r="BL109" s="6">
        <v>0</v>
      </c>
      <c r="BM109" s="6">
        <v>0</v>
      </c>
      <c r="BN109" s="6">
        <v>0</v>
      </c>
      <c r="BO109" s="6">
        <v>888</v>
      </c>
      <c r="BP109" s="6">
        <v>913</v>
      </c>
      <c r="BQ109" s="6">
        <v>3451</v>
      </c>
      <c r="BR109" s="6">
        <v>4288</v>
      </c>
      <c r="BS109" s="6">
        <v>0</v>
      </c>
      <c r="BT109" s="6">
        <v>0</v>
      </c>
      <c r="BU109" s="6">
        <v>0</v>
      </c>
      <c r="BV109" s="6">
        <v>0</v>
      </c>
      <c r="BW109" s="6">
        <v>0</v>
      </c>
      <c r="BX109" s="6">
        <v>0</v>
      </c>
      <c r="BY109" s="6">
        <v>0</v>
      </c>
      <c r="BZ109" s="6">
        <v>0</v>
      </c>
      <c r="CA109" s="6">
        <v>10199</v>
      </c>
      <c r="CB109" s="6">
        <v>10200</v>
      </c>
      <c r="CC109" s="6">
        <v>1</v>
      </c>
      <c r="CD109" s="6">
        <v>0.01</v>
      </c>
    </row>
    <row r="110" spans="1:82" ht="15" thickBot="1" x14ac:dyDescent="0.35">
      <c r="A110" s="5" t="s">
        <v>42</v>
      </c>
      <c r="B110" s="6">
        <v>0</v>
      </c>
      <c r="C110" s="6">
        <v>25</v>
      </c>
      <c r="D110" s="6">
        <v>0</v>
      </c>
      <c r="E110" s="6">
        <v>6644</v>
      </c>
      <c r="F110" s="6">
        <v>0</v>
      </c>
      <c r="G110" s="6">
        <v>0</v>
      </c>
      <c r="H110" s="6">
        <v>0</v>
      </c>
      <c r="I110" s="6">
        <v>181</v>
      </c>
      <c r="J110" s="6">
        <v>0</v>
      </c>
      <c r="K110" s="6">
        <v>0</v>
      </c>
      <c r="L110" s="6">
        <v>0</v>
      </c>
      <c r="M110" s="6">
        <v>3325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v>0</v>
      </c>
      <c r="V110" s="6">
        <v>0</v>
      </c>
      <c r="W110" s="6">
        <v>0</v>
      </c>
      <c r="X110" s="6">
        <v>0</v>
      </c>
      <c r="Y110" s="6">
        <v>0</v>
      </c>
      <c r="Z110" s="6">
        <v>10175</v>
      </c>
      <c r="AA110" s="6">
        <v>10175</v>
      </c>
      <c r="AB110" s="6">
        <v>0</v>
      </c>
      <c r="AC110" s="6">
        <v>0</v>
      </c>
      <c r="AD110" t="str">
        <f>'Y0=+10000'!AD110</f>
        <v>minden valid +/1-en belül és a +/1 küszöb finomhangolandó a tényösszeg vs becslésösszeg hibája kapcsán</v>
      </c>
      <c r="BB110" s="5" t="s">
        <v>42</v>
      </c>
      <c r="BC110" s="6">
        <v>0</v>
      </c>
      <c r="BD110" s="6">
        <v>0</v>
      </c>
      <c r="BE110" s="6">
        <v>0</v>
      </c>
      <c r="BF110" s="6">
        <v>0</v>
      </c>
      <c r="BG110" s="6">
        <v>0</v>
      </c>
      <c r="BH110" s="6">
        <v>0</v>
      </c>
      <c r="BI110" s="6">
        <v>0</v>
      </c>
      <c r="BJ110" s="6">
        <v>0</v>
      </c>
      <c r="BK110" s="6">
        <v>0</v>
      </c>
      <c r="BL110" s="6">
        <v>0</v>
      </c>
      <c r="BM110" s="6">
        <v>0</v>
      </c>
      <c r="BN110" s="6">
        <v>0</v>
      </c>
      <c r="BO110" s="6">
        <v>0</v>
      </c>
      <c r="BP110" s="6">
        <v>913</v>
      </c>
      <c r="BQ110" s="6">
        <v>3734</v>
      </c>
      <c r="BR110" s="6">
        <v>4743</v>
      </c>
      <c r="BS110" s="6">
        <v>0</v>
      </c>
      <c r="BT110" s="6">
        <v>0</v>
      </c>
      <c r="BU110" s="6">
        <v>0</v>
      </c>
      <c r="BV110" s="6">
        <v>0</v>
      </c>
      <c r="BW110" s="6">
        <v>0</v>
      </c>
      <c r="BX110" s="6">
        <v>0</v>
      </c>
      <c r="BY110" s="6">
        <v>0</v>
      </c>
      <c r="BZ110" s="6">
        <v>784</v>
      </c>
      <c r="CA110" s="6">
        <v>10174</v>
      </c>
      <c r="CB110" s="6">
        <v>10175</v>
      </c>
      <c r="CC110" s="6">
        <v>1</v>
      </c>
      <c r="CD110" s="6">
        <v>0.01</v>
      </c>
    </row>
    <row r="111" spans="1:82" ht="15" thickBot="1" x14ac:dyDescent="0.35">
      <c r="A111" s="5" t="s">
        <v>43</v>
      </c>
      <c r="B111" s="6">
        <v>0</v>
      </c>
      <c r="C111" s="6">
        <v>0</v>
      </c>
      <c r="D111" s="6">
        <v>0</v>
      </c>
      <c r="E111" s="6">
        <v>38</v>
      </c>
      <c r="F111" s="6">
        <v>0</v>
      </c>
      <c r="G111" s="6">
        <v>0</v>
      </c>
      <c r="H111" s="6">
        <v>88</v>
      </c>
      <c r="I111" s="6">
        <v>0</v>
      </c>
      <c r="J111" s="6">
        <v>0</v>
      </c>
      <c r="K111" s="6">
        <v>0</v>
      </c>
      <c r="L111" s="6">
        <v>0</v>
      </c>
      <c r="M111" s="6">
        <v>25</v>
      </c>
      <c r="N111" s="6">
        <v>0</v>
      </c>
      <c r="O111" s="6">
        <v>0</v>
      </c>
      <c r="P111" s="6">
        <v>13</v>
      </c>
      <c r="Q111" s="6">
        <v>9963</v>
      </c>
      <c r="R111" s="6">
        <v>0</v>
      </c>
      <c r="S111" s="6">
        <v>0</v>
      </c>
      <c r="T111" s="6">
        <v>0</v>
      </c>
      <c r="U111" s="6">
        <v>0</v>
      </c>
      <c r="V111" s="6">
        <v>0</v>
      </c>
      <c r="W111" s="6">
        <v>0</v>
      </c>
      <c r="X111" s="6">
        <v>0</v>
      </c>
      <c r="Y111" s="6">
        <v>0</v>
      </c>
      <c r="Z111" s="6">
        <v>10127</v>
      </c>
      <c r="AA111" s="6">
        <v>10125</v>
      </c>
      <c r="AB111" s="6">
        <v>-2</v>
      </c>
      <c r="AC111" s="6">
        <v>-0.02</v>
      </c>
      <c r="AD111" t="str">
        <f>'Y0=+10000'!AD111</f>
        <v>minden valid +/1-en belül és a +/1 küszöb finomhangolandó a tényösszeg vs becslésösszeg hibája kapcsán</v>
      </c>
      <c r="BB111" s="5" t="s">
        <v>43</v>
      </c>
      <c r="BC111" s="6">
        <v>0</v>
      </c>
      <c r="BD111" s="6">
        <v>0</v>
      </c>
      <c r="BE111" s="6">
        <v>891</v>
      </c>
      <c r="BF111" s="6">
        <v>659</v>
      </c>
      <c r="BG111" s="6">
        <v>0</v>
      </c>
      <c r="BH111" s="6">
        <v>0</v>
      </c>
      <c r="BI111" s="6">
        <v>0</v>
      </c>
      <c r="BJ111" s="6">
        <v>253</v>
      </c>
      <c r="BK111" s="6">
        <v>0</v>
      </c>
      <c r="BL111" s="6">
        <v>0</v>
      </c>
      <c r="BM111" s="6">
        <v>583</v>
      </c>
      <c r="BN111" s="6">
        <v>0</v>
      </c>
      <c r="BO111" s="6">
        <v>0</v>
      </c>
      <c r="BP111" s="6">
        <v>0</v>
      </c>
      <c r="BQ111" s="6">
        <v>3451</v>
      </c>
      <c r="BR111" s="6">
        <v>4288</v>
      </c>
      <c r="BS111" s="6">
        <v>0</v>
      </c>
      <c r="BT111" s="6">
        <v>0</v>
      </c>
      <c r="BU111" s="6">
        <v>0</v>
      </c>
      <c r="BV111" s="6">
        <v>0</v>
      </c>
      <c r="BW111" s="6">
        <v>0</v>
      </c>
      <c r="BX111" s="6">
        <v>0</v>
      </c>
      <c r="BY111" s="6">
        <v>0</v>
      </c>
      <c r="BZ111" s="6">
        <v>0</v>
      </c>
      <c r="CA111" s="6">
        <v>10125</v>
      </c>
      <c r="CB111" s="6">
        <v>10125</v>
      </c>
      <c r="CC111" s="6">
        <v>0</v>
      </c>
      <c r="CD111" s="6">
        <v>0</v>
      </c>
    </row>
    <row r="112" spans="1:82" ht="15" thickBot="1" x14ac:dyDescent="0.35">
      <c r="A112" s="5" t="s">
        <v>44</v>
      </c>
      <c r="B112" s="6">
        <v>0</v>
      </c>
      <c r="C112" s="6">
        <v>0</v>
      </c>
      <c r="D112" s="6">
        <v>0</v>
      </c>
      <c r="E112" s="6">
        <v>38</v>
      </c>
      <c r="F112" s="6">
        <v>0</v>
      </c>
      <c r="G112" s="6">
        <v>0</v>
      </c>
      <c r="H112" s="6">
        <v>88</v>
      </c>
      <c r="I112" s="6">
        <v>0</v>
      </c>
      <c r="J112" s="6">
        <v>0</v>
      </c>
      <c r="K112" s="6">
        <v>0</v>
      </c>
      <c r="L112" s="6">
        <v>0</v>
      </c>
      <c r="M112" s="6">
        <v>0</v>
      </c>
      <c r="N112" s="6">
        <v>0</v>
      </c>
      <c r="O112" s="6">
        <v>0</v>
      </c>
      <c r="P112" s="6">
        <v>0</v>
      </c>
      <c r="Q112" s="6">
        <v>10000</v>
      </c>
      <c r="R112" s="6">
        <v>0</v>
      </c>
      <c r="S112" s="6">
        <v>0</v>
      </c>
      <c r="T112" s="6">
        <v>0</v>
      </c>
      <c r="U112" s="6">
        <v>0</v>
      </c>
      <c r="V112" s="6">
        <v>0</v>
      </c>
      <c r="W112" s="6">
        <v>0</v>
      </c>
      <c r="X112" s="6">
        <v>0</v>
      </c>
      <c r="Y112" s="6">
        <v>0</v>
      </c>
      <c r="Z112" s="6">
        <v>10126</v>
      </c>
      <c r="AA112" s="6">
        <v>10125</v>
      </c>
      <c r="AB112" s="6">
        <v>-1</v>
      </c>
      <c r="AC112" s="6">
        <v>-0.01</v>
      </c>
      <c r="AD112" t="str">
        <f>'Y0=+10000'!AD112</f>
        <v>minden valid +/1-en belül és a +/1 küszöb finomhangolandó a tényösszeg vs becslésösszeg hibája kapcsán</v>
      </c>
      <c r="BB112" s="5" t="s">
        <v>44</v>
      </c>
      <c r="BC112" s="6">
        <v>0</v>
      </c>
      <c r="BD112" s="6">
        <v>0</v>
      </c>
      <c r="BE112" s="6">
        <v>0</v>
      </c>
      <c r="BF112" s="6">
        <v>659</v>
      </c>
      <c r="BG112" s="6">
        <v>761</v>
      </c>
      <c r="BH112" s="6">
        <v>0</v>
      </c>
      <c r="BI112" s="6">
        <v>0</v>
      </c>
      <c r="BJ112" s="6">
        <v>0</v>
      </c>
      <c r="BK112" s="6">
        <v>0</v>
      </c>
      <c r="BL112" s="6">
        <v>0</v>
      </c>
      <c r="BM112" s="6">
        <v>0</v>
      </c>
      <c r="BN112" s="6">
        <v>1929</v>
      </c>
      <c r="BO112" s="6">
        <v>0</v>
      </c>
      <c r="BP112" s="6">
        <v>0</v>
      </c>
      <c r="BQ112" s="6">
        <v>3451</v>
      </c>
      <c r="BR112" s="6">
        <v>3325</v>
      </c>
      <c r="BS112" s="6">
        <v>0</v>
      </c>
      <c r="BT112" s="6">
        <v>0</v>
      </c>
      <c r="BU112" s="6">
        <v>0</v>
      </c>
      <c r="BV112" s="6">
        <v>0</v>
      </c>
      <c r="BW112" s="6">
        <v>0</v>
      </c>
      <c r="BX112" s="6">
        <v>0</v>
      </c>
      <c r="BY112" s="6">
        <v>0</v>
      </c>
      <c r="BZ112" s="6">
        <v>0</v>
      </c>
      <c r="CA112" s="6">
        <v>10125</v>
      </c>
      <c r="CB112" s="6">
        <v>10125</v>
      </c>
      <c r="CC112" s="6">
        <v>0</v>
      </c>
      <c r="CD112" s="6">
        <v>0</v>
      </c>
    </row>
    <row r="113" spans="1:82" ht="15" thickBot="1" x14ac:dyDescent="0.35">
      <c r="A113" s="5" t="s">
        <v>45</v>
      </c>
      <c r="B113" s="6">
        <v>0</v>
      </c>
      <c r="C113" s="6">
        <v>0</v>
      </c>
      <c r="D113" s="6">
        <v>0</v>
      </c>
      <c r="E113" s="6">
        <v>25</v>
      </c>
      <c r="F113" s="6">
        <v>0</v>
      </c>
      <c r="G113" s="6">
        <v>0</v>
      </c>
      <c r="H113" s="6">
        <v>0</v>
      </c>
      <c r="I113" s="6">
        <v>38</v>
      </c>
      <c r="J113" s="6">
        <v>0</v>
      </c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6">
        <v>13</v>
      </c>
      <c r="Q113" s="6">
        <v>10025</v>
      </c>
      <c r="R113" s="6">
        <v>0</v>
      </c>
      <c r="S113" s="6">
        <v>0</v>
      </c>
      <c r="T113" s="6">
        <v>0</v>
      </c>
      <c r="U113" s="6">
        <v>0</v>
      </c>
      <c r="V113" s="6">
        <v>0</v>
      </c>
      <c r="W113" s="6">
        <v>0</v>
      </c>
      <c r="X113" s="6">
        <v>0</v>
      </c>
      <c r="Y113" s="6">
        <v>0</v>
      </c>
      <c r="Z113" s="6">
        <v>10101</v>
      </c>
      <c r="AA113" s="6">
        <v>10100</v>
      </c>
      <c r="AB113" s="6">
        <v>-1</v>
      </c>
      <c r="AC113" s="6">
        <v>-0.01</v>
      </c>
      <c r="AD113" t="str">
        <f>'Y0=+10000'!AD113</f>
        <v>minden valid +/1-en belül és a +/1 küszöb finomhangolandó a tényösszeg vs becslésösszeg hibája kapcsán</v>
      </c>
      <c r="BB113" s="5" t="s">
        <v>45</v>
      </c>
      <c r="BC113" s="6">
        <v>0</v>
      </c>
      <c r="BD113" s="6">
        <v>0</v>
      </c>
      <c r="BE113" s="6">
        <v>891</v>
      </c>
      <c r="BF113" s="6">
        <v>659</v>
      </c>
      <c r="BG113" s="6">
        <v>761</v>
      </c>
      <c r="BH113" s="6">
        <v>0</v>
      </c>
      <c r="BI113" s="6">
        <v>0</v>
      </c>
      <c r="BJ113" s="6">
        <v>0</v>
      </c>
      <c r="BK113" s="6">
        <v>0</v>
      </c>
      <c r="BL113" s="6">
        <v>0</v>
      </c>
      <c r="BM113" s="6">
        <v>583</v>
      </c>
      <c r="BN113" s="6">
        <v>0</v>
      </c>
      <c r="BO113" s="6">
        <v>888</v>
      </c>
      <c r="BP113" s="6">
        <v>0</v>
      </c>
      <c r="BQ113" s="6">
        <v>3451</v>
      </c>
      <c r="BR113" s="6">
        <v>2867</v>
      </c>
      <c r="BS113" s="6">
        <v>0</v>
      </c>
      <c r="BT113" s="6">
        <v>0</v>
      </c>
      <c r="BU113" s="6">
        <v>0</v>
      </c>
      <c r="BV113" s="6">
        <v>0</v>
      </c>
      <c r="BW113" s="6">
        <v>0</v>
      </c>
      <c r="BX113" s="6">
        <v>0</v>
      </c>
      <c r="BY113" s="6">
        <v>0</v>
      </c>
      <c r="BZ113" s="6">
        <v>0</v>
      </c>
      <c r="CA113" s="6">
        <v>10100</v>
      </c>
      <c r="CB113" s="6">
        <v>10100</v>
      </c>
      <c r="CC113" s="6">
        <v>0</v>
      </c>
      <c r="CD113" s="6">
        <v>0</v>
      </c>
    </row>
    <row r="114" spans="1:82" ht="15" thickBot="1" x14ac:dyDescent="0.35">
      <c r="A114" s="5" t="s">
        <v>46</v>
      </c>
      <c r="B114" s="6">
        <v>0</v>
      </c>
      <c r="C114" s="6">
        <v>0</v>
      </c>
      <c r="D114" s="6">
        <v>0</v>
      </c>
      <c r="E114" s="6">
        <v>4888</v>
      </c>
      <c r="F114" s="6">
        <v>0</v>
      </c>
      <c r="G114" s="6">
        <v>0</v>
      </c>
      <c r="H114" s="6">
        <v>0</v>
      </c>
      <c r="I114" s="6">
        <v>38</v>
      </c>
      <c r="J114" s="6">
        <v>0</v>
      </c>
      <c r="K114" s="6">
        <v>0</v>
      </c>
      <c r="L114" s="6">
        <v>3469</v>
      </c>
      <c r="M114" s="6">
        <v>25</v>
      </c>
      <c r="N114" s="6">
        <v>0</v>
      </c>
      <c r="O114" s="6">
        <v>0</v>
      </c>
      <c r="P114" s="6">
        <v>0</v>
      </c>
      <c r="Q114" s="6">
        <v>1681</v>
      </c>
      <c r="R114" s="6">
        <v>0</v>
      </c>
      <c r="S114" s="6">
        <v>0</v>
      </c>
      <c r="T114" s="6">
        <v>0</v>
      </c>
      <c r="U114" s="6">
        <v>0</v>
      </c>
      <c r="V114" s="6">
        <v>0</v>
      </c>
      <c r="W114" s="6">
        <v>0</v>
      </c>
      <c r="X114" s="6">
        <v>0</v>
      </c>
      <c r="Y114" s="6">
        <v>0</v>
      </c>
      <c r="Z114" s="6">
        <v>10101</v>
      </c>
      <c r="AA114" s="6">
        <v>10100</v>
      </c>
      <c r="AB114" s="6">
        <v>-1</v>
      </c>
      <c r="AC114" s="6">
        <v>-0.01</v>
      </c>
      <c r="AD114" t="str">
        <f>'Y0=+10000'!AD114</f>
        <v>minden valid +/1-en belül és a +/1 küszöb finomhangolandó a tényösszeg vs becslésösszeg hibája kapcsán</v>
      </c>
      <c r="BB114" s="5" t="s">
        <v>46</v>
      </c>
      <c r="BC114" s="6">
        <v>0</v>
      </c>
      <c r="BD114" s="6">
        <v>0</v>
      </c>
      <c r="BE114" s="6">
        <v>0</v>
      </c>
      <c r="BF114" s="6">
        <v>659</v>
      </c>
      <c r="BG114" s="6">
        <v>0</v>
      </c>
      <c r="BH114" s="6">
        <v>0</v>
      </c>
      <c r="BI114" s="6">
        <v>0</v>
      </c>
      <c r="BJ114" s="6">
        <v>0</v>
      </c>
      <c r="BK114" s="6">
        <v>0</v>
      </c>
      <c r="BL114" s="6">
        <v>0</v>
      </c>
      <c r="BM114" s="6">
        <v>0</v>
      </c>
      <c r="BN114" s="6">
        <v>0</v>
      </c>
      <c r="BO114" s="6">
        <v>0</v>
      </c>
      <c r="BP114" s="6">
        <v>0</v>
      </c>
      <c r="BQ114" s="6">
        <v>3734</v>
      </c>
      <c r="BR114" s="6">
        <v>4743</v>
      </c>
      <c r="BS114" s="6">
        <v>0</v>
      </c>
      <c r="BT114" s="6">
        <v>0</v>
      </c>
      <c r="BU114" s="6">
        <v>0</v>
      </c>
      <c r="BV114" s="6">
        <v>0</v>
      </c>
      <c r="BW114" s="6">
        <v>0</v>
      </c>
      <c r="BX114" s="6">
        <v>0</v>
      </c>
      <c r="BY114" s="6">
        <v>963</v>
      </c>
      <c r="BZ114" s="6">
        <v>0</v>
      </c>
      <c r="CA114" s="6">
        <v>10099</v>
      </c>
      <c r="CB114" s="6">
        <v>10100</v>
      </c>
      <c r="CC114" s="6">
        <v>1</v>
      </c>
      <c r="CD114" s="6">
        <v>0.01</v>
      </c>
    </row>
    <row r="115" spans="1:82" ht="15" thickBot="1" x14ac:dyDescent="0.35">
      <c r="A115" s="5" t="s">
        <v>47</v>
      </c>
      <c r="B115" s="6">
        <v>0</v>
      </c>
      <c r="C115" s="6">
        <v>0</v>
      </c>
      <c r="D115" s="6">
        <v>0</v>
      </c>
      <c r="E115" s="6">
        <v>4888</v>
      </c>
      <c r="F115" s="6">
        <v>0</v>
      </c>
      <c r="G115" s="6">
        <v>0</v>
      </c>
      <c r="H115" s="6">
        <v>0</v>
      </c>
      <c r="I115" s="6">
        <v>181</v>
      </c>
      <c r="J115" s="6">
        <v>0</v>
      </c>
      <c r="K115" s="6">
        <v>0</v>
      </c>
      <c r="L115" s="6">
        <v>0</v>
      </c>
      <c r="M115" s="6">
        <v>3325</v>
      </c>
      <c r="N115" s="6">
        <v>0</v>
      </c>
      <c r="O115" s="6">
        <v>0</v>
      </c>
      <c r="P115" s="6">
        <v>0</v>
      </c>
      <c r="Q115" s="6">
        <v>1681</v>
      </c>
      <c r="R115" s="6">
        <v>0</v>
      </c>
      <c r="S115" s="6">
        <v>0</v>
      </c>
      <c r="T115" s="6">
        <v>0</v>
      </c>
      <c r="U115" s="6">
        <v>0</v>
      </c>
      <c r="V115" s="6">
        <v>0</v>
      </c>
      <c r="W115" s="6">
        <v>0</v>
      </c>
      <c r="X115" s="6">
        <v>0</v>
      </c>
      <c r="Y115" s="6">
        <v>0</v>
      </c>
      <c r="Z115" s="6">
        <v>10075</v>
      </c>
      <c r="AA115" s="6">
        <v>10075</v>
      </c>
      <c r="AB115" s="6">
        <v>0</v>
      </c>
      <c r="AC115" s="6">
        <v>0</v>
      </c>
      <c r="AD115" t="str">
        <f>'Y0=+10000'!AD115</f>
        <v>minden valid +/1-en belül és a +/1 küszöb finomhangolandó a tényösszeg vs becslésösszeg hibája kapcsán</v>
      </c>
      <c r="BB115" s="5" t="s">
        <v>47</v>
      </c>
      <c r="BC115" s="6">
        <v>0</v>
      </c>
      <c r="BD115" s="6">
        <v>0</v>
      </c>
      <c r="BE115" s="6">
        <v>0</v>
      </c>
      <c r="BF115" s="6">
        <v>659</v>
      </c>
      <c r="BG115" s="6">
        <v>0</v>
      </c>
      <c r="BH115" s="6">
        <v>0</v>
      </c>
      <c r="BI115" s="6">
        <v>0</v>
      </c>
      <c r="BJ115" s="6">
        <v>0</v>
      </c>
      <c r="BK115" s="6">
        <v>0</v>
      </c>
      <c r="BL115" s="6">
        <v>0</v>
      </c>
      <c r="BM115" s="6">
        <v>0</v>
      </c>
      <c r="BN115" s="6">
        <v>0</v>
      </c>
      <c r="BO115" s="6">
        <v>0</v>
      </c>
      <c r="BP115" s="6">
        <v>0</v>
      </c>
      <c r="BQ115" s="6">
        <v>3734</v>
      </c>
      <c r="BR115" s="6">
        <v>4743</v>
      </c>
      <c r="BS115" s="6">
        <v>0</v>
      </c>
      <c r="BT115" s="6">
        <v>0</v>
      </c>
      <c r="BU115" s="6">
        <v>0</v>
      </c>
      <c r="BV115" s="6">
        <v>938</v>
      </c>
      <c r="BW115" s="6">
        <v>0</v>
      </c>
      <c r="BX115" s="6">
        <v>0</v>
      </c>
      <c r="BY115" s="6">
        <v>0</v>
      </c>
      <c r="BZ115" s="6">
        <v>0</v>
      </c>
      <c r="CA115" s="6">
        <v>10074</v>
      </c>
      <c r="CB115" s="6">
        <v>10075</v>
      </c>
      <c r="CC115" s="6">
        <v>1</v>
      </c>
      <c r="CD115" s="6">
        <v>0.01</v>
      </c>
    </row>
    <row r="116" spans="1:82" ht="15" thickBot="1" x14ac:dyDescent="0.35">
      <c r="A116" s="5" t="s">
        <v>48</v>
      </c>
      <c r="B116" s="6">
        <v>0</v>
      </c>
      <c r="C116" s="6">
        <v>0</v>
      </c>
      <c r="D116" s="6">
        <v>0</v>
      </c>
      <c r="E116" s="6">
        <v>25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25</v>
      </c>
      <c r="N116" s="6">
        <v>0</v>
      </c>
      <c r="O116" s="6">
        <v>0</v>
      </c>
      <c r="P116" s="6">
        <v>0</v>
      </c>
      <c r="Q116" s="6">
        <v>10025</v>
      </c>
      <c r="R116" s="6">
        <v>0</v>
      </c>
      <c r="S116" s="6">
        <v>0</v>
      </c>
      <c r="T116" s="6">
        <v>0</v>
      </c>
      <c r="U116" s="6">
        <v>0</v>
      </c>
      <c r="V116" s="6">
        <v>0</v>
      </c>
      <c r="W116" s="6">
        <v>0</v>
      </c>
      <c r="X116" s="6">
        <v>0</v>
      </c>
      <c r="Y116" s="6">
        <v>0</v>
      </c>
      <c r="Z116" s="6">
        <v>10075</v>
      </c>
      <c r="AA116" s="6">
        <v>10075</v>
      </c>
      <c r="AB116" s="6">
        <v>0</v>
      </c>
      <c r="AC116" s="6">
        <v>0</v>
      </c>
      <c r="AD116" t="str">
        <f>'Y0=+10000'!AD116</f>
        <v>minden valid +/1-en belül és a +/1 küszöb finomhangolandó a tényösszeg vs becslésösszeg hibája kapcsán</v>
      </c>
      <c r="BB116" s="5" t="s">
        <v>48</v>
      </c>
      <c r="BC116" s="6">
        <v>0</v>
      </c>
      <c r="BD116" s="6">
        <v>0</v>
      </c>
      <c r="BE116" s="6">
        <v>0</v>
      </c>
      <c r="BF116" s="6">
        <v>659</v>
      </c>
      <c r="BG116" s="6">
        <v>761</v>
      </c>
      <c r="BH116" s="6">
        <v>0</v>
      </c>
      <c r="BI116" s="6">
        <v>0</v>
      </c>
      <c r="BJ116" s="6">
        <v>253</v>
      </c>
      <c r="BK116" s="6">
        <v>0</v>
      </c>
      <c r="BL116" s="6">
        <v>0</v>
      </c>
      <c r="BM116" s="6">
        <v>1801</v>
      </c>
      <c r="BN116" s="6">
        <v>0</v>
      </c>
      <c r="BO116" s="6">
        <v>0</v>
      </c>
      <c r="BP116" s="6">
        <v>0</v>
      </c>
      <c r="BQ116" s="6">
        <v>3734</v>
      </c>
      <c r="BR116" s="6">
        <v>2867</v>
      </c>
      <c r="BS116" s="6">
        <v>0</v>
      </c>
      <c r="BT116" s="6">
        <v>0</v>
      </c>
      <c r="BU116" s="6">
        <v>0</v>
      </c>
      <c r="BV116" s="6">
        <v>0</v>
      </c>
      <c r="BW116" s="6">
        <v>0</v>
      </c>
      <c r="BX116" s="6">
        <v>0</v>
      </c>
      <c r="BY116" s="6">
        <v>0</v>
      </c>
      <c r="BZ116" s="6">
        <v>0</v>
      </c>
      <c r="CA116" s="6">
        <v>10075</v>
      </c>
      <c r="CB116" s="6">
        <v>10075</v>
      </c>
      <c r="CC116" s="6">
        <v>0</v>
      </c>
      <c r="CD116" s="6">
        <v>0</v>
      </c>
    </row>
    <row r="117" spans="1:82" ht="15" thickBot="1" x14ac:dyDescent="0.35">
      <c r="A117" s="5" t="s">
        <v>49</v>
      </c>
      <c r="B117" s="6">
        <v>0</v>
      </c>
      <c r="C117" s="6">
        <v>0</v>
      </c>
      <c r="D117" s="6">
        <v>0</v>
      </c>
      <c r="E117" s="6">
        <v>6644</v>
      </c>
      <c r="F117" s="6">
        <v>0</v>
      </c>
      <c r="G117" s="6">
        <v>0</v>
      </c>
      <c r="H117" s="6">
        <v>88</v>
      </c>
      <c r="I117" s="6">
        <v>0</v>
      </c>
      <c r="J117" s="6">
        <v>0</v>
      </c>
      <c r="K117" s="6">
        <v>0</v>
      </c>
      <c r="L117" s="6">
        <v>3306</v>
      </c>
      <c r="M117" s="6">
        <v>25</v>
      </c>
      <c r="N117" s="6">
        <v>0</v>
      </c>
      <c r="O117" s="6">
        <v>0</v>
      </c>
      <c r="P117" s="6">
        <v>13</v>
      </c>
      <c r="Q117" s="6">
        <v>0</v>
      </c>
      <c r="R117" s="6">
        <v>0</v>
      </c>
      <c r="S117" s="6">
        <v>0</v>
      </c>
      <c r="T117" s="6">
        <v>0</v>
      </c>
      <c r="U117" s="6">
        <v>0</v>
      </c>
      <c r="V117" s="6">
        <v>0</v>
      </c>
      <c r="W117" s="6">
        <v>0</v>
      </c>
      <c r="X117" s="6">
        <v>0</v>
      </c>
      <c r="Y117" s="6">
        <v>0</v>
      </c>
      <c r="Z117" s="6">
        <v>10076</v>
      </c>
      <c r="AA117" s="6">
        <v>10075</v>
      </c>
      <c r="AB117" s="6">
        <v>-1</v>
      </c>
      <c r="AC117" s="6">
        <v>-0.01</v>
      </c>
      <c r="AD117" t="str">
        <f>'Y0=+10000'!AD117</f>
        <v>minden valid +/1-en belül és a +/1 küszöb finomhangolandó a tényösszeg vs becslésösszeg hibája kapcsán</v>
      </c>
      <c r="BB117" s="5" t="s">
        <v>49</v>
      </c>
      <c r="BC117" s="6">
        <v>0</v>
      </c>
      <c r="BD117" s="6">
        <v>0</v>
      </c>
      <c r="BE117" s="6">
        <v>891</v>
      </c>
      <c r="BF117" s="6">
        <v>0</v>
      </c>
      <c r="BG117" s="6">
        <v>0</v>
      </c>
      <c r="BH117" s="6">
        <v>0</v>
      </c>
      <c r="BI117" s="6">
        <v>0</v>
      </c>
      <c r="BJ117" s="6">
        <v>253</v>
      </c>
      <c r="BK117" s="6">
        <v>0</v>
      </c>
      <c r="BL117" s="6">
        <v>0</v>
      </c>
      <c r="BM117" s="6">
        <v>0</v>
      </c>
      <c r="BN117" s="6">
        <v>0</v>
      </c>
      <c r="BO117" s="6">
        <v>888</v>
      </c>
      <c r="BP117" s="6">
        <v>0</v>
      </c>
      <c r="BQ117" s="6">
        <v>3300</v>
      </c>
      <c r="BR117" s="6">
        <v>4743</v>
      </c>
      <c r="BS117" s="6">
        <v>0</v>
      </c>
      <c r="BT117" s="6">
        <v>0</v>
      </c>
      <c r="BU117" s="6">
        <v>0</v>
      </c>
      <c r="BV117" s="6">
        <v>0</v>
      </c>
      <c r="BW117" s="6">
        <v>0</v>
      </c>
      <c r="BX117" s="6">
        <v>0</v>
      </c>
      <c r="BY117" s="6">
        <v>0</v>
      </c>
      <c r="BZ117" s="6">
        <v>0</v>
      </c>
      <c r="CA117" s="6">
        <v>10075</v>
      </c>
      <c r="CB117" s="6">
        <v>10075</v>
      </c>
      <c r="CC117" s="6">
        <v>0</v>
      </c>
      <c r="CD117" s="6">
        <v>0</v>
      </c>
    </row>
    <row r="118" spans="1:82" ht="15" thickBot="1" x14ac:dyDescent="0.35">
      <c r="A118" s="5" t="s">
        <v>50</v>
      </c>
      <c r="B118" s="6">
        <v>0</v>
      </c>
      <c r="C118" s="6">
        <v>25</v>
      </c>
      <c r="D118" s="6">
        <v>0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25</v>
      </c>
      <c r="N118" s="6">
        <v>0</v>
      </c>
      <c r="O118" s="6">
        <v>0</v>
      </c>
      <c r="P118" s="6">
        <v>0</v>
      </c>
      <c r="Q118" s="6">
        <v>10025</v>
      </c>
      <c r="R118" s="6">
        <v>0</v>
      </c>
      <c r="S118" s="6">
        <v>0</v>
      </c>
      <c r="T118" s="6">
        <v>0</v>
      </c>
      <c r="U118" s="6">
        <v>0</v>
      </c>
      <c r="V118" s="6">
        <v>0</v>
      </c>
      <c r="W118" s="6">
        <v>0</v>
      </c>
      <c r="X118" s="6">
        <v>0</v>
      </c>
      <c r="Y118" s="6">
        <v>0</v>
      </c>
      <c r="Z118" s="6">
        <v>10075</v>
      </c>
      <c r="AA118" s="6">
        <v>10075</v>
      </c>
      <c r="AB118" s="6">
        <v>0</v>
      </c>
      <c r="AC118" s="6">
        <v>0</v>
      </c>
      <c r="AD118" t="str">
        <f>'Y0=+10000'!AD118</f>
        <v>minden valid +/1-en belül és a +/1 küszöb finomhangolandó a tényösszeg vs becslésösszeg hibája kapcsán</v>
      </c>
      <c r="BB118" s="5" t="s">
        <v>50</v>
      </c>
      <c r="BC118" s="6">
        <v>0</v>
      </c>
      <c r="BD118" s="6">
        <v>0</v>
      </c>
      <c r="BE118" s="6">
        <v>0</v>
      </c>
      <c r="BF118" s="6">
        <v>659</v>
      </c>
      <c r="BG118" s="6">
        <v>761</v>
      </c>
      <c r="BH118" s="6">
        <v>0</v>
      </c>
      <c r="BI118" s="6">
        <v>0</v>
      </c>
      <c r="BJ118" s="6">
        <v>253</v>
      </c>
      <c r="BK118" s="6">
        <v>0</v>
      </c>
      <c r="BL118" s="6">
        <v>0</v>
      </c>
      <c r="BM118" s="6">
        <v>1801</v>
      </c>
      <c r="BN118" s="6">
        <v>0</v>
      </c>
      <c r="BO118" s="6">
        <v>0</v>
      </c>
      <c r="BP118" s="6">
        <v>913</v>
      </c>
      <c r="BQ118" s="6">
        <v>3734</v>
      </c>
      <c r="BR118" s="6">
        <v>1954</v>
      </c>
      <c r="BS118" s="6">
        <v>0</v>
      </c>
      <c r="BT118" s="6">
        <v>0</v>
      </c>
      <c r="BU118" s="6">
        <v>0</v>
      </c>
      <c r="BV118" s="6">
        <v>0</v>
      </c>
      <c r="BW118" s="6">
        <v>0</v>
      </c>
      <c r="BX118" s="6">
        <v>0</v>
      </c>
      <c r="BY118" s="6">
        <v>0</v>
      </c>
      <c r="BZ118" s="6">
        <v>0</v>
      </c>
      <c r="CA118" s="6">
        <v>10075</v>
      </c>
      <c r="CB118" s="6">
        <v>10075</v>
      </c>
      <c r="CC118" s="6">
        <v>0</v>
      </c>
      <c r="CD118" s="6">
        <v>0</v>
      </c>
    </row>
    <row r="119" spans="1:82" ht="15" thickBot="1" x14ac:dyDescent="0.35">
      <c r="A119" s="5" t="s">
        <v>51</v>
      </c>
      <c r="B119" s="6">
        <v>0</v>
      </c>
      <c r="C119" s="6">
        <v>0</v>
      </c>
      <c r="D119" s="6">
        <v>0</v>
      </c>
      <c r="E119" s="6">
        <v>6644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3406</v>
      </c>
      <c r="M119" s="6">
        <v>25</v>
      </c>
      <c r="N119" s="6">
        <v>0</v>
      </c>
      <c r="O119" s="6">
        <v>0</v>
      </c>
      <c r="P119" s="6">
        <v>0</v>
      </c>
      <c r="Q119" s="6">
        <v>0</v>
      </c>
      <c r="R119" s="6">
        <v>0</v>
      </c>
      <c r="S119" s="6">
        <v>0</v>
      </c>
      <c r="T119" s="6">
        <v>0</v>
      </c>
      <c r="U119" s="6">
        <v>0</v>
      </c>
      <c r="V119" s="6">
        <v>0</v>
      </c>
      <c r="W119" s="6">
        <v>0</v>
      </c>
      <c r="X119" s="6">
        <v>0</v>
      </c>
      <c r="Y119" s="6">
        <v>0</v>
      </c>
      <c r="Z119" s="6">
        <v>10075</v>
      </c>
      <c r="AA119" s="6">
        <v>10075</v>
      </c>
      <c r="AB119" s="6">
        <v>0</v>
      </c>
      <c r="AC119" s="6">
        <v>0</v>
      </c>
      <c r="AD119" t="str">
        <f>'Y0=+10000'!AD119</f>
        <v>minden valid +/1-en belül és a +/1 küszöb finomhangolandó a tényösszeg vs becslésösszeg hibája kapcsán</v>
      </c>
      <c r="BB119" s="5" t="s">
        <v>51</v>
      </c>
      <c r="BC119" s="6">
        <v>0</v>
      </c>
      <c r="BD119" s="6">
        <v>0</v>
      </c>
      <c r="BE119" s="6">
        <v>0</v>
      </c>
      <c r="BF119" s="6">
        <v>634</v>
      </c>
      <c r="BG119" s="6">
        <v>0</v>
      </c>
      <c r="BH119" s="6">
        <v>0</v>
      </c>
      <c r="BI119" s="6">
        <v>0</v>
      </c>
      <c r="BJ119" s="6">
        <v>0</v>
      </c>
      <c r="BK119" s="6">
        <v>0</v>
      </c>
      <c r="BL119" s="6">
        <v>0</v>
      </c>
      <c r="BM119" s="6">
        <v>0</v>
      </c>
      <c r="BN119" s="6">
        <v>0</v>
      </c>
      <c r="BO119" s="6">
        <v>0</v>
      </c>
      <c r="BP119" s="6">
        <v>0</v>
      </c>
      <c r="BQ119" s="6">
        <v>3734</v>
      </c>
      <c r="BR119" s="6">
        <v>4743</v>
      </c>
      <c r="BS119" s="6">
        <v>0</v>
      </c>
      <c r="BT119" s="6">
        <v>0</v>
      </c>
      <c r="BU119" s="6">
        <v>0</v>
      </c>
      <c r="BV119" s="6">
        <v>0</v>
      </c>
      <c r="BW119" s="6">
        <v>0</v>
      </c>
      <c r="BX119" s="6">
        <v>0</v>
      </c>
      <c r="BY119" s="6">
        <v>963</v>
      </c>
      <c r="BZ119" s="6">
        <v>0</v>
      </c>
      <c r="CA119" s="6">
        <v>10074</v>
      </c>
      <c r="CB119" s="6">
        <v>10075</v>
      </c>
      <c r="CC119" s="6">
        <v>1</v>
      </c>
      <c r="CD119" s="6">
        <v>0.01</v>
      </c>
    </row>
    <row r="120" spans="1:82" ht="15" thickBot="1" x14ac:dyDescent="0.35">
      <c r="A120" s="5" t="s">
        <v>52</v>
      </c>
      <c r="B120" s="6">
        <v>0</v>
      </c>
      <c r="C120" s="6">
        <v>25</v>
      </c>
      <c r="D120" s="6">
        <v>0</v>
      </c>
      <c r="E120" s="6">
        <v>0</v>
      </c>
      <c r="F120" s="6">
        <v>0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6">
        <v>10025</v>
      </c>
      <c r="R120" s="6">
        <v>0</v>
      </c>
      <c r="S120" s="6">
        <v>0</v>
      </c>
      <c r="T120" s="6">
        <v>0</v>
      </c>
      <c r="U120" s="6">
        <v>0</v>
      </c>
      <c r="V120" s="6">
        <v>0</v>
      </c>
      <c r="W120" s="6">
        <v>0</v>
      </c>
      <c r="X120" s="6">
        <v>0</v>
      </c>
      <c r="Y120" s="6">
        <v>0</v>
      </c>
      <c r="Z120" s="6">
        <v>10050</v>
      </c>
      <c r="AA120" s="6">
        <v>10050</v>
      </c>
      <c r="AB120" s="6">
        <v>0</v>
      </c>
      <c r="AC120" s="6">
        <v>0</v>
      </c>
      <c r="AD120" t="str">
        <f>'Y0=+10000'!AD120</f>
        <v>minden valid +/1-en belül és a +/1 küszöb finomhangolandó a tényösszeg vs becslésösszeg hibája kapcsán</v>
      </c>
      <c r="BB120" s="5" t="s">
        <v>52</v>
      </c>
      <c r="BC120" s="6">
        <v>0</v>
      </c>
      <c r="BD120" s="6">
        <v>0</v>
      </c>
      <c r="BE120" s="6">
        <v>0</v>
      </c>
      <c r="BF120" s="6">
        <v>659</v>
      </c>
      <c r="BG120" s="6">
        <v>761</v>
      </c>
      <c r="BH120" s="6">
        <v>0</v>
      </c>
      <c r="BI120" s="6">
        <v>0</v>
      </c>
      <c r="BJ120" s="6">
        <v>253</v>
      </c>
      <c r="BK120" s="6">
        <v>0</v>
      </c>
      <c r="BL120" s="6">
        <v>0</v>
      </c>
      <c r="BM120" s="6">
        <v>1801</v>
      </c>
      <c r="BN120" s="6">
        <v>1929</v>
      </c>
      <c r="BO120" s="6">
        <v>0</v>
      </c>
      <c r="BP120" s="6">
        <v>913</v>
      </c>
      <c r="BQ120" s="6">
        <v>3734</v>
      </c>
      <c r="BR120" s="6">
        <v>0</v>
      </c>
      <c r="BS120" s="6">
        <v>0</v>
      </c>
      <c r="BT120" s="6">
        <v>0</v>
      </c>
      <c r="BU120" s="6">
        <v>0</v>
      </c>
      <c r="BV120" s="6">
        <v>0</v>
      </c>
      <c r="BW120" s="6">
        <v>0</v>
      </c>
      <c r="BX120" s="6">
        <v>0</v>
      </c>
      <c r="BY120" s="6">
        <v>0</v>
      </c>
      <c r="BZ120" s="6">
        <v>0</v>
      </c>
      <c r="CA120" s="6">
        <v>10050</v>
      </c>
      <c r="CB120" s="6">
        <v>10050</v>
      </c>
      <c r="CC120" s="6">
        <v>0</v>
      </c>
      <c r="CD120" s="6">
        <v>0</v>
      </c>
    </row>
    <row r="121" spans="1:82" ht="15" thickBot="1" x14ac:dyDescent="0.35">
      <c r="A121" s="5" t="s">
        <v>53</v>
      </c>
      <c r="B121" s="6">
        <v>0</v>
      </c>
      <c r="C121" s="6">
        <v>0</v>
      </c>
      <c r="D121" s="6">
        <v>0</v>
      </c>
      <c r="E121" s="6">
        <v>38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13</v>
      </c>
      <c r="Q121" s="6">
        <v>10000</v>
      </c>
      <c r="R121" s="6">
        <v>0</v>
      </c>
      <c r="S121" s="6">
        <v>0</v>
      </c>
      <c r="T121" s="6">
        <v>0</v>
      </c>
      <c r="U121" s="6">
        <v>0</v>
      </c>
      <c r="V121" s="6">
        <v>0</v>
      </c>
      <c r="W121" s="6">
        <v>0</v>
      </c>
      <c r="X121" s="6">
        <v>0</v>
      </c>
      <c r="Y121" s="6">
        <v>0</v>
      </c>
      <c r="Z121" s="6">
        <v>10051</v>
      </c>
      <c r="AA121" s="6">
        <v>10050</v>
      </c>
      <c r="AB121" s="6">
        <v>-1</v>
      </c>
      <c r="AC121" s="6">
        <v>-0.01</v>
      </c>
      <c r="AD121" t="str">
        <f>'Y0=+10000'!AD121</f>
        <v>minden valid +/1-en belül és a +/1 küszöb finomhangolandó a tényösszeg vs becslésösszeg hibája kapcsán</v>
      </c>
      <c r="BB121" s="5" t="s">
        <v>53</v>
      </c>
      <c r="BC121" s="6">
        <v>0</v>
      </c>
      <c r="BD121" s="6">
        <v>0</v>
      </c>
      <c r="BE121" s="6">
        <v>891</v>
      </c>
      <c r="BF121" s="6">
        <v>659</v>
      </c>
      <c r="BG121" s="6">
        <v>0</v>
      </c>
      <c r="BH121" s="6">
        <v>0</v>
      </c>
      <c r="BI121" s="6">
        <v>0</v>
      </c>
      <c r="BJ121" s="6">
        <v>253</v>
      </c>
      <c r="BK121" s="6">
        <v>0</v>
      </c>
      <c r="BL121" s="6">
        <v>0</v>
      </c>
      <c r="BM121" s="6">
        <v>583</v>
      </c>
      <c r="BN121" s="6">
        <v>0</v>
      </c>
      <c r="BO121" s="6">
        <v>888</v>
      </c>
      <c r="BP121" s="6">
        <v>0</v>
      </c>
      <c r="BQ121" s="6">
        <v>3451</v>
      </c>
      <c r="BR121" s="6">
        <v>3325</v>
      </c>
      <c r="BS121" s="6">
        <v>0</v>
      </c>
      <c r="BT121" s="6">
        <v>0</v>
      </c>
      <c r="BU121" s="6">
        <v>0</v>
      </c>
      <c r="BV121" s="6">
        <v>0</v>
      </c>
      <c r="BW121" s="6">
        <v>0</v>
      </c>
      <c r="BX121" s="6">
        <v>0</v>
      </c>
      <c r="BY121" s="6">
        <v>0</v>
      </c>
      <c r="BZ121" s="6">
        <v>0</v>
      </c>
      <c r="CA121" s="6">
        <v>10050</v>
      </c>
      <c r="CB121" s="6">
        <v>10050</v>
      </c>
      <c r="CC121" s="6">
        <v>0</v>
      </c>
      <c r="CD121" s="6">
        <v>0</v>
      </c>
    </row>
    <row r="122" spans="1:82" ht="15" thickBot="1" x14ac:dyDescent="0.35">
      <c r="A122" s="5" t="s">
        <v>54</v>
      </c>
      <c r="B122" s="6">
        <v>0</v>
      </c>
      <c r="C122" s="6">
        <v>0</v>
      </c>
      <c r="D122" s="6">
        <v>0</v>
      </c>
      <c r="E122" s="6">
        <v>38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25</v>
      </c>
      <c r="N122" s="6">
        <v>0</v>
      </c>
      <c r="O122" s="6">
        <v>0</v>
      </c>
      <c r="P122" s="6">
        <v>0</v>
      </c>
      <c r="Q122" s="6">
        <v>9963</v>
      </c>
      <c r="R122" s="6">
        <v>0</v>
      </c>
      <c r="S122" s="6">
        <v>0</v>
      </c>
      <c r="T122" s="6">
        <v>0</v>
      </c>
      <c r="U122" s="6">
        <v>0</v>
      </c>
      <c r="V122" s="6">
        <v>0</v>
      </c>
      <c r="W122" s="6">
        <v>0</v>
      </c>
      <c r="X122" s="6">
        <v>0</v>
      </c>
      <c r="Y122" s="6">
        <v>0</v>
      </c>
      <c r="Z122" s="6">
        <v>10026</v>
      </c>
      <c r="AA122" s="6">
        <v>10025</v>
      </c>
      <c r="AB122" s="6">
        <v>-1</v>
      </c>
      <c r="AC122" s="6">
        <v>-0.01</v>
      </c>
      <c r="AD122" t="str">
        <f>'Y0=+10000'!AD122</f>
        <v>minden valid +/1-en belül és a +/1 küszöb finomhangolandó a tényösszeg vs becslésösszeg hibája kapcsán</v>
      </c>
      <c r="BB122" s="5" t="s">
        <v>54</v>
      </c>
      <c r="BC122" s="6">
        <v>0</v>
      </c>
      <c r="BD122" s="6">
        <v>0</v>
      </c>
      <c r="BE122" s="6">
        <v>0</v>
      </c>
      <c r="BF122" s="6">
        <v>659</v>
      </c>
      <c r="BG122" s="6">
        <v>761</v>
      </c>
      <c r="BH122" s="6">
        <v>0</v>
      </c>
      <c r="BI122" s="6">
        <v>0</v>
      </c>
      <c r="BJ122" s="6">
        <v>0</v>
      </c>
      <c r="BK122" s="6">
        <v>0</v>
      </c>
      <c r="BL122" s="6">
        <v>0</v>
      </c>
      <c r="BM122" s="6">
        <v>583</v>
      </c>
      <c r="BN122" s="6">
        <v>0</v>
      </c>
      <c r="BO122" s="6">
        <v>0</v>
      </c>
      <c r="BP122" s="6">
        <v>0</v>
      </c>
      <c r="BQ122" s="6">
        <v>3734</v>
      </c>
      <c r="BR122" s="6">
        <v>4288</v>
      </c>
      <c r="BS122" s="6">
        <v>0</v>
      </c>
      <c r="BT122" s="6">
        <v>0</v>
      </c>
      <c r="BU122" s="6">
        <v>0</v>
      </c>
      <c r="BV122" s="6">
        <v>0</v>
      </c>
      <c r="BW122" s="6">
        <v>0</v>
      </c>
      <c r="BX122" s="6">
        <v>0</v>
      </c>
      <c r="BY122" s="6">
        <v>0</v>
      </c>
      <c r="BZ122" s="6">
        <v>0</v>
      </c>
      <c r="CA122" s="6">
        <v>10025</v>
      </c>
      <c r="CB122" s="6">
        <v>10025</v>
      </c>
      <c r="CC122" s="6">
        <v>0</v>
      </c>
      <c r="CD122" s="6">
        <v>0</v>
      </c>
    </row>
    <row r="123" spans="1:82" ht="15" thickBot="1" x14ac:dyDescent="0.35">
      <c r="A123" s="5" t="s">
        <v>55</v>
      </c>
      <c r="B123" s="6">
        <v>0</v>
      </c>
      <c r="C123" s="6">
        <v>0</v>
      </c>
      <c r="D123" s="6">
        <v>0</v>
      </c>
      <c r="E123" s="6">
        <v>25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6">
        <v>10000</v>
      </c>
      <c r="R123" s="6">
        <v>0</v>
      </c>
      <c r="S123" s="6">
        <v>0</v>
      </c>
      <c r="T123" s="6">
        <v>0</v>
      </c>
      <c r="U123" s="6">
        <v>0</v>
      </c>
      <c r="V123" s="6">
        <v>0</v>
      </c>
      <c r="W123" s="6">
        <v>0</v>
      </c>
      <c r="X123" s="6">
        <v>0</v>
      </c>
      <c r="Y123" s="6">
        <v>0</v>
      </c>
      <c r="Z123" s="6">
        <v>10025</v>
      </c>
      <c r="AA123" s="6">
        <v>10025</v>
      </c>
      <c r="AB123" s="6">
        <v>0</v>
      </c>
      <c r="AC123" s="6">
        <v>0</v>
      </c>
      <c r="AD123" t="str">
        <f>'Y0=+10000'!AD123</f>
        <v>minden valid +/1-en belül és a +/1 küszöb finomhangolandó a tényösszeg vs becslésösszeg hibája kapcsán</v>
      </c>
      <c r="BB123" s="5" t="s">
        <v>55</v>
      </c>
      <c r="BC123" s="6">
        <v>0</v>
      </c>
      <c r="BD123" s="6">
        <v>0</v>
      </c>
      <c r="BE123" s="6">
        <v>0</v>
      </c>
      <c r="BF123" s="6">
        <v>659</v>
      </c>
      <c r="BG123" s="6">
        <v>0</v>
      </c>
      <c r="BH123" s="6">
        <v>0</v>
      </c>
      <c r="BI123" s="6">
        <v>0</v>
      </c>
      <c r="BJ123" s="6">
        <v>253</v>
      </c>
      <c r="BK123" s="6">
        <v>0</v>
      </c>
      <c r="BL123" s="6">
        <v>0</v>
      </c>
      <c r="BM123" s="6">
        <v>583</v>
      </c>
      <c r="BN123" s="6">
        <v>1929</v>
      </c>
      <c r="BO123" s="6">
        <v>0</v>
      </c>
      <c r="BP123" s="6">
        <v>0</v>
      </c>
      <c r="BQ123" s="6">
        <v>3734</v>
      </c>
      <c r="BR123" s="6">
        <v>2867</v>
      </c>
      <c r="BS123" s="6">
        <v>0</v>
      </c>
      <c r="BT123" s="6">
        <v>0</v>
      </c>
      <c r="BU123" s="6">
        <v>0</v>
      </c>
      <c r="BV123" s="6">
        <v>0</v>
      </c>
      <c r="BW123" s="6">
        <v>0</v>
      </c>
      <c r="BX123" s="6">
        <v>0</v>
      </c>
      <c r="BY123" s="6">
        <v>0</v>
      </c>
      <c r="BZ123" s="6">
        <v>0</v>
      </c>
      <c r="CA123" s="6">
        <v>10025</v>
      </c>
      <c r="CB123" s="6">
        <v>10025</v>
      </c>
      <c r="CC123" s="6">
        <v>0</v>
      </c>
      <c r="CD123" s="6">
        <v>0</v>
      </c>
    </row>
    <row r="124" spans="1:82" ht="15" thickBot="1" x14ac:dyDescent="0.35">
      <c r="A124" s="5" t="s">
        <v>56</v>
      </c>
      <c r="B124" s="6">
        <v>0</v>
      </c>
      <c r="C124" s="6">
        <v>0</v>
      </c>
      <c r="D124" s="6">
        <v>0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10025</v>
      </c>
      <c r="R124" s="6">
        <v>0</v>
      </c>
      <c r="S124" s="6">
        <v>0</v>
      </c>
      <c r="T124" s="6">
        <v>0</v>
      </c>
      <c r="U124" s="6">
        <v>0</v>
      </c>
      <c r="V124" s="6">
        <v>0</v>
      </c>
      <c r="W124" s="6">
        <v>0</v>
      </c>
      <c r="X124" s="6">
        <v>0</v>
      </c>
      <c r="Y124" s="6">
        <v>0</v>
      </c>
      <c r="Z124" s="6">
        <v>10025</v>
      </c>
      <c r="AA124" s="6">
        <v>10025</v>
      </c>
      <c r="AB124" s="6">
        <v>0</v>
      </c>
      <c r="AC124" s="6">
        <v>0</v>
      </c>
      <c r="AD124" t="str">
        <f>'Y0=+10000'!AD124</f>
        <v>minden valid +/1-en belül és a +/1 küszöb finomhangolandó a tényösszeg vs becslésösszeg hibája kapcsán</v>
      </c>
      <c r="BB124" s="5" t="s">
        <v>56</v>
      </c>
      <c r="BC124" s="6">
        <v>0</v>
      </c>
      <c r="BD124" s="6">
        <v>0</v>
      </c>
      <c r="BE124" s="6">
        <v>0</v>
      </c>
      <c r="BF124" s="6">
        <v>659</v>
      </c>
      <c r="BG124" s="6">
        <v>761</v>
      </c>
      <c r="BH124" s="6">
        <v>0</v>
      </c>
      <c r="BI124" s="6">
        <v>0</v>
      </c>
      <c r="BJ124" s="6">
        <v>253</v>
      </c>
      <c r="BK124" s="6">
        <v>0</v>
      </c>
      <c r="BL124" s="6">
        <v>0</v>
      </c>
      <c r="BM124" s="6">
        <v>1801</v>
      </c>
      <c r="BN124" s="6">
        <v>1929</v>
      </c>
      <c r="BO124" s="6">
        <v>888</v>
      </c>
      <c r="BP124" s="6">
        <v>0</v>
      </c>
      <c r="BQ124" s="6">
        <v>3734</v>
      </c>
      <c r="BR124" s="6">
        <v>0</v>
      </c>
      <c r="BS124" s="6">
        <v>0</v>
      </c>
      <c r="BT124" s="6">
        <v>0</v>
      </c>
      <c r="BU124" s="6">
        <v>0</v>
      </c>
      <c r="BV124" s="6">
        <v>0</v>
      </c>
      <c r="BW124" s="6">
        <v>0</v>
      </c>
      <c r="BX124" s="6">
        <v>0</v>
      </c>
      <c r="BY124" s="6">
        <v>0</v>
      </c>
      <c r="BZ124" s="6">
        <v>0</v>
      </c>
      <c r="CA124" s="6">
        <v>10025</v>
      </c>
      <c r="CB124" s="6">
        <v>10025</v>
      </c>
      <c r="CC124" s="6">
        <v>0</v>
      </c>
      <c r="CD124" s="6">
        <v>0</v>
      </c>
    </row>
    <row r="125" spans="1:82" ht="15" thickBot="1" x14ac:dyDescent="0.35">
      <c r="A125" s="5" t="s">
        <v>57</v>
      </c>
      <c r="B125" s="6">
        <v>0</v>
      </c>
      <c r="C125" s="6">
        <v>0</v>
      </c>
      <c r="D125" s="6">
        <v>0</v>
      </c>
      <c r="E125" s="6">
        <v>4888</v>
      </c>
      <c r="F125" s="6">
        <v>0</v>
      </c>
      <c r="G125" s="6">
        <v>0</v>
      </c>
      <c r="H125" s="6">
        <v>0</v>
      </c>
      <c r="I125" s="6">
        <v>38</v>
      </c>
      <c r="J125" s="6">
        <v>0</v>
      </c>
      <c r="K125" s="6">
        <v>0</v>
      </c>
      <c r="L125" s="6">
        <v>0</v>
      </c>
      <c r="M125" s="6">
        <v>3325</v>
      </c>
      <c r="N125" s="6">
        <v>0</v>
      </c>
      <c r="O125" s="6">
        <v>0</v>
      </c>
      <c r="P125" s="6">
        <v>0</v>
      </c>
      <c r="Q125" s="6">
        <v>1775</v>
      </c>
      <c r="R125" s="6">
        <v>0</v>
      </c>
      <c r="S125" s="6">
        <v>0</v>
      </c>
      <c r="T125" s="6">
        <v>0</v>
      </c>
      <c r="U125" s="6">
        <v>0</v>
      </c>
      <c r="V125" s="6">
        <v>0</v>
      </c>
      <c r="W125" s="6">
        <v>0</v>
      </c>
      <c r="X125" s="6">
        <v>0</v>
      </c>
      <c r="Y125" s="6">
        <v>0</v>
      </c>
      <c r="Z125" s="6">
        <v>10026</v>
      </c>
      <c r="AA125" s="6">
        <v>10025</v>
      </c>
      <c r="AB125" s="6">
        <v>-1</v>
      </c>
      <c r="AC125" s="6">
        <v>-0.01</v>
      </c>
      <c r="AD125" t="str">
        <f>'Y0=+10000'!AD125</f>
        <v>minden valid +/1-en belül és a +/1 küszöb finomhangolandó a tényösszeg vs becslésösszeg hibája kapcsán</v>
      </c>
      <c r="BB125" s="5" t="s">
        <v>57</v>
      </c>
      <c r="BC125" s="6">
        <v>0</v>
      </c>
      <c r="BD125" s="6">
        <v>0</v>
      </c>
      <c r="BE125" s="6">
        <v>0</v>
      </c>
      <c r="BF125" s="6">
        <v>659</v>
      </c>
      <c r="BG125" s="6">
        <v>0</v>
      </c>
      <c r="BH125" s="6">
        <v>0</v>
      </c>
      <c r="BI125" s="6">
        <v>0</v>
      </c>
      <c r="BJ125" s="6">
        <v>0</v>
      </c>
      <c r="BK125" s="6">
        <v>0</v>
      </c>
      <c r="BL125" s="6">
        <v>0</v>
      </c>
      <c r="BM125" s="6">
        <v>0</v>
      </c>
      <c r="BN125" s="6">
        <v>0</v>
      </c>
      <c r="BO125" s="6">
        <v>888</v>
      </c>
      <c r="BP125" s="6">
        <v>0</v>
      </c>
      <c r="BQ125" s="6">
        <v>3734</v>
      </c>
      <c r="BR125" s="6">
        <v>4743</v>
      </c>
      <c r="BS125" s="6">
        <v>0</v>
      </c>
      <c r="BT125" s="6">
        <v>0</v>
      </c>
      <c r="BU125" s="6">
        <v>0</v>
      </c>
      <c r="BV125" s="6">
        <v>0</v>
      </c>
      <c r="BW125" s="6">
        <v>0</v>
      </c>
      <c r="BX125" s="6">
        <v>0</v>
      </c>
      <c r="BY125" s="6">
        <v>0</v>
      </c>
      <c r="BZ125" s="6">
        <v>0</v>
      </c>
      <c r="CA125" s="6">
        <v>10024</v>
      </c>
      <c r="CB125" s="6">
        <v>10025</v>
      </c>
      <c r="CC125" s="6">
        <v>1</v>
      </c>
      <c r="CD125" s="6">
        <v>0.01</v>
      </c>
    </row>
    <row r="126" spans="1:82" ht="15" thickBot="1" x14ac:dyDescent="0.35">
      <c r="A126" s="5" t="s">
        <v>58</v>
      </c>
      <c r="B126" s="6">
        <v>0</v>
      </c>
      <c r="C126" s="6">
        <v>0</v>
      </c>
      <c r="D126" s="6">
        <v>0</v>
      </c>
      <c r="E126" s="6">
        <v>4888</v>
      </c>
      <c r="F126" s="6">
        <v>0</v>
      </c>
      <c r="G126" s="6">
        <v>0</v>
      </c>
      <c r="H126" s="6">
        <v>0</v>
      </c>
      <c r="I126" s="6">
        <v>38</v>
      </c>
      <c r="J126" s="6">
        <v>0</v>
      </c>
      <c r="K126" s="6">
        <v>0</v>
      </c>
      <c r="L126" s="6">
        <v>0</v>
      </c>
      <c r="M126" s="6">
        <v>3325</v>
      </c>
      <c r="N126" s="6">
        <v>0</v>
      </c>
      <c r="O126" s="6">
        <v>0</v>
      </c>
      <c r="P126" s="6">
        <v>0</v>
      </c>
      <c r="Q126" s="6">
        <v>1775</v>
      </c>
      <c r="R126" s="6">
        <v>0</v>
      </c>
      <c r="S126" s="6">
        <v>0</v>
      </c>
      <c r="T126" s="6">
        <v>0</v>
      </c>
      <c r="U126" s="6">
        <v>0</v>
      </c>
      <c r="V126" s="6">
        <v>0</v>
      </c>
      <c r="W126" s="6">
        <v>0</v>
      </c>
      <c r="X126" s="6">
        <v>0</v>
      </c>
      <c r="Y126" s="6">
        <v>0</v>
      </c>
      <c r="Z126" s="6">
        <v>10026</v>
      </c>
      <c r="AA126" s="6">
        <v>10025</v>
      </c>
      <c r="AB126" s="6">
        <v>-1</v>
      </c>
      <c r="AC126" s="6">
        <v>-0.01</v>
      </c>
      <c r="AD126" t="str">
        <f>'Y0=+10000'!AD126</f>
        <v>minden valid +/1-en belül és a +/1 küszöb finomhangolandó a tényösszeg vs becslésösszeg hibája kapcsán</v>
      </c>
      <c r="BB126" s="5" t="s">
        <v>58</v>
      </c>
      <c r="BC126" s="6">
        <v>0</v>
      </c>
      <c r="BD126" s="6">
        <v>0</v>
      </c>
      <c r="BE126" s="6">
        <v>0</v>
      </c>
      <c r="BF126" s="6">
        <v>659</v>
      </c>
      <c r="BG126" s="6">
        <v>0</v>
      </c>
      <c r="BH126" s="6">
        <v>0</v>
      </c>
      <c r="BI126" s="6">
        <v>0</v>
      </c>
      <c r="BJ126" s="6">
        <v>0</v>
      </c>
      <c r="BK126" s="6">
        <v>0</v>
      </c>
      <c r="BL126" s="6">
        <v>0</v>
      </c>
      <c r="BM126" s="6">
        <v>0</v>
      </c>
      <c r="BN126" s="6">
        <v>0</v>
      </c>
      <c r="BO126" s="6">
        <v>888</v>
      </c>
      <c r="BP126" s="6">
        <v>0</v>
      </c>
      <c r="BQ126" s="6">
        <v>3734</v>
      </c>
      <c r="BR126" s="6">
        <v>4743</v>
      </c>
      <c r="BS126" s="6">
        <v>0</v>
      </c>
      <c r="BT126" s="6">
        <v>0</v>
      </c>
      <c r="BU126" s="6">
        <v>0</v>
      </c>
      <c r="BV126" s="6">
        <v>0</v>
      </c>
      <c r="BW126" s="6">
        <v>0</v>
      </c>
      <c r="BX126" s="6">
        <v>0</v>
      </c>
      <c r="BY126" s="6">
        <v>0</v>
      </c>
      <c r="BZ126" s="6">
        <v>0</v>
      </c>
      <c r="CA126" s="6">
        <v>10024</v>
      </c>
      <c r="CB126" s="6">
        <v>10025</v>
      </c>
      <c r="CC126" s="6">
        <v>1</v>
      </c>
      <c r="CD126" s="6">
        <v>0.01</v>
      </c>
    </row>
    <row r="127" spans="1:82" ht="15" thickBot="1" x14ac:dyDescent="0.35">
      <c r="A127" s="5" t="s">
        <v>59</v>
      </c>
      <c r="B127" s="6">
        <v>0</v>
      </c>
      <c r="C127" s="6">
        <v>0</v>
      </c>
      <c r="D127" s="6">
        <v>0</v>
      </c>
      <c r="E127" s="6">
        <v>0</v>
      </c>
      <c r="F127" s="6">
        <v>0</v>
      </c>
      <c r="G127" s="6">
        <v>0</v>
      </c>
      <c r="H127" s="6">
        <v>0</v>
      </c>
      <c r="I127" s="6">
        <v>0</v>
      </c>
      <c r="J127" s="6">
        <v>0</v>
      </c>
      <c r="K127" s="6">
        <v>0</v>
      </c>
      <c r="L127" s="6">
        <v>0</v>
      </c>
      <c r="M127" s="6">
        <v>0</v>
      </c>
      <c r="N127" s="6">
        <v>0</v>
      </c>
      <c r="O127" s="6">
        <v>0</v>
      </c>
      <c r="P127" s="6">
        <v>0</v>
      </c>
      <c r="Q127" s="6">
        <v>10025</v>
      </c>
      <c r="R127" s="6">
        <v>0</v>
      </c>
      <c r="S127" s="6">
        <v>0</v>
      </c>
      <c r="T127" s="6">
        <v>0</v>
      </c>
      <c r="U127" s="6">
        <v>0</v>
      </c>
      <c r="V127" s="6">
        <v>0</v>
      </c>
      <c r="W127" s="6">
        <v>0</v>
      </c>
      <c r="X127" s="6">
        <v>0</v>
      </c>
      <c r="Y127" s="6">
        <v>0</v>
      </c>
      <c r="Z127" s="6">
        <v>10025</v>
      </c>
      <c r="AA127" s="6">
        <v>10025</v>
      </c>
      <c r="AB127" s="6">
        <v>0</v>
      </c>
      <c r="AC127" s="6">
        <v>0</v>
      </c>
      <c r="AD127" t="str">
        <f>'Y0=+10000'!AD127</f>
        <v>minden valid +/1-en belül és a +/1 küszöb finomhangolandó a tényösszeg vs becslésösszeg hibája kapcsán</v>
      </c>
      <c r="BB127" s="5" t="s">
        <v>59</v>
      </c>
      <c r="BC127" s="6">
        <v>0</v>
      </c>
      <c r="BD127" s="6">
        <v>0</v>
      </c>
      <c r="BE127" s="6">
        <v>0</v>
      </c>
      <c r="BF127" s="6">
        <v>659</v>
      </c>
      <c r="BG127" s="6">
        <v>761</v>
      </c>
      <c r="BH127" s="6">
        <v>0</v>
      </c>
      <c r="BI127" s="6">
        <v>0</v>
      </c>
      <c r="BJ127" s="6">
        <v>253</v>
      </c>
      <c r="BK127" s="6">
        <v>0</v>
      </c>
      <c r="BL127" s="6">
        <v>0</v>
      </c>
      <c r="BM127" s="6">
        <v>1801</v>
      </c>
      <c r="BN127" s="6">
        <v>1929</v>
      </c>
      <c r="BO127" s="6">
        <v>888</v>
      </c>
      <c r="BP127" s="6">
        <v>0</v>
      </c>
      <c r="BQ127" s="6">
        <v>3734</v>
      </c>
      <c r="BR127" s="6">
        <v>0</v>
      </c>
      <c r="BS127" s="6">
        <v>0</v>
      </c>
      <c r="BT127" s="6">
        <v>0</v>
      </c>
      <c r="BU127" s="6">
        <v>0</v>
      </c>
      <c r="BV127" s="6">
        <v>0</v>
      </c>
      <c r="BW127" s="6">
        <v>0</v>
      </c>
      <c r="BX127" s="6">
        <v>0</v>
      </c>
      <c r="BY127" s="6">
        <v>0</v>
      </c>
      <c r="BZ127" s="6">
        <v>0</v>
      </c>
      <c r="CA127" s="6">
        <v>10025</v>
      </c>
      <c r="CB127" s="6">
        <v>10025</v>
      </c>
      <c r="CC127" s="6">
        <v>0</v>
      </c>
      <c r="CD127" s="6">
        <v>0</v>
      </c>
    </row>
    <row r="128" spans="1:82" ht="15" thickBot="1" x14ac:dyDescent="0.35">
      <c r="A128" s="5" t="s">
        <v>60</v>
      </c>
      <c r="B128" s="6">
        <v>0</v>
      </c>
      <c r="C128" s="6">
        <v>0</v>
      </c>
      <c r="D128" s="6">
        <v>0</v>
      </c>
      <c r="E128" s="6">
        <v>25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6">
        <v>0</v>
      </c>
      <c r="O128" s="6">
        <v>0</v>
      </c>
      <c r="P128" s="6">
        <v>0</v>
      </c>
      <c r="Q128" s="6">
        <v>10000</v>
      </c>
      <c r="R128" s="6">
        <v>0</v>
      </c>
      <c r="S128" s="6">
        <v>0</v>
      </c>
      <c r="T128" s="6">
        <v>0</v>
      </c>
      <c r="U128" s="6">
        <v>0</v>
      </c>
      <c r="V128" s="6">
        <v>0</v>
      </c>
      <c r="W128" s="6">
        <v>0</v>
      </c>
      <c r="X128" s="6">
        <v>0</v>
      </c>
      <c r="Y128" s="6">
        <v>0</v>
      </c>
      <c r="Z128" s="6">
        <v>10025</v>
      </c>
      <c r="AA128" s="6">
        <v>10025</v>
      </c>
      <c r="AB128" s="6">
        <v>0</v>
      </c>
      <c r="AC128" s="6">
        <v>0</v>
      </c>
      <c r="AD128" t="str">
        <f>'Y0=+10000'!AD128</f>
        <v>minden valid +/1-en belül és a +/1 küszöb finomhangolandó a tényösszeg vs becslésösszeg hibája kapcsán</v>
      </c>
      <c r="BB128" s="5" t="s">
        <v>60</v>
      </c>
      <c r="BC128" s="6">
        <v>0</v>
      </c>
      <c r="BD128" s="6">
        <v>0</v>
      </c>
      <c r="BE128" s="6">
        <v>0</v>
      </c>
      <c r="BF128" s="6">
        <v>659</v>
      </c>
      <c r="BG128" s="6">
        <v>0</v>
      </c>
      <c r="BH128" s="6">
        <v>0</v>
      </c>
      <c r="BI128" s="6">
        <v>0</v>
      </c>
      <c r="BJ128" s="6">
        <v>253</v>
      </c>
      <c r="BK128" s="6">
        <v>0</v>
      </c>
      <c r="BL128" s="6">
        <v>0</v>
      </c>
      <c r="BM128" s="6">
        <v>583</v>
      </c>
      <c r="BN128" s="6">
        <v>1929</v>
      </c>
      <c r="BO128" s="6">
        <v>0</v>
      </c>
      <c r="BP128" s="6">
        <v>0</v>
      </c>
      <c r="BQ128" s="6">
        <v>3734</v>
      </c>
      <c r="BR128" s="6">
        <v>2867</v>
      </c>
      <c r="BS128" s="6">
        <v>0</v>
      </c>
      <c r="BT128" s="6">
        <v>0</v>
      </c>
      <c r="BU128" s="6">
        <v>0</v>
      </c>
      <c r="BV128" s="6">
        <v>0</v>
      </c>
      <c r="BW128" s="6">
        <v>0</v>
      </c>
      <c r="BX128" s="6">
        <v>0</v>
      </c>
      <c r="BY128" s="6">
        <v>0</v>
      </c>
      <c r="BZ128" s="6">
        <v>0</v>
      </c>
      <c r="CA128" s="6">
        <v>10025</v>
      </c>
      <c r="CB128" s="6">
        <v>10025</v>
      </c>
      <c r="CC128" s="6">
        <v>0</v>
      </c>
      <c r="CD128" s="6">
        <v>0</v>
      </c>
    </row>
    <row r="129" spans="1:82" ht="15" thickBot="1" x14ac:dyDescent="0.35">
      <c r="A129" s="5" t="s">
        <v>61</v>
      </c>
      <c r="B129" s="6">
        <v>0</v>
      </c>
      <c r="C129" s="6">
        <v>0</v>
      </c>
      <c r="D129" s="6">
        <v>0</v>
      </c>
      <c r="E129" s="6">
        <v>38</v>
      </c>
      <c r="F129" s="6">
        <v>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25</v>
      </c>
      <c r="N129" s="6">
        <v>0</v>
      </c>
      <c r="O129" s="6">
        <v>0</v>
      </c>
      <c r="P129" s="6">
        <v>0</v>
      </c>
      <c r="Q129" s="6">
        <v>9963</v>
      </c>
      <c r="R129" s="6">
        <v>0</v>
      </c>
      <c r="S129" s="6">
        <v>0</v>
      </c>
      <c r="T129" s="6">
        <v>0</v>
      </c>
      <c r="U129" s="6">
        <v>0</v>
      </c>
      <c r="V129" s="6">
        <v>0</v>
      </c>
      <c r="W129" s="6">
        <v>0</v>
      </c>
      <c r="X129" s="6">
        <v>0</v>
      </c>
      <c r="Y129" s="6">
        <v>0</v>
      </c>
      <c r="Z129" s="6">
        <v>10026</v>
      </c>
      <c r="AA129" s="6">
        <v>10025</v>
      </c>
      <c r="AB129" s="6">
        <v>-1</v>
      </c>
      <c r="AC129" s="6">
        <v>-0.01</v>
      </c>
      <c r="AD129" t="str">
        <f>'Y0=+10000'!AD129</f>
        <v>minden valid +/1-en belül és a +/1 küszöb finomhangolandó a tényösszeg vs becslésösszeg hibája kapcsán</v>
      </c>
      <c r="BB129" s="5" t="s">
        <v>61</v>
      </c>
      <c r="BC129" s="6">
        <v>0</v>
      </c>
      <c r="BD129" s="6">
        <v>0</v>
      </c>
      <c r="BE129" s="6">
        <v>0</v>
      </c>
      <c r="BF129" s="6">
        <v>659</v>
      </c>
      <c r="BG129" s="6">
        <v>761</v>
      </c>
      <c r="BH129" s="6">
        <v>0</v>
      </c>
      <c r="BI129" s="6">
        <v>0</v>
      </c>
      <c r="BJ129" s="6">
        <v>0</v>
      </c>
      <c r="BK129" s="6">
        <v>0</v>
      </c>
      <c r="BL129" s="6">
        <v>0</v>
      </c>
      <c r="BM129" s="6">
        <v>583</v>
      </c>
      <c r="BN129" s="6">
        <v>0</v>
      </c>
      <c r="BO129" s="6">
        <v>0</v>
      </c>
      <c r="BP129" s="6">
        <v>0</v>
      </c>
      <c r="BQ129" s="6">
        <v>3734</v>
      </c>
      <c r="BR129" s="6">
        <v>4288</v>
      </c>
      <c r="BS129" s="6">
        <v>0</v>
      </c>
      <c r="BT129" s="6">
        <v>0</v>
      </c>
      <c r="BU129" s="6">
        <v>0</v>
      </c>
      <c r="BV129" s="6">
        <v>0</v>
      </c>
      <c r="BW129" s="6">
        <v>0</v>
      </c>
      <c r="BX129" s="6">
        <v>0</v>
      </c>
      <c r="BY129" s="6">
        <v>0</v>
      </c>
      <c r="BZ129" s="6">
        <v>0</v>
      </c>
      <c r="CA129" s="6">
        <v>10025</v>
      </c>
      <c r="CB129" s="6">
        <v>10025</v>
      </c>
      <c r="CC129" s="6">
        <v>0</v>
      </c>
      <c r="CD129" s="6">
        <v>0</v>
      </c>
    </row>
    <row r="130" spans="1:82" ht="15" thickBot="1" x14ac:dyDescent="0.35">
      <c r="A130" s="15" t="s">
        <v>152</v>
      </c>
      <c r="B130" s="18">
        <f>SUM(B101:B129)/SUM($Z$101:$Z$129)</f>
        <v>0</v>
      </c>
      <c r="C130" s="18">
        <f t="shared" ref="C130:Y130" si="5">SUM(C101:C129)/SUM($Z$101:$Z$129)</f>
        <v>4.7056018621635101E-4</v>
      </c>
      <c r="D130" s="18">
        <f t="shared" si="5"/>
        <v>0</v>
      </c>
      <c r="E130" s="18">
        <f t="shared" si="5"/>
        <v>0.29810301503596648</v>
      </c>
      <c r="F130" s="18">
        <f t="shared" si="5"/>
        <v>2.7054073639532075E-2</v>
      </c>
      <c r="G130" s="18">
        <f t="shared" si="5"/>
        <v>0</v>
      </c>
      <c r="H130" s="18">
        <f t="shared" si="5"/>
        <v>2.5931003328429049E-2</v>
      </c>
      <c r="I130" s="18">
        <f t="shared" si="5"/>
        <v>3.224905809536059E-3</v>
      </c>
      <c r="J130" s="18">
        <f t="shared" si="5"/>
        <v>0</v>
      </c>
      <c r="K130" s="18">
        <f t="shared" si="5"/>
        <v>0</v>
      </c>
      <c r="L130" s="18">
        <f t="shared" si="5"/>
        <v>4.2309634876666176E-2</v>
      </c>
      <c r="M130" s="18">
        <f t="shared" si="5"/>
        <v>9.741223268260088E-2</v>
      </c>
      <c r="N130" s="18">
        <f t="shared" si="5"/>
        <v>0</v>
      </c>
      <c r="O130" s="18">
        <f t="shared" si="5"/>
        <v>0</v>
      </c>
      <c r="P130" s="18">
        <f t="shared" si="5"/>
        <v>1.6755079697210205E-2</v>
      </c>
      <c r="Q130" s="18">
        <f t="shared" si="5"/>
        <v>0.48873949474384271</v>
      </c>
      <c r="R130" s="18">
        <f t="shared" si="5"/>
        <v>0</v>
      </c>
      <c r="S130" s="18">
        <f t="shared" si="5"/>
        <v>0</v>
      </c>
      <c r="T130" s="18">
        <f t="shared" si="5"/>
        <v>0</v>
      </c>
      <c r="U130" s="18">
        <f t="shared" si="5"/>
        <v>0</v>
      </c>
      <c r="V130" s="18">
        <f t="shared" si="5"/>
        <v>0</v>
      </c>
      <c r="W130" s="18">
        <f t="shared" si="5"/>
        <v>0</v>
      </c>
      <c r="X130" s="18">
        <f t="shared" si="5"/>
        <v>0</v>
      </c>
      <c r="Y130" s="18">
        <f t="shared" si="5"/>
        <v>0</v>
      </c>
      <c r="Z130" s="16">
        <f t="shared" ref="Z130:AA130" si="6">SUM(Z101:Z129)/SUM($Z$101:$Z$129)</f>
        <v>1</v>
      </c>
      <c r="AA130" s="28">
        <f t="shared" si="6"/>
        <v>0.99994039570974591</v>
      </c>
      <c r="AB130" t="s">
        <v>151</v>
      </c>
      <c r="AC130" s="17">
        <f>CORREL(B130:Y130,'Y=nyers'!B130:Y130)</f>
        <v>0.39588043665844569</v>
      </c>
    </row>
    <row r="131" spans="1:82" ht="15" thickBot="1" x14ac:dyDescent="0.35">
      <c r="A131" s="7" t="s">
        <v>115</v>
      </c>
      <c r="B131" s="8">
        <v>41025</v>
      </c>
      <c r="BB131" s="7" t="s">
        <v>115</v>
      </c>
      <c r="BC131" s="8">
        <v>36082</v>
      </c>
    </row>
    <row r="132" spans="1:82" ht="15" thickBot="1" x14ac:dyDescent="0.35">
      <c r="A132" s="7" t="s">
        <v>116</v>
      </c>
      <c r="B132" s="8">
        <v>0</v>
      </c>
      <c r="BB132" s="7" t="s">
        <v>116</v>
      </c>
      <c r="BC132" s="8">
        <v>0</v>
      </c>
    </row>
    <row r="133" spans="1:82" ht="15" thickBot="1" x14ac:dyDescent="0.35">
      <c r="A133" s="7" t="s">
        <v>117</v>
      </c>
      <c r="B133" s="8">
        <v>318769</v>
      </c>
      <c r="BB133" s="7" t="s">
        <v>117</v>
      </c>
      <c r="BC133" s="8">
        <v>318742</v>
      </c>
    </row>
    <row r="134" spans="1:82" ht="15" thickBot="1" x14ac:dyDescent="0.35">
      <c r="A134" s="7" t="s">
        <v>118</v>
      </c>
      <c r="B134" s="8">
        <v>318750</v>
      </c>
      <c r="BB134" s="7" t="s">
        <v>118</v>
      </c>
      <c r="BC134" s="8">
        <v>318750</v>
      </c>
    </row>
    <row r="135" spans="1:82" ht="15" thickBot="1" x14ac:dyDescent="0.35">
      <c r="A135" s="7" t="s">
        <v>119</v>
      </c>
      <c r="B135" s="29">
        <v>19</v>
      </c>
      <c r="BB135" s="7" t="s">
        <v>119</v>
      </c>
      <c r="BC135" s="8">
        <v>-8</v>
      </c>
    </row>
    <row r="136" spans="1:82" ht="15" thickBot="1" x14ac:dyDescent="0.35">
      <c r="A136" s="7" t="s">
        <v>120</v>
      </c>
      <c r="B136" s="8"/>
      <c r="BB136" s="7" t="s">
        <v>120</v>
      </c>
      <c r="BC136" s="8"/>
    </row>
    <row r="137" spans="1:82" ht="15" thickBot="1" x14ac:dyDescent="0.35">
      <c r="A137" s="7" t="s">
        <v>121</v>
      </c>
      <c r="B137" s="8"/>
      <c r="BB137" s="7" t="s">
        <v>121</v>
      </c>
      <c r="BC137" s="8"/>
    </row>
    <row r="138" spans="1:82" ht="15" thickBot="1" x14ac:dyDescent="0.35">
      <c r="A138" s="7" t="s">
        <v>122</v>
      </c>
      <c r="B138" s="8">
        <v>0</v>
      </c>
      <c r="BB138" s="7" t="s">
        <v>122</v>
      </c>
      <c r="BC138" s="8">
        <v>0</v>
      </c>
    </row>
    <row r="140" spans="1:82" x14ac:dyDescent="0.3">
      <c r="A140" s="9" t="s">
        <v>123</v>
      </c>
      <c r="BB140" s="9" t="s">
        <v>123</v>
      </c>
    </row>
    <row r="142" spans="1:82" x14ac:dyDescent="0.3">
      <c r="A142" s="10" t="s">
        <v>124</v>
      </c>
      <c r="BB142" s="10" t="s">
        <v>289</v>
      </c>
    </row>
    <row r="143" spans="1:82" x14ac:dyDescent="0.3">
      <c r="A143" s="10" t="s">
        <v>150</v>
      </c>
      <c r="BB143" s="10" t="s">
        <v>1417</v>
      </c>
    </row>
  </sheetData>
  <conditionalFormatting sqref="B130:Y13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40" r:id="rId1" display="https://miau.my-x.hu/myx-free/coco/test/681070020220116120003.html" xr:uid="{9A62D197-ED47-435E-AA28-4CDAD84FEAC4}"/>
    <hyperlink ref="BB140" r:id="rId2" display="https://miau.my-x.hu/myx-free/coco/test/804595220220204173858.html" xr:uid="{5A631BB7-356B-4024-B9C0-F6ABDCD132B4}"/>
  </hyperlinks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7CD73-A499-4516-83F3-559CBBB874F5}">
  <dimension ref="A1:CD143"/>
  <sheetViews>
    <sheetView topLeftCell="A97" zoomScale="70" zoomScaleNormal="70" workbookViewId="0">
      <selection activeCell="AD100" sqref="AD100"/>
    </sheetView>
  </sheetViews>
  <sheetFormatPr defaultRowHeight="14.4" x14ac:dyDescent="0.3"/>
  <sheetData>
    <row r="1" spans="1:79" ht="18" x14ac:dyDescent="0.3">
      <c r="A1" s="1"/>
      <c r="BB1" s="1"/>
    </row>
    <row r="2" spans="1:79" x14ac:dyDescent="0.3">
      <c r="A2" s="2"/>
      <c r="BB2" s="2"/>
    </row>
    <row r="5" spans="1:79" ht="18" x14ac:dyDescent="0.3">
      <c r="A5" s="3" t="s">
        <v>0</v>
      </c>
      <c r="B5" s="4">
        <v>9145315</v>
      </c>
      <c r="C5" s="3" t="s">
        <v>1</v>
      </c>
      <c r="D5" s="4">
        <v>29</v>
      </c>
      <c r="E5" s="3" t="s">
        <v>2</v>
      </c>
      <c r="F5" s="4">
        <v>24</v>
      </c>
      <c r="G5" s="3" t="s">
        <v>3</v>
      </c>
      <c r="H5" s="4">
        <v>29</v>
      </c>
      <c r="I5" s="3" t="s">
        <v>4</v>
      </c>
      <c r="J5" s="4">
        <v>0</v>
      </c>
      <c r="K5" s="3" t="s">
        <v>5</v>
      </c>
      <c r="L5" s="4" t="s">
        <v>292</v>
      </c>
      <c r="BB5" s="3" t="s">
        <v>0</v>
      </c>
      <c r="BC5" s="4">
        <v>2600861</v>
      </c>
      <c r="BD5" s="3" t="s">
        <v>1</v>
      </c>
      <c r="BE5" s="4">
        <v>29</v>
      </c>
      <c r="BF5" s="3" t="s">
        <v>2</v>
      </c>
      <c r="BG5" s="4">
        <v>24</v>
      </c>
      <c r="BH5" s="3" t="s">
        <v>3</v>
      </c>
      <c r="BI5" s="4">
        <v>29</v>
      </c>
      <c r="BJ5" s="3" t="s">
        <v>4</v>
      </c>
      <c r="BK5" s="4">
        <v>0</v>
      </c>
      <c r="BL5" s="3" t="s">
        <v>5</v>
      </c>
      <c r="BM5" s="4" t="s">
        <v>1285</v>
      </c>
    </row>
    <row r="6" spans="1:79" ht="18.600000000000001" thickBot="1" x14ac:dyDescent="0.35">
      <c r="A6" s="1"/>
      <c r="BB6" s="1"/>
    </row>
    <row r="7" spans="1:79" ht="15" thickBot="1" x14ac:dyDescent="0.35">
      <c r="A7" s="5" t="s">
        <v>7</v>
      </c>
      <c r="B7" s="5" t="s">
        <v>8</v>
      </c>
      <c r="C7" s="5" t="s">
        <v>9</v>
      </c>
      <c r="D7" s="5" t="s">
        <v>10</v>
      </c>
      <c r="E7" s="5" t="s">
        <v>11</v>
      </c>
      <c r="F7" s="5" t="s">
        <v>12</v>
      </c>
      <c r="G7" s="5" t="s">
        <v>13</v>
      </c>
      <c r="H7" s="5" t="s">
        <v>14</v>
      </c>
      <c r="I7" s="5" t="s">
        <v>15</v>
      </c>
      <c r="J7" s="5" t="s">
        <v>16</v>
      </c>
      <c r="K7" s="5" t="s">
        <v>17</v>
      </c>
      <c r="L7" s="5" t="s">
        <v>18</v>
      </c>
      <c r="M7" s="5" t="s">
        <v>19</v>
      </c>
      <c r="N7" s="5" t="s">
        <v>20</v>
      </c>
      <c r="O7" s="5" t="s">
        <v>21</v>
      </c>
      <c r="P7" s="5" t="s">
        <v>22</v>
      </c>
      <c r="Q7" s="5" t="s">
        <v>23</v>
      </c>
      <c r="R7" s="5" t="s">
        <v>24</v>
      </c>
      <c r="S7" s="5" t="s">
        <v>25</v>
      </c>
      <c r="T7" s="5" t="s">
        <v>26</v>
      </c>
      <c r="U7" s="5" t="s">
        <v>27</v>
      </c>
      <c r="V7" s="5" t="s">
        <v>28</v>
      </c>
      <c r="W7" s="5" t="s">
        <v>29</v>
      </c>
      <c r="X7" s="5" t="s">
        <v>30</v>
      </c>
      <c r="Y7" s="5" t="s">
        <v>31</v>
      </c>
      <c r="Z7" s="5" t="s">
        <v>32</v>
      </c>
      <c r="AB7" s="14" t="s">
        <v>237</v>
      </c>
      <c r="AC7" s="14" t="s">
        <v>237</v>
      </c>
      <c r="AD7" s="14" t="s">
        <v>237</v>
      </c>
      <c r="AE7" s="14" t="s">
        <v>237</v>
      </c>
      <c r="AF7" s="14" t="s">
        <v>237</v>
      </c>
      <c r="AG7" s="14" t="s">
        <v>237</v>
      </c>
      <c r="AH7" s="14" t="s">
        <v>237</v>
      </c>
      <c r="AI7" s="14" t="s">
        <v>237</v>
      </c>
      <c r="AJ7" s="14" t="s">
        <v>237</v>
      </c>
      <c r="AK7" s="14" t="s">
        <v>237</v>
      </c>
      <c r="AL7" s="14" t="s">
        <v>237</v>
      </c>
      <c r="AM7" s="14" t="s">
        <v>237</v>
      </c>
      <c r="AN7" s="14" t="s">
        <v>237</v>
      </c>
      <c r="AO7" s="14" t="s">
        <v>237</v>
      </c>
      <c r="AP7" s="14" t="s">
        <v>237</v>
      </c>
      <c r="AQ7" s="14" t="s">
        <v>237</v>
      </c>
      <c r="AR7" s="14" t="s">
        <v>237</v>
      </c>
      <c r="AS7" s="14" t="s">
        <v>237</v>
      </c>
      <c r="AT7" s="14" t="s">
        <v>237</v>
      </c>
      <c r="AU7" s="14" t="s">
        <v>237</v>
      </c>
      <c r="AV7" s="14" t="s">
        <v>237</v>
      </c>
      <c r="AW7" s="14" t="s">
        <v>237</v>
      </c>
      <c r="AX7" s="14" t="s">
        <v>237</v>
      </c>
      <c r="AY7" s="14" t="s">
        <v>237</v>
      </c>
      <c r="AZ7" s="14" t="s">
        <v>237</v>
      </c>
      <c r="BB7" s="5" t="s">
        <v>7</v>
      </c>
      <c r="BC7" s="5" t="s">
        <v>8</v>
      </c>
      <c r="BD7" s="5" t="s">
        <v>9</v>
      </c>
      <c r="BE7" s="5" t="s">
        <v>10</v>
      </c>
      <c r="BF7" s="5" t="s">
        <v>11</v>
      </c>
      <c r="BG7" s="5" t="s">
        <v>12</v>
      </c>
      <c r="BH7" s="5" t="s">
        <v>13</v>
      </c>
      <c r="BI7" s="5" t="s">
        <v>14</v>
      </c>
      <c r="BJ7" s="5" t="s">
        <v>15</v>
      </c>
      <c r="BK7" s="5" t="s">
        <v>16</v>
      </c>
      <c r="BL7" s="5" t="s">
        <v>17</v>
      </c>
      <c r="BM7" s="5" t="s">
        <v>18</v>
      </c>
      <c r="BN7" s="5" t="s">
        <v>19</v>
      </c>
      <c r="BO7" s="5" t="s">
        <v>20</v>
      </c>
      <c r="BP7" s="5" t="s">
        <v>21</v>
      </c>
      <c r="BQ7" s="5" t="s">
        <v>22</v>
      </c>
      <c r="BR7" s="5" t="s">
        <v>23</v>
      </c>
      <c r="BS7" s="5" t="s">
        <v>24</v>
      </c>
      <c r="BT7" s="5" t="s">
        <v>25</v>
      </c>
      <c r="BU7" s="5" t="s">
        <v>26</v>
      </c>
      <c r="BV7" s="5" t="s">
        <v>27</v>
      </c>
      <c r="BW7" s="5" t="s">
        <v>28</v>
      </c>
      <c r="BX7" s="5" t="s">
        <v>29</v>
      </c>
      <c r="BY7" s="5" t="s">
        <v>30</v>
      </c>
      <c r="BZ7" s="5" t="s">
        <v>31</v>
      </c>
      <c r="CA7" s="5" t="s">
        <v>32</v>
      </c>
    </row>
    <row r="8" spans="1:79" ht="15" thickBot="1" x14ac:dyDescent="0.35">
      <c r="A8" s="5" t="s">
        <v>33</v>
      </c>
      <c r="B8" s="6">
        <v>12</v>
      </c>
      <c r="C8" s="6">
        <v>7</v>
      </c>
      <c r="D8" s="6">
        <v>26</v>
      </c>
      <c r="E8" s="6">
        <v>2</v>
      </c>
      <c r="F8" s="6">
        <v>3</v>
      </c>
      <c r="G8" s="6">
        <v>1</v>
      </c>
      <c r="H8" s="6">
        <v>1</v>
      </c>
      <c r="I8" s="6">
        <v>13</v>
      </c>
      <c r="J8" s="6">
        <v>1</v>
      </c>
      <c r="K8" s="6">
        <v>1</v>
      </c>
      <c r="L8" s="6">
        <v>11</v>
      </c>
      <c r="M8" s="6">
        <v>2</v>
      </c>
      <c r="N8" s="6">
        <v>1</v>
      </c>
      <c r="O8" s="6">
        <v>1</v>
      </c>
      <c r="P8" s="6">
        <v>4</v>
      </c>
      <c r="Q8" s="6">
        <v>28</v>
      </c>
      <c r="R8" s="6">
        <v>26</v>
      </c>
      <c r="S8" s="6">
        <v>1</v>
      </c>
      <c r="T8" s="6">
        <v>29</v>
      </c>
      <c r="U8" s="6">
        <v>13</v>
      </c>
      <c r="V8" s="6">
        <v>1</v>
      </c>
      <c r="W8" s="6">
        <v>1</v>
      </c>
      <c r="X8" s="6">
        <v>18</v>
      </c>
      <c r="Y8" s="6">
        <v>28</v>
      </c>
      <c r="Z8" s="6">
        <v>20000</v>
      </c>
      <c r="AB8">
        <f>30-B8</f>
        <v>18</v>
      </c>
      <c r="AC8">
        <f t="shared" ref="AC8:AR36" si="0">30-C8</f>
        <v>23</v>
      </c>
      <c r="AD8">
        <f t="shared" si="0"/>
        <v>4</v>
      </c>
      <c r="AE8">
        <f t="shared" si="0"/>
        <v>28</v>
      </c>
      <c r="AF8">
        <f t="shared" si="0"/>
        <v>27</v>
      </c>
      <c r="AG8">
        <f t="shared" si="0"/>
        <v>29</v>
      </c>
      <c r="AH8">
        <f t="shared" si="0"/>
        <v>29</v>
      </c>
      <c r="AI8">
        <f t="shared" si="0"/>
        <v>17</v>
      </c>
      <c r="AJ8">
        <f t="shared" si="0"/>
        <v>29</v>
      </c>
      <c r="AK8">
        <f t="shared" si="0"/>
        <v>29</v>
      </c>
      <c r="AL8">
        <f t="shared" si="0"/>
        <v>19</v>
      </c>
      <c r="AM8">
        <f t="shared" si="0"/>
        <v>28</v>
      </c>
      <c r="AN8">
        <f t="shared" si="0"/>
        <v>29</v>
      </c>
      <c r="AO8">
        <f t="shared" si="0"/>
        <v>29</v>
      </c>
      <c r="AP8">
        <f t="shared" si="0"/>
        <v>26</v>
      </c>
      <c r="AQ8">
        <f t="shared" si="0"/>
        <v>2</v>
      </c>
      <c r="AR8">
        <f t="shared" si="0"/>
        <v>4</v>
      </c>
      <c r="AS8">
        <f t="shared" ref="AS8:AY36" si="1">30-S8</f>
        <v>29</v>
      </c>
      <c r="AT8">
        <f t="shared" si="1"/>
        <v>1</v>
      </c>
      <c r="AU8">
        <f t="shared" si="1"/>
        <v>17</v>
      </c>
      <c r="AV8">
        <f t="shared" si="1"/>
        <v>29</v>
      </c>
      <c r="AW8">
        <f t="shared" si="1"/>
        <v>29</v>
      </c>
      <c r="AX8">
        <f t="shared" si="1"/>
        <v>12</v>
      </c>
      <c r="AY8">
        <f t="shared" si="1"/>
        <v>2</v>
      </c>
      <c r="AZ8">
        <f>Z8</f>
        <v>20000</v>
      </c>
      <c r="BB8" s="5" t="s">
        <v>33</v>
      </c>
      <c r="BC8" s="6">
        <v>18</v>
      </c>
      <c r="BD8" s="6">
        <v>23</v>
      </c>
      <c r="BE8" s="6">
        <v>4</v>
      </c>
      <c r="BF8" s="6">
        <v>28</v>
      </c>
      <c r="BG8" s="6">
        <v>27</v>
      </c>
      <c r="BH8" s="6">
        <v>29</v>
      </c>
      <c r="BI8" s="6">
        <v>29</v>
      </c>
      <c r="BJ8" s="6">
        <v>17</v>
      </c>
      <c r="BK8" s="6">
        <v>29</v>
      </c>
      <c r="BL8" s="6">
        <v>29</v>
      </c>
      <c r="BM8" s="6">
        <v>19</v>
      </c>
      <c r="BN8" s="6">
        <v>28</v>
      </c>
      <c r="BO8" s="6">
        <v>29</v>
      </c>
      <c r="BP8" s="6">
        <v>29</v>
      </c>
      <c r="BQ8" s="6">
        <v>26</v>
      </c>
      <c r="BR8" s="6">
        <v>2</v>
      </c>
      <c r="BS8" s="6">
        <v>4</v>
      </c>
      <c r="BT8" s="6">
        <v>29</v>
      </c>
      <c r="BU8" s="6">
        <v>1</v>
      </c>
      <c r="BV8" s="6">
        <v>17</v>
      </c>
      <c r="BW8" s="6">
        <v>29</v>
      </c>
      <c r="BX8" s="6">
        <v>29</v>
      </c>
      <c r="BY8" s="6">
        <v>12</v>
      </c>
      <c r="BZ8" s="6">
        <v>2</v>
      </c>
      <c r="CA8" s="6">
        <v>20000</v>
      </c>
    </row>
    <row r="9" spans="1:79" ht="15" thickBot="1" x14ac:dyDescent="0.35">
      <c r="A9" s="5" t="s">
        <v>34</v>
      </c>
      <c r="B9" s="6">
        <v>12</v>
      </c>
      <c r="C9" s="6">
        <v>1</v>
      </c>
      <c r="D9" s="6">
        <v>23</v>
      </c>
      <c r="E9" s="6">
        <v>1</v>
      </c>
      <c r="F9" s="6">
        <v>1</v>
      </c>
      <c r="G9" s="6">
        <v>1</v>
      </c>
      <c r="H9" s="6">
        <v>9</v>
      </c>
      <c r="I9" s="6">
        <v>5</v>
      </c>
      <c r="J9" s="6">
        <v>1</v>
      </c>
      <c r="K9" s="6">
        <v>1</v>
      </c>
      <c r="L9" s="6">
        <v>22</v>
      </c>
      <c r="M9" s="6">
        <v>3</v>
      </c>
      <c r="N9" s="6">
        <v>1</v>
      </c>
      <c r="O9" s="6">
        <v>24</v>
      </c>
      <c r="P9" s="6">
        <v>7</v>
      </c>
      <c r="Q9" s="6">
        <v>29</v>
      </c>
      <c r="R9" s="6">
        <v>28</v>
      </c>
      <c r="S9" s="6">
        <v>1</v>
      </c>
      <c r="T9" s="6">
        <v>20</v>
      </c>
      <c r="U9" s="6">
        <v>23</v>
      </c>
      <c r="V9" s="6">
        <v>1</v>
      </c>
      <c r="W9" s="6">
        <v>1</v>
      </c>
      <c r="X9" s="6">
        <v>8</v>
      </c>
      <c r="Y9" s="6">
        <v>27</v>
      </c>
      <c r="Z9" s="6">
        <v>18000</v>
      </c>
      <c r="AB9">
        <f t="shared" ref="AB9:AQ36" si="2">30-B9</f>
        <v>18</v>
      </c>
      <c r="AC9">
        <f t="shared" si="0"/>
        <v>29</v>
      </c>
      <c r="AD9">
        <f t="shared" si="0"/>
        <v>7</v>
      </c>
      <c r="AE9">
        <f t="shared" si="0"/>
        <v>29</v>
      </c>
      <c r="AF9">
        <f t="shared" si="0"/>
        <v>29</v>
      </c>
      <c r="AG9">
        <f t="shared" si="0"/>
        <v>29</v>
      </c>
      <c r="AH9">
        <f t="shared" si="0"/>
        <v>21</v>
      </c>
      <c r="AI9">
        <f t="shared" si="0"/>
        <v>25</v>
      </c>
      <c r="AJ9">
        <f t="shared" si="0"/>
        <v>29</v>
      </c>
      <c r="AK9">
        <f t="shared" si="0"/>
        <v>29</v>
      </c>
      <c r="AL9">
        <f t="shared" si="0"/>
        <v>8</v>
      </c>
      <c r="AM9">
        <f t="shared" si="0"/>
        <v>27</v>
      </c>
      <c r="AN9">
        <f t="shared" si="0"/>
        <v>29</v>
      </c>
      <c r="AO9">
        <f t="shared" si="0"/>
        <v>6</v>
      </c>
      <c r="AP9">
        <f t="shared" si="0"/>
        <v>23</v>
      </c>
      <c r="AQ9">
        <f t="shared" si="0"/>
        <v>1</v>
      </c>
      <c r="AR9">
        <f t="shared" si="0"/>
        <v>2</v>
      </c>
      <c r="AS9">
        <f t="shared" si="1"/>
        <v>29</v>
      </c>
      <c r="AT9">
        <f t="shared" si="1"/>
        <v>10</v>
      </c>
      <c r="AU9">
        <f t="shared" si="1"/>
        <v>7</v>
      </c>
      <c r="AV9">
        <f t="shared" si="1"/>
        <v>29</v>
      </c>
      <c r="AW9">
        <f t="shared" si="1"/>
        <v>29</v>
      </c>
      <c r="AX9">
        <f t="shared" si="1"/>
        <v>22</v>
      </c>
      <c r="AY9">
        <f t="shared" si="1"/>
        <v>3</v>
      </c>
      <c r="AZ9">
        <f t="shared" ref="AZ9:AZ36" si="3">Z9</f>
        <v>18000</v>
      </c>
      <c r="BB9" s="5" t="s">
        <v>34</v>
      </c>
      <c r="BC9" s="6">
        <v>18</v>
      </c>
      <c r="BD9" s="6">
        <v>29</v>
      </c>
      <c r="BE9" s="6">
        <v>7</v>
      </c>
      <c r="BF9" s="6">
        <v>29</v>
      </c>
      <c r="BG9" s="6">
        <v>29</v>
      </c>
      <c r="BH9" s="6">
        <v>29</v>
      </c>
      <c r="BI9" s="6">
        <v>21</v>
      </c>
      <c r="BJ9" s="6">
        <v>25</v>
      </c>
      <c r="BK9" s="6">
        <v>29</v>
      </c>
      <c r="BL9" s="6">
        <v>29</v>
      </c>
      <c r="BM9" s="6">
        <v>8</v>
      </c>
      <c r="BN9" s="6">
        <v>27</v>
      </c>
      <c r="BO9" s="6">
        <v>29</v>
      </c>
      <c r="BP9" s="6">
        <v>6</v>
      </c>
      <c r="BQ9" s="6">
        <v>23</v>
      </c>
      <c r="BR9" s="6">
        <v>1</v>
      </c>
      <c r="BS9" s="6">
        <v>2</v>
      </c>
      <c r="BT9" s="6">
        <v>29</v>
      </c>
      <c r="BU9" s="6">
        <v>10</v>
      </c>
      <c r="BV9" s="6">
        <v>7</v>
      </c>
      <c r="BW9" s="6">
        <v>29</v>
      </c>
      <c r="BX9" s="6">
        <v>29</v>
      </c>
      <c r="BY9" s="6">
        <v>22</v>
      </c>
      <c r="BZ9" s="6">
        <v>3</v>
      </c>
      <c r="CA9" s="6">
        <v>18000</v>
      </c>
    </row>
    <row r="10" spans="1:79" ht="15" thickBot="1" x14ac:dyDescent="0.35">
      <c r="A10" s="5" t="s">
        <v>35</v>
      </c>
      <c r="B10" s="6">
        <v>12</v>
      </c>
      <c r="C10" s="6">
        <v>7</v>
      </c>
      <c r="D10" s="6">
        <v>27</v>
      </c>
      <c r="E10" s="6">
        <v>4</v>
      </c>
      <c r="F10" s="6">
        <v>3</v>
      </c>
      <c r="G10" s="6">
        <v>1</v>
      </c>
      <c r="H10" s="6">
        <v>3</v>
      </c>
      <c r="I10" s="6">
        <v>8</v>
      </c>
      <c r="J10" s="6">
        <v>1</v>
      </c>
      <c r="K10" s="6">
        <v>1</v>
      </c>
      <c r="L10" s="6">
        <v>11</v>
      </c>
      <c r="M10" s="6">
        <v>8</v>
      </c>
      <c r="N10" s="6">
        <v>1</v>
      </c>
      <c r="O10" s="6">
        <v>1</v>
      </c>
      <c r="P10" s="6">
        <v>3</v>
      </c>
      <c r="Q10" s="6">
        <v>25</v>
      </c>
      <c r="R10" s="6">
        <v>26</v>
      </c>
      <c r="S10" s="6">
        <v>1</v>
      </c>
      <c r="T10" s="6">
        <v>26</v>
      </c>
      <c r="U10" s="6">
        <v>18</v>
      </c>
      <c r="V10" s="6">
        <v>1</v>
      </c>
      <c r="W10" s="6">
        <v>1</v>
      </c>
      <c r="X10" s="6">
        <v>18</v>
      </c>
      <c r="Y10" s="6">
        <v>21</v>
      </c>
      <c r="Z10" s="6">
        <v>14000</v>
      </c>
      <c r="AB10">
        <f t="shared" si="2"/>
        <v>18</v>
      </c>
      <c r="AC10">
        <f t="shared" si="0"/>
        <v>23</v>
      </c>
      <c r="AD10">
        <f t="shared" si="0"/>
        <v>3</v>
      </c>
      <c r="AE10">
        <f t="shared" si="0"/>
        <v>26</v>
      </c>
      <c r="AF10">
        <f t="shared" si="0"/>
        <v>27</v>
      </c>
      <c r="AG10">
        <f t="shared" si="0"/>
        <v>29</v>
      </c>
      <c r="AH10">
        <f t="shared" si="0"/>
        <v>27</v>
      </c>
      <c r="AI10">
        <f t="shared" si="0"/>
        <v>22</v>
      </c>
      <c r="AJ10">
        <f t="shared" si="0"/>
        <v>29</v>
      </c>
      <c r="AK10">
        <f t="shared" si="0"/>
        <v>29</v>
      </c>
      <c r="AL10">
        <f t="shared" si="0"/>
        <v>19</v>
      </c>
      <c r="AM10">
        <f t="shared" si="0"/>
        <v>22</v>
      </c>
      <c r="AN10">
        <f t="shared" si="0"/>
        <v>29</v>
      </c>
      <c r="AO10">
        <f t="shared" si="0"/>
        <v>29</v>
      </c>
      <c r="AP10">
        <f t="shared" si="0"/>
        <v>27</v>
      </c>
      <c r="AQ10">
        <f t="shared" si="0"/>
        <v>5</v>
      </c>
      <c r="AR10">
        <f t="shared" si="0"/>
        <v>4</v>
      </c>
      <c r="AS10">
        <f t="shared" si="1"/>
        <v>29</v>
      </c>
      <c r="AT10">
        <f t="shared" si="1"/>
        <v>4</v>
      </c>
      <c r="AU10">
        <f t="shared" si="1"/>
        <v>12</v>
      </c>
      <c r="AV10">
        <f t="shared" si="1"/>
        <v>29</v>
      </c>
      <c r="AW10">
        <f t="shared" si="1"/>
        <v>29</v>
      </c>
      <c r="AX10">
        <f t="shared" si="1"/>
        <v>12</v>
      </c>
      <c r="AY10">
        <f t="shared" si="1"/>
        <v>9</v>
      </c>
      <c r="AZ10">
        <f t="shared" si="3"/>
        <v>14000</v>
      </c>
      <c r="BB10" s="5" t="s">
        <v>35</v>
      </c>
      <c r="BC10" s="6">
        <v>18</v>
      </c>
      <c r="BD10" s="6">
        <v>23</v>
      </c>
      <c r="BE10" s="6">
        <v>3</v>
      </c>
      <c r="BF10" s="6">
        <v>26</v>
      </c>
      <c r="BG10" s="6">
        <v>27</v>
      </c>
      <c r="BH10" s="6">
        <v>29</v>
      </c>
      <c r="BI10" s="6">
        <v>27</v>
      </c>
      <c r="BJ10" s="6">
        <v>22</v>
      </c>
      <c r="BK10" s="6">
        <v>29</v>
      </c>
      <c r="BL10" s="6">
        <v>29</v>
      </c>
      <c r="BM10" s="6">
        <v>19</v>
      </c>
      <c r="BN10" s="6">
        <v>22</v>
      </c>
      <c r="BO10" s="6">
        <v>29</v>
      </c>
      <c r="BP10" s="6">
        <v>29</v>
      </c>
      <c r="BQ10" s="6">
        <v>27</v>
      </c>
      <c r="BR10" s="6">
        <v>5</v>
      </c>
      <c r="BS10" s="6">
        <v>4</v>
      </c>
      <c r="BT10" s="6">
        <v>29</v>
      </c>
      <c r="BU10" s="6">
        <v>4</v>
      </c>
      <c r="BV10" s="6">
        <v>12</v>
      </c>
      <c r="BW10" s="6">
        <v>29</v>
      </c>
      <c r="BX10" s="6">
        <v>29</v>
      </c>
      <c r="BY10" s="6">
        <v>12</v>
      </c>
      <c r="BZ10" s="6">
        <v>9</v>
      </c>
      <c r="CA10" s="6">
        <v>14000</v>
      </c>
    </row>
    <row r="11" spans="1:79" ht="15" thickBot="1" x14ac:dyDescent="0.35">
      <c r="A11" s="5" t="s">
        <v>36</v>
      </c>
      <c r="B11" s="6">
        <v>1</v>
      </c>
      <c r="C11" s="6">
        <v>7</v>
      </c>
      <c r="D11" s="6">
        <v>20</v>
      </c>
      <c r="E11" s="6">
        <v>9</v>
      </c>
      <c r="F11" s="6">
        <v>6</v>
      </c>
      <c r="G11" s="6">
        <v>1</v>
      </c>
      <c r="H11" s="6">
        <v>5</v>
      </c>
      <c r="I11" s="6">
        <v>5</v>
      </c>
      <c r="J11" s="6">
        <v>1</v>
      </c>
      <c r="K11" s="6">
        <v>1</v>
      </c>
      <c r="L11" s="6">
        <v>13</v>
      </c>
      <c r="M11" s="6">
        <v>4</v>
      </c>
      <c r="N11" s="6">
        <v>19</v>
      </c>
      <c r="O11" s="6">
        <v>1</v>
      </c>
      <c r="P11" s="6">
        <v>9</v>
      </c>
      <c r="Q11" s="6">
        <v>21</v>
      </c>
      <c r="R11" s="6">
        <v>24</v>
      </c>
      <c r="S11" s="6">
        <v>1</v>
      </c>
      <c r="T11" s="6">
        <v>22</v>
      </c>
      <c r="U11" s="6">
        <v>23</v>
      </c>
      <c r="V11" s="6">
        <v>1</v>
      </c>
      <c r="W11" s="6">
        <v>1</v>
      </c>
      <c r="X11" s="6">
        <v>14</v>
      </c>
      <c r="Y11" s="6">
        <v>26</v>
      </c>
      <c r="Z11" s="6">
        <v>12000</v>
      </c>
      <c r="AB11">
        <f t="shared" si="2"/>
        <v>29</v>
      </c>
      <c r="AC11">
        <f t="shared" si="0"/>
        <v>23</v>
      </c>
      <c r="AD11">
        <f t="shared" si="0"/>
        <v>10</v>
      </c>
      <c r="AE11">
        <f t="shared" si="0"/>
        <v>21</v>
      </c>
      <c r="AF11">
        <f t="shared" si="0"/>
        <v>24</v>
      </c>
      <c r="AG11">
        <f t="shared" si="0"/>
        <v>29</v>
      </c>
      <c r="AH11">
        <f t="shared" si="0"/>
        <v>25</v>
      </c>
      <c r="AI11">
        <f t="shared" si="0"/>
        <v>25</v>
      </c>
      <c r="AJ11">
        <f t="shared" si="0"/>
        <v>29</v>
      </c>
      <c r="AK11">
        <f t="shared" si="0"/>
        <v>29</v>
      </c>
      <c r="AL11">
        <f t="shared" si="0"/>
        <v>17</v>
      </c>
      <c r="AM11">
        <f t="shared" si="0"/>
        <v>26</v>
      </c>
      <c r="AN11">
        <f t="shared" si="0"/>
        <v>11</v>
      </c>
      <c r="AO11">
        <f t="shared" si="0"/>
        <v>29</v>
      </c>
      <c r="AP11">
        <f t="shared" si="0"/>
        <v>21</v>
      </c>
      <c r="AQ11">
        <f t="shared" si="0"/>
        <v>9</v>
      </c>
      <c r="AR11">
        <f t="shared" si="0"/>
        <v>6</v>
      </c>
      <c r="AS11">
        <f t="shared" si="1"/>
        <v>29</v>
      </c>
      <c r="AT11">
        <f t="shared" si="1"/>
        <v>8</v>
      </c>
      <c r="AU11">
        <f t="shared" si="1"/>
        <v>7</v>
      </c>
      <c r="AV11">
        <f t="shared" si="1"/>
        <v>29</v>
      </c>
      <c r="AW11">
        <f t="shared" si="1"/>
        <v>29</v>
      </c>
      <c r="AX11">
        <f t="shared" si="1"/>
        <v>16</v>
      </c>
      <c r="AY11">
        <f t="shared" si="1"/>
        <v>4</v>
      </c>
      <c r="AZ11">
        <f t="shared" si="3"/>
        <v>12000</v>
      </c>
      <c r="BB11" s="5" t="s">
        <v>36</v>
      </c>
      <c r="BC11" s="6">
        <v>29</v>
      </c>
      <c r="BD11" s="6">
        <v>23</v>
      </c>
      <c r="BE11" s="6">
        <v>10</v>
      </c>
      <c r="BF11" s="6">
        <v>21</v>
      </c>
      <c r="BG11" s="6">
        <v>24</v>
      </c>
      <c r="BH11" s="6">
        <v>29</v>
      </c>
      <c r="BI11" s="6">
        <v>25</v>
      </c>
      <c r="BJ11" s="6">
        <v>25</v>
      </c>
      <c r="BK11" s="6">
        <v>29</v>
      </c>
      <c r="BL11" s="6">
        <v>29</v>
      </c>
      <c r="BM11" s="6">
        <v>17</v>
      </c>
      <c r="BN11" s="6">
        <v>26</v>
      </c>
      <c r="BO11" s="6">
        <v>11</v>
      </c>
      <c r="BP11" s="6">
        <v>29</v>
      </c>
      <c r="BQ11" s="6">
        <v>21</v>
      </c>
      <c r="BR11" s="6">
        <v>9</v>
      </c>
      <c r="BS11" s="6">
        <v>6</v>
      </c>
      <c r="BT11" s="6">
        <v>29</v>
      </c>
      <c r="BU11" s="6">
        <v>8</v>
      </c>
      <c r="BV11" s="6">
        <v>7</v>
      </c>
      <c r="BW11" s="6">
        <v>29</v>
      </c>
      <c r="BX11" s="6">
        <v>29</v>
      </c>
      <c r="BY11" s="6">
        <v>16</v>
      </c>
      <c r="BZ11" s="6">
        <v>4</v>
      </c>
      <c r="CA11" s="6">
        <v>12000</v>
      </c>
    </row>
    <row r="12" spans="1:79" ht="15" thickBot="1" x14ac:dyDescent="0.35">
      <c r="A12" s="5" t="s">
        <v>37</v>
      </c>
      <c r="B12" s="6">
        <v>12</v>
      </c>
      <c r="C12" s="6">
        <v>1</v>
      </c>
      <c r="D12" s="6">
        <v>28</v>
      </c>
      <c r="E12" s="6">
        <v>21</v>
      </c>
      <c r="F12" s="6">
        <v>19</v>
      </c>
      <c r="G12" s="6">
        <v>1</v>
      </c>
      <c r="H12" s="6">
        <v>14</v>
      </c>
      <c r="I12" s="6">
        <v>18</v>
      </c>
      <c r="J12" s="6">
        <v>1</v>
      </c>
      <c r="K12" s="6">
        <v>1</v>
      </c>
      <c r="L12" s="6">
        <v>17</v>
      </c>
      <c r="M12" s="6">
        <v>23</v>
      </c>
      <c r="N12" s="6">
        <v>1</v>
      </c>
      <c r="O12" s="6">
        <v>24</v>
      </c>
      <c r="P12" s="6">
        <v>2</v>
      </c>
      <c r="Q12" s="6">
        <v>9</v>
      </c>
      <c r="R12" s="6">
        <v>1</v>
      </c>
      <c r="S12" s="6">
        <v>1</v>
      </c>
      <c r="T12" s="6">
        <v>1</v>
      </c>
      <c r="U12" s="6">
        <v>1</v>
      </c>
      <c r="V12" s="6">
        <v>1</v>
      </c>
      <c r="W12" s="6">
        <v>1</v>
      </c>
      <c r="X12" s="6">
        <v>12</v>
      </c>
      <c r="Y12" s="6">
        <v>1</v>
      </c>
      <c r="Z12" s="6">
        <v>11800</v>
      </c>
      <c r="AB12">
        <f t="shared" si="2"/>
        <v>18</v>
      </c>
      <c r="AC12">
        <f t="shared" si="0"/>
        <v>29</v>
      </c>
      <c r="AD12">
        <f t="shared" si="0"/>
        <v>2</v>
      </c>
      <c r="AE12">
        <f t="shared" si="0"/>
        <v>9</v>
      </c>
      <c r="AF12">
        <f t="shared" si="0"/>
        <v>11</v>
      </c>
      <c r="AG12">
        <f t="shared" si="0"/>
        <v>29</v>
      </c>
      <c r="AH12">
        <f t="shared" si="0"/>
        <v>16</v>
      </c>
      <c r="AI12">
        <f t="shared" si="0"/>
        <v>12</v>
      </c>
      <c r="AJ12">
        <f t="shared" si="0"/>
        <v>29</v>
      </c>
      <c r="AK12">
        <f t="shared" si="0"/>
        <v>29</v>
      </c>
      <c r="AL12">
        <f t="shared" si="0"/>
        <v>13</v>
      </c>
      <c r="AM12">
        <f t="shared" si="0"/>
        <v>7</v>
      </c>
      <c r="AN12">
        <f t="shared" si="0"/>
        <v>29</v>
      </c>
      <c r="AO12">
        <f t="shared" si="0"/>
        <v>6</v>
      </c>
      <c r="AP12">
        <f t="shared" si="0"/>
        <v>28</v>
      </c>
      <c r="AQ12">
        <f t="shared" si="0"/>
        <v>21</v>
      </c>
      <c r="AR12">
        <f t="shared" si="0"/>
        <v>29</v>
      </c>
      <c r="AS12">
        <f t="shared" si="1"/>
        <v>29</v>
      </c>
      <c r="AT12">
        <f t="shared" si="1"/>
        <v>29</v>
      </c>
      <c r="AU12">
        <f t="shared" si="1"/>
        <v>29</v>
      </c>
      <c r="AV12">
        <f t="shared" si="1"/>
        <v>29</v>
      </c>
      <c r="AW12">
        <f t="shared" si="1"/>
        <v>29</v>
      </c>
      <c r="AX12">
        <f t="shared" si="1"/>
        <v>18</v>
      </c>
      <c r="AY12">
        <f t="shared" si="1"/>
        <v>29</v>
      </c>
      <c r="AZ12">
        <f t="shared" si="3"/>
        <v>11800</v>
      </c>
      <c r="BB12" s="5" t="s">
        <v>37</v>
      </c>
      <c r="BC12" s="6">
        <v>18</v>
      </c>
      <c r="BD12" s="6">
        <v>29</v>
      </c>
      <c r="BE12" s="6">
        <v>2</v>
      </c>
      <c r="BF12" s="6">
        <v>9</v>
      </c>
      <c r="BG12" s="6">
        <v>11</v>
      </c>
      <c r="BH12" s="6">
        <v>29</v>
      </c>
      <c r="BI12" s="6">
        <v>16</v>
      </c>
      <c r="BJ12" s="6">
        <v>12</v>
      </c>
      <c r="BK12" s="6">
        <v>29</v>
      </c>
      <c r="BL12" s="6">
        <v>29</v>
      </c>
      <c r="BM12" s="6">
        <v>13</v>
      </c>
      <c r="BN12" s="6">
        <v>7</v>
      </c>
      <c r="BO12" s="6">
        <v>29</v>
      </c>
      <c r="BP12" s="6">
        <v>6</v>
      </c>
      <c r="BQ12" s="6">
        <v>28</v>
      </c>
      <c r="BR12" s="6">
        <v>21</v>
      </c>
      <c r="BS12" s="6">
        <v>29</v>
      </c>
      <c r="BT12" s="6">
        <v>29</v>
      </c>
      <c r="BU12" s="6">
        <v>29</v>
      </c>
      <c r="BV12" s="6">
        <v>29</v>
      </c>
      <c r="BW12" s="6">
        <v>29</v>
      </c>
      <c r="BX12" s="6">
        <v>29</v>
      </c>
      <c r="BY12" s="6">
        <v>18</v>
      </c>
      <c r="BZ12" s="6">
        <v>29</v>
      </c>
      <c r="CA12" s="6">
        <v>11800</v>
      </c>
    </row>
    <row r="13" spans="1:79" ht="15" thickBot="1" x14ac:dyDescent="0.35">
      <c r="A13" s="5" t="s">
        <v>38</v>
      </c>
      <c r="B13" s="6">
        <v>12</v>
      </c>
      <c r="C13" s="6">
        <v>7</v>
      </c>
      <c r="D13" s="6">
        <v>29</v>
      </c>
      <c r="E13" s="6">
        <v>3</v>
      </c>
      <c r="F13" s="6">
        <v>1</v>
      </c>
      <c r="G13" s="6">
        <v>1</v>
      </c>
      <c r="H13" s="6">
        <v>2</v>
      </c>
      <c r="I13" s="6">
        <v>8</v>
      </c>
      <c r="J13" s="6">
        <v>1</v>
      </c>
      <c r="K13" s="6">
        <v>1</v>
      </c>
      <c r="L13" s="6">
        <v>17</v>
      </c>
      <c r="M13" s="6">
        <v>14</v>
      </c>
      <c r="N13" s="6">
        <v>1</v>
      </c>
      <c r="O13" s="6">
        <v>1</v>
      </c>
      <c r="P13" s="6">
        <v>1</v>
      </c>
      <c r="Q13" s="6">
        <v>27</v>
      </c>
      <c r="R13" s="6">
        <v>28</v>
      </c>
      <c r="S13" s="6">
        <v>1</v>
      </c>
      <c r="T13" s="6">
        <v>28</v>
      </c>
      <c r="U13" s="6">
        <v>18</v>
      </c>
      <c r="V13" s="6">
        <v>1</v>
      </c>
      <c r="W13" s="6">
        <v>1</v>
      </c>
      <c r="X13" s="6">
        <v>12</v>
      </c>
      <c r="Y13" s="6">
        <v>15</v>
      </c>
      <c r="Z13" s="6">
        <v>10700</v>
      </c>
      <c r="AB13">
        <f t="shared" si="2"/>
        <v>18</v>
      </c>
      <c r="AC13">
        <f t="shared" si="0"/>
        <v>23</v>
      </c>
      <c r="AD13">
        <f t="shared" si="0"/>
        <v>1</v>
      </c>
      <c r="AE13">
        <f t="shared" si="0"/>
        <v>27</v>
      </c>
      <c r="AF13">
        <f t="shared" si="0"/>
        <v>29</v>
      </c>
      <c r="AG13">
        <f t="shared" si="0"/>
        <v>29</v>
      </c>
      <c r="AH13">
        <f t="shared" si="0"/>
        <v>28</v>
      </c>
      <c r="AI13">
        <f t="shared" si="0"/>
        <v>22</v>
      </c>
      <c r="AJ13">
        <f t="shared" si="0"/>
        <v>29</v>
      </c>
      <c r="AK13">
        <f t="shared" si="0"/>
        <v>29</v>
      </c>
      <c r="AL13">
        <f t="shared" si="0"/>
        <v>13</v>
      </c>
      <c r="AM13">
        <f t="shared" si="0"/>
        <v>16</v>
      </c>
      <c r="AN13">
        <f t="shared" si="0"/>
        <v>29</v>
      </c>
      <c r="AO13">
        <f t="shared" si="0"/>
        <v>29</v>
      </c>
      <c r="AP13">
        <f t="shared" si="0"/>
        <v>29</v>
      </c>
      <c r="AQ13">
        <f t="shared" si="0"/>
        <v>3</v>
      </c>
      <c r="AR13">
        <f t="shared" si="0"/>
        <v>2</v>
      </c>
      <c r="AS13">
        <f t="shared" si="1"/>
        <v>29</v>
      </c>
      <c r="AT13">
        <f t="shared" si="1"/>
        <v>2</v>
      </c>
      <c r="AU13">
        <f t="shared" si="1"/>
        <v>12</v>
      </c>
      <c r="AV13">
        <f t="shared" si="1"/>
        <v>29</v>
      </c>
      <c r="AW13">
        <f t="shared" si="1"/>
        <v>29</v>
      </c>
      <c r="AX13">
        <f t="shared" si="1"/>
        <v>18</v>
      </c>
      <c r="AY13">
        <f t="shared" si="1"/>
        <v>15</v>
      </c>
      <c r="AZ13">
        <f t="shared" si="3"/>
        <v>10700</v>
      </c>
      <c r="BB13" s="5" t="s">
        <v>38</v>
      </c>
      <c r="BC13" s="6">
        <v>18</v>
      </c>
      <c r="BD13" s="6">
        <v>23</v>
      </c>
      <c r="BE13" s="6">
        <v>1</v>
      </c>
      <c r="BF13" s="6">
        <v>27</v>
      </c>
      <c r="BG13" s="6">
        <v>29</v>
      </c>
      <c r="BH13" s="6">
        <v>29</v>
      </c>
      <c r="BI13" s="6">
        <v>28</v>
      </c>
      <c r="BJ13" s="6">
        <v>22</v>
      </c>
      <c r="BK13" s="6">
        <v>29</v>
      </c>
      <c r="BL13" s="6">
        <v>29</v>
      </c>
      <c r="BM13" s="6">
        <v>13</v>
      </c>
      <c r="BN13" s="6">
        <v>16</v>
      </c>
      <c r="BO13" s="6">
        <v>29</v>
      </c>
      <c r="BP13" s="6">
        <v>29</v>
      </c>
      <c r="BQ13" s="6">
        <v>29</v>
      </c>
      <c r="BR13" s="6">
        <v>3</v>
      </c>
      <c r="BS13" s="6">
        <v>2</v>
      </c>
      <c r="BT13" s="6">
        <v>29</v>
      </c>
      <c r="BU13" s="6">
        <v>2</v>
      </c>
      <c r="BV13" s="6">
        <v>12</v>
      </c>
      <c r="BW13" s="6">
        <v>29</v>
      </c>
      <c r="BX13" s="6">
        <v>29</v>
      </c>
      <c r="BY13" s="6">
        <v>18</v>
      </c>
      <c r="BZ13" s="6">
        <v>15</v>
      </c>
      <c r="CA13" s="6">
        <v>10700</v>
      </c>
    </row>
    <row r="14" spans="1:79" ht="15" thickBot="1" x14ac:dyDescent="0.35">
      <c r="A14" s="5" t="s">
        <v>39</v>
      </c>
      <c r="B14" s="6">
        <v>1</v>
      </c>
      <c r="C14" s="6">
        <v>7</v>
      </c>
      <c r="D14" s="6">
        <v>16</v>
      </c>
      <c r="E14" s="6">
        <v>4</v>
      </c>
      <c r="F14" s="6">
        <v>5</v>
      </c>
      <c r="G14" s="6">
        <v>1</v>
      </c>
      <c r="H14" s="6">
        <v>3</v>
      </c>
      <c r="I14" s="6">
        <v>2</v>
      </c>
      <c r="J14" s="6">
        <v>1</v>
      </c>
      <c r="K14" s="6">
        <v>1</v>
      </c>
      <c r="L14" s="6">
        <v>13</v>
      </c>
      <c r="M14" s="6">
        <v>1</v>
      </c>
      <c r="N14" s="6">
        <v>19</v>
      </c>
      <c r="O14" s="6">
        <v>1</v>
      </c>
      <c r="P14" s="6">
        <v>11</v>
      </c>
      <c r="Q14" s="6">
        <v>25</v>
      </c>
      <c r="R14" s="6">
        <v>25</v>
      </c>
      <c r="S14" s="6">
        <v>1</v>
      </c>
      <c r="T14" s="6">
        <v>26</v>
      </c>
      <c r="U14" s="6">
        <v>26</v>
      </c>
      <c r="V14" s="6">
        <v>1</v>
      </c>
      <c r="W14" s="6">
        <v>1</v>
      </c>
      <c r="X14" s="6">
        <v>14</v>
      </c>
      <c r="Y14" s="6">
        <v>29</v>
      </c>
      <c r="Z14" s="6">
        <v>10450</v>
      </c>
      <c r="AB14">
        <f t="shared" si="2"/>
        <v>29</v>
      </c>
      <c r="AC14">
        <f t="shared" si="0"/>
        <v>23</v>
      </c>
      <c r="AD14">
        <f t="shared" si="0"/>
        <v>14</v>
      </c>
      <c r="AE14">
        <f t="shared" si="0"/>
        <v>26</v>
      </c>
      <c r="AF14">
        <f t="shared" si="0"/>
        <v>25</v>
      </c>
      <c r="AG14">
        <f t="shared" si="0"/>
        <v>29</v>
      </c>
      <c r="AH14">
        <f t="shared" si="0"/>
        <v>27</v>
      </c>
      <c r="AI14">
        <f t="shared" si="0"/>
        <v>28</v>
      </c>
      <c r="AJ14">
        <f t="shared" si="0"/>
        <v>29</v>
      </c>
      <c r="AK14">
        <f t="shared" si="0"/>
        <v>29</v>
      </c>
      <c r="AL14">
        <f t="shared" si="0"/>
        <v>17</v>
      </c>
      <c r="AM14">
        <f t="shared" si="0"/>
        <v>29</v>
      </c>
      <c r="AN14">
        <f t="shared" si="0"/>
        <v>11</v>
      </c>
      <c r="AO14">
        <f t="shared" si="0"/>
        <v>29</v>
      </c>
      <c r="AP14">
        <f t="shared" si="0"/>
        <v>19</v>
      </c>
      <c r="AQ14">
        <f t="shared" si="0"/>
        <v>5</v>
      </c>
      <c r="AR14">
        <f t="shared" si="0"/>
        <v>5</v>
      </c>
      <c r="AS14">
        <f t="shared" si="1"/>
        <v>29</v>
      </c>
      <c r="AT14">
        <f t="shared" si="1"/>
        <v>4</v>
      </c>
      <c r="AU14">
        <f t="shared" si="1"/>
        <v>4</v>
      </c>
      <c r="AV14">
        <f t="shared" si="1"/>
        <v>29</v>
      </c>
      <c r="AW14">
        <f t="shared" si="1"/>
        <v>29</v>
      </c>
      <c r="AX14">
        <f t="shared" si="1"/>
        <v>16</v>
      </c>
      <c r="AY14">
        <f t="shared" si="1"/>
        <v>1</v>
      </c>
      <c r="AZ14">
        <f t="shared" si="3"/>
        <v>10450</v>
      </c>
      <c r="BB14" s="5" t="s">
        <v>39</v>
      </c>
      <c r="BC14" s="6">
        <v>29</v>
      </c>
      <c r="BD14" s="6">
        <v>23</v>
      </c>
      <c r="BE14" s="6">
        <v>14</v>
      </c>
      <c r="BF14" s="6">
        <v>26</v>
      </c>
      <c r="BG14" s="6">
        <v>25</v>
      </c>
      <c r="BH14" s="6">
        <v>29</v>
      </c>
      <c r="BI14" s="6">
        <v>27</v>
      </c>
      <c r="BJ14" s="6">
        <v>28</v>
      </c>
      <c r="BK14" s="6">
        <v>29</v>
      </c>
      <c r="BL14" s="6">
        <v>29</v>
      </c>
      <c r="BM14" s="6">
        <v>17</v>
      </c>
      <c r="BN14" s="6">
        <v>29</v>
      </c>
      <c r="BO14" s="6">
        <v>11</v>
      </c>
      <c r="BP14" s="6">
        <v>29</v>
      </c>
      <c r="BQ14" s="6">
        <v>19</v>
      </c>
      <c r="BR14" s="6">
        <v>5</v>
      </c>
      <c r="BS14" s="6">
        <v>5</v>
      </c>
      <c r="BT14" s="6">
        <v>29</v>
      </c>
      <c r="BU14" s="6">
        <v>4</v>
      </c>
      <c r="BV14" s="6">
        <v>4</v>
      </c>
      <c r="BW14" s="6">
        <v>29</v>
      </c>
      <c r="BX14" s="6">
        <v>29</v>
      </c>
      <c r="BY14" s="6">
        <v>16</v>
      </c>
      <c r="BZ14" s="6">
        <v>1</v>
      </c>
      <c r="CA14" s="6">
        <v>10450</v>
      </c>
    </row>
    <row r="15" spans="1:79" ht="15" thickBot="1" x14ac:dyDescent="0.35">
      <c r="A15" s="5" t="s">
        <v>40</v>
      </c>
      <c r="B15" s="6">
        <v>1</v>
      </c>
      <c r="C15" s="6">
        <v>7</v>
      </c>
      <c r="D15" s="6">
        <v>16</v>
      </c>
      <c r="E15" s="6">
        <v>15</v>
      </c>
      <c r="F15" s="6">
        <v>19</v>
      </c>
      <c r="G15" s="6">
        <v>1</v>
      </c>
      <c r="H15" s="6">
        <v>14</v>
      </c>
      <c r="I15" s="6">
        <v>18</v>
      </c>
      <c r="J15" s="6">
        <v>1</v>
      </c>
      <c r="K15" s="6">
        <v>1</v>
      </c>
      <c r="L15" s="6">
        <v>6</v>
      </c>
      <c r="M15" s="6">
        <v>16</v>
      </c>
      <c r="N15" s="6">
        <v>19</v>
      </c>
      <c r="O15" s="6">
        <v>1</v>
      </c>
      <c r="P15" s="6">
        <v>11</v>
      </c>
      <c r="Q15" s="6">
        <v>15</v>
      </c>
      <c r="R15" s="6">
        <v>1</v>
      </c>
      <c r="S15" s="6">
        <v>1</v>
      </c>
      <c r="T15" s="6">
        <v>1</v>
      </c>
      <c r="U15" s="6">
        <v>1</v>
      </c>
      <c r="V15" s="6">
        <v>1</v>
      </c>
      <c r="W15" s="6">
        <v>1</v>
      </c>
      <c r="X15" s="6">
        <v>21</v>
      </c>
      <c r="Y15" s="6">
        <v>13</v>
      </c>
      <c r="Z15" s="6">
        <v>10300</v>
      </c>
      <c r="AB15">
        <f t="shared" si="2"/>
        <v>29</v>
      </c>
      <c r="AC15">
        <f t="shared" si="0"/>
        <v>23</v>
      </c>
      <c r="AD15">
        <f t="shared" si="0"/>
        <v>14</v>
      </c>
      <c r="AE15">
        <f t="shared" si="0"/>
        <v>15</v>
      </c>
      <c r="AF15">
        <f t="shared" si="0"/>
        <v>11</v>
      </c>
      <c r="AG15">
        <f t="shared" si="0"/>
        <v>29</v>
      </c>
      <c r="AH15">
        <f t="shared" si="0"/>
        <v>16</v>
      </c>
      <c r="AI15">
        <f t="shared" si="0"/>
        <v>12</v>
      </c>
      <c r="AJ15">
        <f t="shared" si="0"/>
        <v>29</v>
      </c>
      <c r="AK15">
        <f t="shared" si="0"/>
        <v>29</v>
      </c>
      <c r="AL15">
        <f t="shared" si="0"/>
        <v>24</v>
      </c>
      <c r="AM15">
        <f t="shared" si="0"/>
        <v>14</v>
      </c>
      <c r="AN15">
        <f t="shared" si="0"/>
        <v>11</v>
      </c>
      <c r="AO15">
        <f t="shared" si="0"/>
        <v>29</v>
      </c>
      <c r="AP15">
        <f t="shared" si="0"/>
        <v>19</v>
      </c>
      <c r="AQ15">
        <f t="shared" si="0"/>
        <v>15</v>
      </c>
      <c r="AR15">
        <f t="shared" si="0"/>
        <v>29</v>
      </c>
      <c r="AS15">
        <f t="shared" si="1"/>
        <v>29</v>
      </c>
      <c r="AT15">
        <f t="shared" si="1"/>
        <v>29</v>
      </c>
      <c r="AU15">
        <f t="shared" si="1"/>
        <v>29</v>
      </c>
      <c r="AV15">
        <f t="shared" si="1"/>
        <v>29</v>
      </c>
      <c r="AW15">
        <f t="shared" si="1"/>
        <v>29</v>
      </c>
      <c r="AX15">
        <f t="shared" si="1"/>
        <v>9</v>
      </c>
      <c r="AY15">
        <f t="shared" si="1"/>
        <v>17</v>
      </c>
      <c r="AZ15">
        <f t="shared" si="3"/>
        <v>10300</v>
      </c>
      <c r="BB15" s="5" t="s">
        <v>40</v>
      </c>
      <c r="BC15" s="6">
        <v>29</v>
      </c>
      <c r="BD15" s="6">
        <v>23</v>
      </c>
      <c r="BE15" s="6">
        <v>14</v>
      </c>
      <c r="BF15" s="6">
        <v>15</v>
      </c>
      <c r="BG15" s="6">
        <v>11</v>
      </c>
      <c r="BH15" s="6">
        <v>29</v>
      </c>
      <c r="BI15" s="6">
        <v>16</v>
      </c>
      <c r="BJ15" s="6">
        <v>12</v>
      </c>
      <c r="BK15" s="6">
        <v>29</v>
      </c>
      <c r="BL15" s="6">
        <v>29</v>
      </c>
      <c r="BM15" s="6">
        <v>24</v>
      </c>
      <c r="BN15" s="6">
        <v>14</v>
      </c>
      <c r="BO15" s="6">
        <v>11</v>
      </c>
      <c r="BP15" s="6">
        <v>29</v>
      </c>
      <c r="BQ15" s="6">
        <v>19</v>
      </c>
      <c r="BR15" s="6">
        <v>15</v>
      </c>
      <c r="BS15" s="6">
        <v>29</v>
      </c>
      <c r="BT15" s="6">
        <v>29</v>
      </c>
      <c r="BU15" s="6">
        <v>29</v>
      </c>
      <c r="BV15" s="6">
        <v>29</v>
      </c>
      <c r="BW15" s="6">
        <v>29</v>
      </c>
      <c r="BX15" s="6">
        <v>29</v>
      </c>
      <c r="BY15" s="6">
        <v>9</v>
      </c>
      <c r="BZ15" s="6">
        <v>17</v>
      </c>
      <c r="CA15" s="6">
        <v>10300</v>
      </c>
    </row>
    <row r="16" spans="1:79" ht="15" thickBot="1" x14ac:dyDescent="0.35">
      <c r="A16" s="5" t="s">
        <v>41</v>
      </c>
      <c r="B16" s="6">
        <v>1</v>
      </c>
      <c r="C16" s="6">
        <v>1</v>
      </c>
      <c r="D16" s="6">
        <v>16</v>
      </c>
      <c r="E16" s="6">
        <v>14</v>
      </c>
      <c r="F16" s="6">
        <v>9</v>
      </c>
      <c r="G16" s="6">
        <v>1</v>
      </c>
      <c r="H16" s="6">
        <v>14</v>
      </c>
      <c r="I16" s="6">
        <v>2</v>
      </c>
      <c r="J16" s="6">
        <v>1</v>
      </c>
      <c r="K16" s="6">
        <v>1</v>
      </c>
      <c r="L16" s="6">
        <v>4</v>
      </c>
      <c r="M16" s="6">
        <v>14</v>
      </c>
      <c r="N16" s="6">
        <v>19</v>
      </c>
      <c r="O16" s="6">
        <v>24</v>
      </c>
      <c r="P16" s="6">
        <v>11</v>
      </c>
      <c r="Q16" s="6">
        <v>16</v>
      </c>
      <c r="R16" s="6">
        <v>18</v>
      </c>
      <c r="S16" s="6">
        <v>1</v>
      </c>
      <c r="T16" s="6">
        <v>1</v>
      </c>
      <c r="U16" s="6">
        <v>26</v>
      </c>
      <c r="V16" s="6">
        <v>1</v>
      </c>
      <c r="W16" s="6">
        <v>1</v>
      </c>
      <c r="X16" s="6">
        <v>26</v>
      </c>
      <c r="Y16" s="6">
        <v>15</v>
      </c>
      <c r="Z16" s="6">
        <v>10200</v>
      </c>
      <c r="AB16">
        <f t="shared" si="2"/>
        <v>29</v>
      </c>
      <c r="AC16">
        <f t="shared" si="0"/>
        <v>29</v>
      </c>
      <c r="AD16">
        <f t="shared" si="0"/>
        <v>14</v>
      </c>
      <c r="AE16">
        <f t="shared" si="0"/>
        <v>16</v>
      </c>
      <c r="AF16">
        <f t="shared" si="0"/>
        <v>21</v>
      </c>
      <c r="AG16">
        <f t="shared" si="0"/>
        <v>29</v>
      </c>
      <c r="AH16">
        <f t="shared" si="0"/>
        <v>16</v>
      </c>
      <c r="AI16">
        <f t="shared" si="0"/>
        <v>28</v>
      </c>
      <c r="AJ16">
        <f t="shared" si="0"/>
        <v>29</v>
      </c>
      <c r="AK16">
        <f t="shared" si="0"/>
        <v>29</v>
      </c>
      <c r="AL16">
        <f t="shared" si="0"/>
        <v>26</v>
      </c>
      <c r="AM16">
        <f t="shared" si="0"/>
        <v>16</v>
      </c>
      <c r="AN16">
        <f t="shared" si="0"/>
        <v>11</v>
      </c>
      <c r="AO16">
        <f t="shared" si="0"/>
        <v>6</v>
      </c>
      <c r="AP16">
        <f t="shared" si="0"/>
        <v>19</v>
      </c>
      <c r="AQ16">
        <f t="shared" si="0"/>
        <v>14</v>
      </c>
      <c r="AR16">
        <f t="shared" si="0"/>
        <v>12</v>
      </c>
      <c r="AS16">
        <f t="shared" si="1"/>
        <v>29</v>
      </c>
      <c r="AT16">
        <f t="shared" si="1"/>
        <v>29</v>
      </c>
      <c r="AU16">
        <f t="shared" si="1"/>
        <v>4</v>
      </c>
      <c r="AV16">
        <f t="shared" si="1"/>
        <v>29</v>
      </c>
      <c r="AW16">
        <f t="shared" si="1"/>
        <v>29</v>
      </c>
      <c r="AX16">
        <f t="shared" si="1"/>
        <v>4</v>
      </c>
      <c r="AY16">
        <f t="shared" si="1"/>
        <v>15</v>
      </c>
      <c r="AZ16">
        <f t="shared" si="3"/>
        <v>10200</v>
      </c>
      <c r="BB16" s="5" t="s">
        <v>41</v>
      </c>
      <c r="BC16" s="6">
        <v>29</v>
      </c>
      <c r="BD16" s="6">
        <v>29</v>
      </c>
      <c r="BE16" s="6">
        <v>14</v>
      </c>
      <c r="BF16" s="6">
        <v>16</v>
      </c>
      <c r="BG16" s="6">
        <v>21</v>
      </c>
      <c r="BH16" s="6">
        <v>29</v>
      </c>
      <c r="BI16" s="6">
        <v>16</v>
      </c>
      <c r="BJ16" s="6">
        <v>28</v>
      </c>
      <c r="BK16" s="6">
        <v>29</v>
      </c>
      <c r="BL16" s="6">
        <v>29</v>
      </c>
      <c r="BM16" s="6">
        <v>26</v>
      </c>
      <c r="BN16" s="6">
        <v>16</v>
      </c>
      <c r="BO16" s="6">
        <v>11</v>
      </c>
      <c r="BP16" s="6">
        <v>6</v>
      </c>
      <c r="BQ16" s="6">
        <v>19</v>
      </c>
      <c r="BR16" s="6">
        <v>14</v>
      </c>
      <c r="BS16" s="6">
        <v>12</v>
      </c>
      <c r="BT16" s="6">
        <v>29</v>
      </c>
      <c r="BU16" s="6">
        <v>29</v>
      </c>
      <c r="BV16" s="6">
        <v>4</v>
      </c>
      <c r="BW16" s="6">
        <v>29</v>
      </c>
      <c r="BX16" s="6">
        <v>29</v>
      </c>
      <c r="BY16" s="6">
        <v>4</v>
      </c>
      <c r="BZ16" s="6">
        <v>15</v>
      </c>
      <c r="CA16" s="6">
        <v>10200</v>
      </c>
    </row>
    <row r="17" spans="1:79" ht="15" thickBot="1" x14ac:dyDescent="0.35">
      <c r="A17" s="5" t="s">
        <v>42</v>
      </c>
      <c r="B17" s="6">
        <v>12</v>
      </c>
      <c r="C17" s="6">
        <v>1</v>
      </c>
      <c r="D17" s="6">
        <v>5</v>
      </c>
      <c r="E17" s="6">
        <v>6</v>
      </c>
      <c r="F17" s="6">
        <v>7</v>
      </c>
      <c r="G17" s="6">
        <v>1</v>
      </c>
      <c r="H17" s="6">
        <v>9</v>
      </c>
      <c r="I17" s="6">
        <v>2</v>
      </c>
      <c r="J17" s="6">
        <v>1</v>
      </c>
      <c r="K17" s="6">
        <v>1</v>
      </c>
      <c r="L17" s="6">
        <v>5</v>
      </c>
      <c r="M17" s="6">
        <v>5</v>
      </c>
      <c r="N17" s="6">
        <v>1</v>
      </c>
      <c r="O17" s="6">
        <v>24</v>
      </c>
      <c r="P17" s="6">
        <v>15</v>
      </c>
      <c r="Q17" s="6">
        <v>23</v>
      </c>
      <c r="R17" s="6">
        <v>23</v>
      </c>
      <c r="S17" s="6">
        <v>1</v>
      </c>
      <c r="T17" s="6">
        <v>20</v>
      </c>
      <c r="U17" s="6">
        <v>26</v>
      </c>
      <c r="V17" s="6">
        <v>1</v>
      </c>
      <c r="W17" s="6">
        <v>1</v>
      </c>
      <c r="X17" s="6">
        <v>25</v>
      </c>
      <c r="Y17" s="6">
        <v>25</v>
      </c>
      <c r="Z17" s="6">
        <v>10175</v>
      </c>
      <c r="AB17">
        <f t="shared" si="2"/>
        <v>18</v>
      </c>
      <c r="AC17">
        <f t="shared" si="0"/>
        <v>29</v>
      </c>
      <c r="AD17">
        <f t="shared" si="0"/>
        <v>25</v>
      </c>
      <c r="AE17">
        <f t="shared" si="0"/>
        <v>24</v>
      </c>
      <c r="AF17">
        <f t="shared" si="0"/>
        <v>23</v>
      </c>
      <c r="AG17">
        <f t="shared" si="0"/>
        <v>29</v>
      </c>
      <c r="AH17">
        <f t="shared" si="0"/>
        <v>21</v>
      </c>
      <c r="AI17">
        <f t="shared" si="0"/>
        <v>28</v>
      </c>
      <c r="AJ17">
        <f t="shared" si="0"/>
        <v>29</v>
      </c>
      <c r="AK17">
        <f t="shared" si="0"/>
        <v>29</v>
      </c>
      <c r="AL17">
        <f t="shared" si="0"/>
        <v>25</v>
      </c>
      <c r="AM17">
        <f t="shared" si="0"/>
        <v>25</v>
      </c>
      <c r="AN17">
        <f t="shared" si="0"/>
        <v>29</v>
      </c>
      <c r="AO17">
        <f t="shared" si="0"/>
        <v>6</v>
      </c>
      <c r="AP17">
        <f t="shared" si="0"/>
        <v>15</v>
      </c>
      <c r="AQ17">
        <f t="shared" si="0"/>
        <v>7</v>
      </c>
      <c r="AR17">
        <f t="shared" si="0"/>
        <v>7</v>
      </c>
      <c r="AS17">
        <f t="shared" si="1"/>
        <v>29</v>
      </c>
      <c r="AT17">
        <f t="shared" si="1"/>
        <v>10</v>
      </c>
      <c r="AU17">
        <f t="shared" si="1"/>
        <v>4</v>
      </c>
      <c r="AV17">
        <f t="shared" si="1"/>
        <v>29</v>
      </c>
      <c r="AW17">
        <f t="shared" si="1"/>
        <v>29</v>
      </c>
      <c r="AX17">
        <f t="shared" si="1"/>
        <v>5</v>
      </c>
      <c r="AY17">
        <f t="shared" si="1"/>
        <v>5</v>
      </c>
      <c r="AZ17">
        <f t="shared" si="3"/>
        <v>10175</v>
      </c>
      <c r="BB17" s="5" t="s">
        <v>42</v>
      </c>
      <c r="BC17" s="6">
        <v>18</v>
      </c>
      <c r="BD17" s="6">
        <v>29</v>
      </c>
      <c r="BE17" s="6">
        <v>25</v>
      </c>
      <c r="BF17" s="6">
        <v>24</v>
      </c>
      <c r="BG17" s="6">
        <v>23</v>
      </c>
      <c r="BH17" s="6">
        <v>29</v>
      </c>
      <c r="BI17" s="6">
        <v>21</v>
      </c>
      <c r="BJ17" s="6">
        <v>28</v>
      </c>
      <c r="BK17" s="6">
        <v>29</v>
      </c>
      <c r="BL17" s="6">
        <v>29</v>
      </c>
      <c r="BM17" s="6">
        <v>25</v>
      </c>
      <c r="BN17" s="6">
        <v>25</v>
      </c>
      <c r="BO17" s="6">
        <v>29</v>
      </c>
      <c r="BP17" s="6">
        <v>6</v>
      </c>
      <c r="BQ17" s="6">
        <v>15</v>
      </c>
      <c r="BR17" s="6">
        <v>7</v>
      </c>
      <c r="BS17" s="6">
        <v>7</v>
      </c>
      <c r="BT17" s="6">
        <v>29</v>
      </c>
      <c r="BU17" s="6">
        <v>10</v>
      </c>
      <c r="BV17" s="6">
        <v>4</v>
      </c>
      <c r="BW17" s="6">
        <v>29</v>
      </c>
      <c r="BX17" s="6">
        <v>29</v>
      </c>
      <c r="BY17" s="6">
        <v>5</v>
      </c>
      <c r="BZ17" s="6">
        <v>5</v>
      </c>
      <c r="CA17" s="6">
        <v>10175</v>
      </c>
    </row>
    <row r="18" spans="1:79" ht="15" thickBot="1" x14ac:dyDescent="0.35">
      <c r="A18" s="5" t="s">
        <v>43</v>
      </c>
      <c r="B18" s="6">
        <v>12</v>
      </c>
      <c r="C18" s="6">
        <v>7</v>
      </c>
      <c r="D18" s="6">
        <v>24</v>
      </c>
      <c r="E18" s="6">
        <v>16</v>
      </c>
      <c r="F18" s="6">
        <v>9</v>
      </c>
      <c r="G18" s="6">
        <v>1</v>
      </c>
      <c r="H18" s="6">
        <v>5</v>
      </c>
      <c r="I18" s="6">
        <v>18</v>
      </c>
      <c r="J18" s="6">
        <v>1</v>
      </c>
      <c r="K18" s="6">
        <v>1</v>
      </c>
      <c r="L18" s="6">
        <v>23</v>
      </c>
      <c r="M18" s="6">
        <v>16</v>
      </c>
      <c r="N18" s="6">
        <v>1</v>
      </c>
      <c r="O18" s="6">
        <v>1</v>
      </c>
      <c r="P18" s="6">
        <v>6</v>
      </c>
      <c r="Q18" s="6">
        <v>12</v>
      </c>
      <c r="R18" s="6">
        <v>18</v>
      </c>
      <c r="S18" s="6">
        <v>1</v>
      </c>
      <c r="T18" s="6">
        <v>22</v>
      </c>
      <c r="U18" s="6">
        <v>1</v>
      </c>
      <c r="V18" s="6">
        <v>1</v>
      </c>
      <c r="W18" s="6">
        <v>1</v>
      </c>
      <c r="X18" s="6">
        <v>6</v>
      </c>
      <c r="Y18" s="6">
        <v>13</v>
      </c>
      <c r="Z18" s="6">
        <v>10125</v>
      </c>
      <c r="AB18">
        <f t="shared" si="2"/>
        <v>18</v>
      </c>
      <c r="AC18">
        <f t="shared" si="0"/>
        <v>23</v>
      </c>
      <c r="AD18">
        <f t="shared" si="0"/>
        <v>6</v>
      </c>
      <c r="AE18">
        <f t="shared" si="0"/>
        <v>14</v>
      </c>
      <c r="AF18">
        <f t="shared" si="0"/>
        <v>21</v>
      </c>
      <c r="AG18">
        <f t="shared" si="0"/>
        <v>29</v>
      </c>
      <c r="AH18">
        <f t="shared" si="0"/>
        <v>25</v>
      </c>
      <c r="AI18">
        <f t="shared" si="0"/>
        <v>12</v>
      </c>
      <c r="AJ18">
        <f t="shared" si="0"/>
        <v>29</v>
      </c>
      <c r="AK18">
        <f t="shared" si="0"/>
        <v>29</v>
      </c>
      <c r="AL18">
        <f t="shared" si="0"/>
        <v>7</v>
      </c>
      <c r="AM18">
        <f t="shared" si="0"/>
        <v>14</v>
      </c>
      <c r="AN18">
        <f t="shared" si="0"/>
        <v>29</v>
      </c>
      <c r="AO18">
        <f t="shared" si="0"/>
        <v>29</v>
      </c>
      <c r="AP18">
        <f t="shared" si="0"/>
        <v>24</v>
      </c>
      <c r="AQ18">
        <f t="shared" si="0"/>
        <v>18</v>
      </c>
      <c r="AR18">
        <f t="shared" si="0"/>
        <v>12</v>
      </c>
      <c r="AS18">
        <f t="shared" si="1"/>
        <v>29</v>
      </c>
      <c r="AT18">
        <f t="shared" si="1"/>
        <v>8</v>
      </c>
      <c r="AU18">
        <f t="shared" si="1"/>
        <v>29</v>
      </c>
      <c r="AV18">
        <f t="shared" si="1"/>
        <v>29</v>
      </c>
      <c r="AW18">
        <f t="shared" si="1"/>
        <v>29</v>
      </c>
      <c r="AX18">
        <f t="shared" si="1"/>
        <v>24</v>
      </c>
      <c r="AY18">
        <f t="shared" si="1"/>
        <v>17</v>
      </c>
      <c r="AZ18">
        <f t="shared" si="3"/>
        <v>10125</v>
      </c>
      <c r="BB18" s="5" t="s">
        <v>43</v>
      </c>
      <c r="BC18" s="6">
        <v>18</v>
      </c>
      <c r="BD18" s="6">
        <v>23</v>
      </c>
      <c r="BE18" s="6">
        <v>6</v>
      </c>
      <c r="BF18" s="6">
        <v>14</v>
      </c>
      <c r="BG18" s="6">
        <v>21</v>
      </c>
      <c r="BH18" s="6">
        <v>29</v>
      </c>
      <c r="BI18" s="6">
        <v>25</v>
      </c>
      <c r="BJ18" s="6">
        <v>12</v>
      </c>
      <c r="BK18" s="6">
        <v>29</v>
      </c>
      <c r="BL18" s="6">
        <v>29</v>
      </c>
      <c r="BM18" s="6">
        <v>7</v>
      </c>
      <c r="BN18" s="6">
        <v>14</v>
      </c>
      <c r="BO18" s="6">
        <v>29</v>
      </c>
      <c r="BP18" s="6">
        <v>29</v>
      </c>
      <c r="BQ18" s="6">
        <v>24</v>
      </c>
      <c r="BR18" s="6">
        <v>18</v>
      </c>
      <c r="BS18" s="6">
        <v>12</v>
      </c>
      <c r="BT18" s="6">
        <v>29</v>
      </c>
      <c r="BU18" s="6">
        <v>8</v>
      </c>
      <c r="BV18" s="6">
        <v>29</v>
      </c>
      <c r="BW18" s="6">
        <v>29</v>
      </c>
      <c r="BX18" s="6">
        <v>29</v>
      </c>
      <c r="BY18" s="6">
        <v>24</v>
      </c>
      <c r="BZ18" s="6">
        <v>17</v>
      </c>
      <c r="CA18" s="6">
        <v>10125</v>
      </c>
    </row>
    <row r="19" spans="1:79" ht="15" thickBot="1" x14ac:dyDescent="0.35">
      <c r="A19" s="5" t="s">
        <v>44</v>
      </c>
      <c r="B19" s="6">
        <v>12</v>
      </c>
      <c r="C19" s="6">
        <v>7</v>
      </c>
      <c r="D19" s="6">
        <v>16</v>
      </c>
      <c r="E19" s="6">
        <v>19</v>
      </c>
      <c r="F19" s="6">
        <v>19</v>
      </c>
      <c r="G19" s="6">
        <v>1</v>
      </c>
      <c r="H19" s="6">
        <v>5</v>
      </c>
      <c r="I19" s="6">
        <v>13</v>
      </c>
      <c r="J19" s="6">
        <v>1</v>
      </c>
      <c r="K19" s="6">
        <v>1</v>
      </c>
      <c r="L19" s="6">
        <v>10</v>
      </c>
      <c r="M19" s="6">
        <v>23</v>
      </c>
      <c r="N19" s="6">
        <v>1</v>
      </c>
      <c r="O19" s="6">
        <v>1</v>
      </c>
      <c r="P19" s="6">
        <v>11</v>
      </c>
      <c r="Q19" s="6">
        <v>11</v>
      </c>
      <c r="R19" s="6">
        <v>1</v>
      </c>
      <c r="S19" s="6">
        <v>1</v>
      </c>
      <c r="T19" s="6">
        <v>22</v>
      </c>
      <c r="U19" s="6">
        <v>13</v>
      </c>
      <c r="V19" s="6">
        <v>1</v>
      </c>
      <c r="W19" s="6">
        <v>1</v>
      </c>
      <c r="X19" s="6">
        <v>20</v>
      </c>
      <c r="Y19" s="6">
        <v>1</v>
      </c>
      <c r="Z19" s="6">
        <v>10125</v>
      </c>
      <c r="AB19">
        <f t="shared" si="2"/>
        <v>18</v>
      </c>
      <c r="AC19">
        <f t="shared" si="0"/>
        <v>23</v>
      </c>
      <c r="AD19">
        <f t="shared" si="0"/>
        <v>14</v>
      </c>
      <c r="AE19">
        <f t="shared" si="0"/>
        <v>11</v>
      </c>
      <c r="AF19">
        <f t="shared" si="0"/>
        <v>11</v>
      </c>
      <c r="AG19">
        <f t="shared" si="0"/>
        <v>29</v>
      </c>
      <c r="AH19">
        <f t="shared" si="0"/>
        <v>25</v>
      </c>
      <c r="AI19">
        <f t="shared" si="0"/>
        <v>17</v>
      </c>
      <c r="AJ19">
        <f t="shared" si="0"/>
        <v>29</v>
      </c>
      <c r="AK19">
        <f t="shared" si="0"/>
        <v>29</v>
      </c>
      <c r="AL19">
        <f t="shared" si="0"/>
        <v>20</v>
      </c>
      <c r="AM19">
        <f t="shared" si="0"/>
        <v>7</v>
      </c>
      <c r="AN19">
        <f t="shared" si="0"/>
        <v>29</v>
      </c>
      <c r="AO19">
        <f t="shared" si="0"/>
        <v>29</v>
      </c>
      <c r="AP19">
        <f t="shared" si="0"/>
        <v>19</v>
      </c>
      <c r="AQ19">
        <f t="shared" si="0"/>
        <v>19</v>
      </c>
      <c r="AR19">
        <f t="shared" si="0"/>
        <v>29</v>
      </c>
      <c r="AS19">
        <f t="shared" si="1"/>
        <v>29</v>
      </c>
      <c r="AT19">
        <f t="shared" si="1"/>
        <v>8</v>
      </c>
      <c r="AU19">
        <f t="shared" si="1"/>
        <v>17</v>
      </c>
      <c r="AV19">
        <f t="shared" si="1"/>
        <v>29</v>
      </c>
      <c r="AW19">
        <f t="shared" si="1"/>
        <v>29</v>
      </c>
      <c r="AX19">
        <f t="shared" si="1"/>
        <v>10</v>
      </c>
      <c r="AY19">
        <f t="shared" si="1"/>
        <v>29</v>
      </c>
      <c r="AZ19">
        <f t="shared" si="3"/>
        <v>10125</v>
      </c>
      <c r="BB19" s="5" t="s">
        <v>44</v>
      </c>
      <c r="BC19" s="6">
        <v>18</v>
      </c>
      <c r="BD19" s="6">
        <v>23</v>
      </c>
      <c r="BE19" s="6">
        <v>14</v>
      </c>
      <c r="BF19" s="6">
        <v>11</v>
      </c>
      <c r="BG19" s="6">
        <v>11</v>
      </c>
      <c r="BH19" s="6">
        <v>29</v>
      </c>
      <c r="BI19" s="6">
        <v>25</v>
      </c>
      <c r="BJ19" s="6">
        <v>17</v>
      </c>
      <c r="BK19" s="6">
        <v>29</v>
      </c>
      <c r="BL19" s="6">
        <v>29</v>
      </c>
      <c r="BM19" s="6">
        <v>20</v>
      </c>
      <c r="BN19" s="6">
        <v>7</v>
      </c>
      <c r="BO19" s="6">
        <v>29</v>
      </c>
      <c r="BP19" s="6">
        <v>29</v>
      </c>
      <c r="BQ19" s="6">
        <v>19</v>
      </c>
      <c r="BR19" s="6">
        <v>19</v>
      </c>
      <c r="BS19" s="6">
        <v>29</v>
      </c>
      <c r="BT19" s="6">
        <v>29</v>
      </c>
      <c r="BU19" s="6">
        <v>8</v>
      </c>
      <c r="BV19" s="6">
        <v>17</v>
      </c>
      <c r="BW19" s="6">
        <v>29</v>
      </c>
      <c r="BX19" s="6">
        <v>29</v>
      </c>
      <c r="BY19" s="6">
        <v>10</v>
      </c>
      <c r="BZ19" s="6">
        <v>29</v>
      </c>
      <c r="CA19" s="6">
        <v>10125</v>
      </c>
    </row>
    <row r="20" spans="1:79" ht="15" thickBot="1" x14ac:dyDescent="0.35">
      <c r="A20" s="5" t="s">
        <v>45</v>
      </c>
      <c r="B20" s="6">
        <v>1</v>
      </c>
      <c r="C20" s="6">
        <v>7</v>
      </c>
      <c r="D20" s="6">
        <v>20</v>
      </c>
      <c r="E20" s="6">
        <v>24</v>
      </c>
      <c r="F20" s="6">
        <v>19</v>
      </c>
      <c r="G20" s="6">
        <v>1</v>
      </c>
      <c r="H20" s="6">
        <v>14</v>
      </c>
      <c r="I20" s="6">
        <v>8</v>
      </c>
      <c r="J20" s="6">
        <v>1</v>
      </c>
      <c r="K20" s="6">
        <v>1</v>
      </c>
      <c r="L20" s="6">
        <v>23</v>
      </c>
      <c r="M20" s="6">
        <v>21</v>
      </c>
      <c r="N20" s="6">
        <v>19</v>
      </c>
      <c r="O20" s="6">
        <v>1</v>
      </c>
      <c r="P20" s="6">
        <v>9</v>
      </c>
      <c r="Q20" s="6">
        <v>5</v>
      </c>
      <c r="R20" s="6">
        <v>1</v>
      </c>
      <c r="S20" s="6">
        <v>1</v>
      </c>
      <c r="T20" s="6">
        <v>1</v>
      </c>
      <c r="U20" s="6">
        <v>18</v>
      </c>
      <c r="V20" s="6">
        <v>1</v>
      </c>
      <c r="W20" s="6">
        <v>1</v>
      </c>
      <c r="X20" s="6">
        <v>6</v>
      </c>
      <c r="Y20" s="6">
        <v>8</v>
      </c>
      <c r="Z20" s="6">
        <v>10100</v>
      </c>
      <c r="AB20">
        <f t="shared" si="2"/>
        <v>29</v>
      </c>
      <c r="AC20">
        <f t="shared" si="0"/>
        <v>23</v>
      </c>
      <c r="AD20">
        <f t="shared" si="0"/>
        <v>10</v>
      </c>
      <c r="AE20">
        <f t="shared" si="0"/>
        <v>6</v>
      </c>
      <c r="AF20">
        <f t="shared" si="0"/>
        <v>11</v>
      </c>
      <c r="AG20">
        <f t="shared" si="0"/>
        <v>29</v>
      </c>
      <c r="AH20">
        <f t="shared" si="0"/>
        <v>16</v>
      </c>
      <c r="AI20">
        <f t="shared" si="0"/>
        <v>22</v>
      </c>
      <c r="AJ20">
        <f t="shared" si="0"/>
        <v>29</v>
      </c>
      <c r="AK20">
        <f t="shared" si="0"/>
        <v>29</v>
      </c>
      <c r="AL20">
        <f t="shared" si="0"/>
        <v>7</v>
      </c>
      <c r="AM20">
        <f t="shared" si="0"/>
        <v>9</v>
      </c>
      <c r="AN20">
        <f t="shared" si="0"/>
        <v>11</v>
      </c>
      <c r="AO20">
        <f t="shared" si="0"/>
        <v>29</v>
      </c>
      <c r="AP20">
        <f t="shared" si="0"/>
        <v>21</v>
      </c>
      <c r="AQ20">
        <f t="shared" si="0"/>
        <v>25</v>
      </c>
      <c r="AR20">
        <f t="shared" si="0"/>
        <v>29</v>
      </c>
      <c r="AS20">
        <f t="shared" si="1"/>
        <v>29</v>
      </c>
      <c r="AT20">
        <f t="shared" si="1"/>
        <v>29</v>
      </c>
      <c r="AU20">
        <f t="shared" si="1"/>
        <v>12</v>
      </c>
      <c r="AV20">
        <f t="shared" si="1"/>
        <v>29</v>
      </c>
      <c r="AW20">
        <f t="shared" si="1"/>
        <v>29</v>
      </c>
      <c r="AX20">
        <f t="shared" si="1"/>
        <v>24</v>
      </c>
      <c r="AY20">
        <f t="shared" si="1"/>
        <v>22</v>
      </c>
      <c r="AZ20">
        <f t="shared" si="3"/>
        <v>10100</v>
      </c>
      <c r="BB20" s="5" t="s">
        <v>45</v>
      </c>
      <c r="BC20" s="6">
        <v>29</v>
      </c>
      <c r="BD20" s="6">
        <v>23</v>
      </c>
      <c r="BE20" s="6">
        <v>10</v>
      </c>
      <c r="BF20" s="6">
        <v>6</v>
      </c>
      <c r="BG20" s="6">
        <v>11</v>
      </c>
      <c r="BH20" s="6">
        <v>29</v>
      </c>
      <c r="BI20" s="6">
        <v>16</v>
      </c>
      <c r="BJ20" s="6">
        <v>22</v>
      </c>
      <c r="BK20" s="6">
        <v>29</v>
      </c>
      <c r="BL20" s="6">
        <v>29</v>
      </c>
      <c r="BM20" s="6">
        <v>7</v>
      </c>
      <c r="BN20" s="6">
        <v>9</v>
      </c>
      <c r="BO20" s="6">
        <v>11</v>
      </c>
      <c r="BP20" s="6">
        <v>29</v>
      </c>
      <c r="BQ20" s="6">
        <v>21</v>
      </c>
      <c r="BR20" s="6">
        <v>25</v>
      </c>
      <c r="BS20" s="6">
        <v>29</v>
      </c>
      <c r="BT20" s="6">
        <v>29</v>
      </c>
      <c r="BU20" s="6">
        <v>29</v>
      </c>
      <c r="BV20" s="6">
        <v>12</v>
      </c>
      <c r="BW20" s="6">
        <v>29</v>
      </c>
      <c r="BX20" s="6">
        <v>29</v>
      </c>
      <c r="BY20" s="6">
        <v>24</v>
      </c>
      <c r="BZ20" s="6">
        <v>22</v>
      </c>
      <c r="CA20" s="6">
        <v>10100</v>
      </c>
    </row>
    <row r="21" spans="1:79" ht="15" thickBot="1" x14ac:dyDescent="0.35">
      <c r="A21" s="5" t="s">
        <v>46</v>
      </c>
      <c r="B21" s="6">
        <v>12</v>
      </c>
      <c r="C21" s="6">
        <v>7</v>
      </c>
      <c r="D21" s="6">
        <v>5</v>
      </c>
      <c r="E21" s="6">
        <v>10</v>
      </c>
      <c r="F21" s="6">
        <v>13</v>
      </c>
      <c r="G21" s="6">
        <v>1</v>
      </c>
      <c r="H21" s="6">
        <v>14</v>
      </c>
      <c r="I21" s="6">
        <v>5</v>
      </c>
      <c r="J21" s="6">
        <v>1</v>
      </c>
      <c r="K21" s="6">
        <v>1</v>
      </c>
      <c r="L21" s="6">
        <v>1</v>
      </c>
      <c r="M21" s="6">
        <v>18</v>
      </c>
      <c r="N21" s="6">
        <v>1</v>
      </c>
      <c r="O21" s="6">
        <v>1</v>
      </c>
      <c r="P21" s="6">
        <v>15</v>
      </c>
      <c r="Q21" s="6">
        <v>20</v>
      </c>
      <c r="R21" s="6">
        <v>16</v>
      </c>
      <c r="S21" s="6">
        <v>1</v>
      </c>
      <c r="T21" s="6">
        <v>1</v>
      </c>
      <c r="U21" s="6">
        <v>23</v>
      </c>
      <c r="V21" s="6">
        <v>1</v>
      </c>
      <c r="W21" s="6">
        <v>1</v>
      </c>
      <c r="X21" s="6">
        <v>29</v>
      </c>
      <c r="Y21" s="6">
        <v>10</v>
      </c>
      <c r="Z21" s="6">
        <v>10100</v>
      </c>
      <c r="AB21">
        <f t="shared" si="2"/>
        <v>18</v>
      </c>
      <c r="AC21">
        <f t="shared" si="0"/>
        <v>23</v>
      </c>
      <c r="AD21">
        <f t="shared" si="0"/>
        <v>25</v>
      </c>
      <c r="AE21">
        <f t="shared" si="0"/>
        <v>20</v>
      </c>
      <c r="AF21">
        <f t="shared" si="0"/>
        <v>17</v>
      </c>
      <c r="AG21">
        <f t="shared" si="0"/>
        <v>29</v>
      </c>
      <c r="AH21">
        <f t="shared" si="0"/>
        <v>16</v>
      </c>
      <c r="AI21">
        <f t="shared" si="0"/>
        <v>25</v>
      </c>
      <c r="AJ21">
        <f t="shared" si="0"/>
        <v>29</v>
      </c>
      <c r="AK21">
        <f t="shared" si="0"/>
        <v>29</v>
      </c>
      <c r="AL21">
        <f t="shared" si="0"/>
        <v>29</v>
      </c>
      <c r="AM21">
        <f t="shared" si="0"/>
        <v>12</v>
      </c>
      <c r="AN21">
        <f t="shared" si="0"/>
        <v>29</v>
      </c>
      <c r="AO21">
        <f t="shared" si="0"/>
        <v>29</v>
      </c>
      <c r="AP21">
        <f t="shared" si="0"/>
        <v>15</v>
      </c>
      <c r="AQ21">
        <f t="shared" si="0"/>
        <v>10</v>
      </c>
      <c r="AR21">
        <f t="shared" si="0"/>
        <v>14</v>
      </c>
      <c r="AS21">
        <f t="shared" si="1"/>
        <v>29</v>
      </c>
      <c r="AT21">
        <f t="shared" si="1"/>
        <v>29</v>
      </c>
      <c r="AU21">
        <f t="shared" si="1"/>
        <v>7</v>
      </c>
      <c r="AV21">
        <f t="shared" si="1"/>
        <v>29</v>
      </c>
      <c r="AW21">
        <f t="shared" si="1"/>
        <v>29</v>
      </c>
      <c r="AX21">
        <f t="shared" si="1"/>
        <v>1</v>
      </c>
      <c r="AY21">
        <f t="shared" si="1"/>
        <v>20</v>
      </c>
      <c r="AZ21">
        <f t="shared" si="3"/>
        <v>10100</v>
      </c>
      <c r="BB21" s="5" t="s">
        <v>46</v>
      </c>
      <c r="BC21" s="6">
        <v>18</v>
      </c>
      <c r="BD21" s="6">
        <v>23</v>
      </c>
      <c r="BE21" s="6">
        <v>25</v>
      </c>
      <c r="BF21" s="6">
        <v>20</v>
      </c>
      <c r="BG21" s="6">
        <v>17</v>
      </c>
      <c r="BH21" s="6">
        <v>29</v>
      </c>
      <c r="BI21" s="6">
        <v>16</v>
      </c>
      <c r="BJ21" s="6">
        <v>25</v>
      </c>
      <c r="BK21" s="6">
        <v>29</v>
      </c>
      <c r="BL21" s="6">
        <v>29</v>
      </c>
      <c r="BM21" s="6">
        <v>29</v>
      </c>
      <c r="BN21" s="6">
        <v>12</v>
      </c>
      <c r="BO21" s="6">
        <v>29</v>
      </c>
      <c r="BP21" s="6">
        <v>29</v>
      </c>
      <c r="BQ21" s="6">
        <v>15</v>
      </c>
      <c r="BR21" s="6">
        <v>10</v>
      </c>
      <c r="BS21" s="6">
        <v>14</v>
      </c>
      <c r="BT21" s="6">
        <v>29</v>
      </c>
      <c r="BU21" s="6">
        <v>29</v>
      </c>
      <c r="BV21" s="6">
        <v>7</v>
      </c>
      <c r="BW21" s="6">
        <v>29</v>
      </c>
      <c r="BX21" s="6">
        <v>29</v>
      </c>
      <c r="BY21" s="6">
        <v>1</v>
      </c>
      <c r="BZ21" s="6">
        <v>20</v>
      </c>
      <c r="CA21" s="6">
        <v>10100</v>
      </c>
    </row>
    <row r="22" spans="1:79" ht="15" thickBot="1" x14ac:dyDescent="0.35">
      <c r="A22" s="5" t="s">
        <v>47</v>
      </c>
      <c r="B22" s="6">
        <v>12</v>
      </c>
      <c r="C22" s="6">
        <v>7</v>
      </c>
      <c r="D22" s="6">
        <v>5</v>
      </c>
      <c r="E22" s="6">
        <v>11</v>
      </c>
      <c r="F22" s="6">
        <v>8</v>
      </c>
      <c r="G22" s="6">
        <v>1</v>
      </c>
      <c r="H22" s="6">
        <v>14</v>
      </c>
      <c r="I22" s="6">
        <v>1</v>
      </c>
      <c r="J22" s="6">
        <v>1</v>
      </c>
      <c r="K22" s="6">
        <v>1</v>
      </c>
      <c r="L22" s="6">
        <v>6</v>
      </c>
      <c r="M22" s="6">
        <v>8</v>
      </c>
      <c r="N22" s="6">
        <v>1</v>
      </c>
      <c r="O22" s="6">
        <v>1</v>
      </c>
      <c r="P22" s="6">
        <v>15</v>
      </c>
      <c r="Q22" s="6">
        <v>19</v>
      </c>
      <c r="R22" s="6">
        <v>22</v>
      </c>
      <c r="S22" s="6">
        <v>1</v>
      </c>
      <c r="T22" s="6">
        <v>1</v>
      </c>
      <c r="U22" s="6">
        <v>29</v>
      </c>
      <c r="V22" s="6">
        <v>1</v>
      </c>
      <c r="W22" s="6">
        <v>1</v>
      </c>
      <c r="X22" s="6">
        <v>21</v>
      </c>
      <c r="Y22" s="6">
        <v>21</v>
      </c>
      <c r="Z22" s="6">
        <v>10075</v>
      </c>
      <c r="AB22">
        <f t="shared" si="2"/>
        <v>18</v>
      </c>
      <c r="AC22">
        <f t="shared" si="0"/>
        <v>23</v>
      </c>
      <c r="AD22">
        <f t="shared" si="0"/>
        <v>25</v>
      </c>
      <c r="AE22">
        <f t="shared" si="0"/>
        <v>19</v>
      </c>
      <c r="AF22">
        <f t="shared" si="0"/>
        <v>22</v>
      </c>
      <c r="AG22">
        <f t="shared" si="0"/>
        <v>29</v>
      </c>
      <c r="AH22">
        <f t="shared" si="0"/>
        <v>16</v>
      </c>
      <c r="AI22">
        <f t="shared" si="0"/>
        <v>29</v>
      </c>
      <c r="AJ22">
        <f t="shared" si="0"/>
        <v>29</v>
      </c>
      <c r="AK22">
        <f t="shared" si="0"/>
        <v>29</v>
      </c>
      <c r="AL22">
        <f t="shared" si="0"/>
        <v>24</v>
      </c>
      <c r="AM22">
        <f t="shared" si="0"/>
        <v>22</v>
      </c>
      <c r="AN22">
        <f t="shared" si="0"/>
        <v>29</v>
      </c>
      <c r="AO22">
        <f t="shared" si="0"/>
        <v>29</v>
      </c>
      <c r="AP22">
        <f t="shared" si="0"/>
        <v>15</v>
      </c>
      <c r="AQ22">
        <f t="shared" si="0"/>
        <v>11</v>
      </c>
      <c r="AR22">
        <f t="shared" si="0"/>
        <v>8</v>
      </c>
      <c r="AS22">
        <f t="shared" si="1"/>
        <v>29</v>
      </c>
      <c r="AT22">
        <f t="shared" si="1"/>
        <v>29</v>
      </c>
      <c r="AU22">
        <f t="shared" si="1"/>
        <v>1</v>
      </c>
      <c r="AV22">
        <f t="shared" si="1"/>
        <v>29</v>
      </c>
      <c r="AW22">
        <f t="shared" si="1"/>
        <v>29</v>
      </c>
      <c r="AX22">
        <f t="shared" si="1"/>
        <v>9</v>
      </c>
      <c r="AY22">
        <f t="shared" si="1"/>
        <v>9</v>
      </c>
      <c r="AZ22">
        <f t="shared" si="3"/>
        <v>10075</v>
      </c>
      <c r="BB22" s="5" t="s">
        <v>47</v>
      </c>
      <c r="BC22" s="6">
        <v>18</v>
      </c>
      <c r="BD22" s="6">
        <v>23</v>
      </c>
      <c r="BE22" s="6">
        <v>25</v>
      </c>
      <c r="BF22" s="6">
        <v>19</v>
      </c>
      <c r="BG22" s="6">
        <v>22</v>
      </c>
      <c r="BH22" s="6">
        <v>29</v>
      </c>
      <c r="BI22" s="6">
        <v>16</v>
      </c>
      <c r="BJ22" s="6">
        <v>29</v>
      </c>
      <c r="BK22" s="6">
        <v>29</v>
      </c>
      <c r="BL22" s="6">
        <v>29</v>
      </c>
      <c r="BM22" s="6">
        <v>24</v>
      </c>
      <c r="BN22" s="6">
        <v>22</v>
      </c>
      <c r="BO22" s="6">
        <v>29</v>
      </c>
      <c r="BP22" s="6">
        <v>29</v>
      </c>
      <c r="BQ22" s="6">
        <v>15</v>
      </c>
      <c r="BR22" s="6">
        <v>11</v>
      </c>
      <c r="BS22" s="6">
        <v>8</v>
      </c>
      <c r="BT22" s="6">
        <v>29</v>
      </c>
      <c r="BU22" s="6">
        <v>29</v>
      </c>
      <c r="BV22" s="6">
        <v>1</v>
      </c>
      <c r="BW22" s="6">
        <v>29</v>
      </c>
      <c r="BX22" s="6">
        <v>29</v>
      </c>
      <c r="BY22" s="6">
        <v>9</v>
      </c>
      <c r="BZ22" s="6">
        <v>9</v>
      </c>
      <c r="CA22" s="6">
        <v>10075</v>
      </c>
    </row>
    <row r="23" spans="1:79" ht="15" thickBot="1" x14ac:dyDescent="0.35">
      <c r="A23" s="5" t="s">
        <v>48</v>
      </c>
      <c r="B23" s="6">
        <v>12</v>
      </c>
      <c r="C23" s="6">
        <v>7</v>
      </c>
      <c r="D23" s="6">
        <v>5</v>
      </c>
      <c r="E23" s="6">
        <v>24</v>
      </c>
      <c r="F23" s="6">
        <v>19</v>
      </c>
      <c r="G23" s="6">
        <v>1</v>
      </c>
      <c r="H23" s="6">
        <v>14</v>
      </c>
      <c r="I23" s="6">
        <v>18</v>
      </c>
      <c r="J23" s="6">
        <v>1</v>
      </c>
      <c r="K23" s="6">
        <v>1</v>
      </c>
      <c r="L23" s="6">
        <v>25</v>
      </c>
      <c r="M23" s="6">
        <v>18</v>
      </c>
      <c r="N23" s="6">
        <v>1</v>
      </c>
      <c r="O23" s="6">
        <v>1</v>
      </c>
      <c r="P23" s="6">
        <v>15</v>
      </c>
      <c r="Q23" s="6">
        <v>5</v>
      </c>
      <c r="R23" s="6">
        <v>1</v>
      </c>
      <c r="S23" s="6">
        <v>1</v>
      </c>
      <c r="T23" s="6">
        <v>1</v>
      </c>
      <c r="U23" s="6">
        <v>1</v>
      </c>
      <c r="V23" s="6">
        <v>1</v>
      </c>
      <c r="W23" s="6">
        <v>1</v>
      </c>
      <c r="X23" s="6">
        <v>1</v>
      </c>
      <c r="Y23" s="6">
        <v>10</v>
      </c>
      <c r="Z23" s="6">
        <v>10075</v>
      </c>
      <c r="AB23">
        <f t="shared" si="2"/>
        <v>18</v>
      </c>
      <c r="AC23">
        <f t="shared" si="0"/>
        <v>23</v>
      </c>
      <c r="AD23">
        <f t="shared" si="0"/>
        <v>25</v>
      </c>
      <c r="AE23">
        <f t="shared" si="0"/>
        <v>6</v>
      </c>
      <c r="AF23">
        <f t="shared" si="0"/>
        <v>11</v>
      </c>
      <c r="AG23">
        <f t="shared" si="0"/>
        <v>29</v>
      </c>
      <c r="AH23">
        <f t="shared" si="0"/>
        <v>16</v>
      </c>
      <c r="AI23">
        <f t="shared" si="0"/>
        <v>12</v>
      </c>
      <c r="AJ23">
        <f t="shared" si="0"/>
        <v>29</v>
      </c>
      <c r="AK23">
        <f t="shared" si="0"/>
        <v>29</v>
      </c>
      <c r="AL23">
        <f t="shared" si="0"/>
        <v>5</v>
      </c>
      <c r="AM23">
        <f t="shared" si="0"/>
        <v>12</v>
      </c>
      <c r="AN23">
        <f t="shared" si="0"/>
        <v>29</v>
      </c>
      <c r="AO23">
        <f t="shared" si="0"/>
        <v>29</v>
      </c>
      <c r="AP23">
        <f t="shared" si="0"/>
        <v>15</v>
      </c>
      <c r="AQ23">
        <f t="shared" si="0"/>
        <v>25</v>
      </c>
      <c r="AR23">
        <f t="shared" ref="AR23:AR36" si="4">30-R23</f>
        <v>29</v>
      </c>
      <c r="AS23">
        <f t="shared" si="1"/>
        <v>29</v>
      </c>
      <c r="AT23">
        <f t="shared" si="1"/>
        <v>29</v>
      </c>
      <c r="AU23">
        <f t="shared" si="1"/>
        <v>29</v>
      </c>
      <c r="AV23">
        <f t="shared" si="1"/>
        <v>29</v>
      </c>
      <c r="AW23">
        <f t="shared" si="1"/>
        <v>29</v>
      </c>
      <c r="AX23">
        <f t="shared" si="1"/>
        <v>29</v>
      </c>
      <c r="AY23">
        <f t="shared" si="1"/>
        <v>20</v>
      </c>
      <c r="AZ23">
        <f t="shared" si="3"/>
        <v>10075</v>
      </c>
      <c r="BB23" s="5" t="s">
        <v>48</v>
      </c>
      <c r="BC23" s="6">
        <v>18</v>
      </c>
      <c r="BD23" s="6">
        <v>23</v>
      </c>
      <c r="BE23" s="6">
        <v>25</v>
      </c>
      <c r="BF23" s="6">
        <v>6</v>
      </c>
      <c r="BG23" s="6">
        <v>11</v>
      </c>
      <c r="BH23" s="6">
        <v>29</v>
      </c>
      <c r="BI23" s="6">
        <v>16</v>
      </c>
      <c r="BJ23" s="6">
        <v>12</v>
      </c>
      <c r="BK23" s="6">
        <v>29</v>
      </c>
      <c r="BL23" s="6">
        <v>29</v>
      </c>
      <c r="BM23" s="6">
        <v>5</v>
      </c>
      <c r="BN23" s="6">
        <v>12</v>
      </c>
      <c r="BO23" s="6">
        <v>29</v>
      </c>
      <c r="BP23" s="6">
        <v>29</v>
      </c>
      <c r="BQ23" s="6">
        <v>15</v>
      </c>
      <c r="BR23" s="6">
        <v>25</v>
      </c>
      <c r="BS23" s="6">
        <v>29</v>
      </c>
      <c r="BT23" s="6">
        <v>29</v>
      </c>
      <c r="BU23" s="6">
        <v>29</v>
      </c>
      <c r="BV23" s="6">
        <v>29</v>
      </c>
      <c r="BW23" s="6">
        <v>29</v>
      </c>
      <c r="BX23" s="6">
        <v>29</v>
      </c>
      <c r="BY23" s="6">
        <v>29</v>
      </c>
      <c r="BZ23" s="6">
        <v>20</v>
      </c>
      <c r="CA23" s="6">
        <v>10075</v>
      </c>
    </row>
    <row r="24" spans="1:79" ht="15" thickBot="1" x14ac:dyDescent="0.35">
      <c r="A24" s="5" t="s">
        <v>49</v>
      </c>
      <c r="B24" s="6">
        <v>1</v>
      </c>
      <c r="C24" s="6">
        <v>7</v>
      </c>
      <c r="D24" s="6">
        <v>25</v>
      </c>
      <c r="E24" s="6">
        <v>6</v>
      </c>
      <c r="F24" s="6">
        <v>15</v>
      </c>
      <c r="G24" s="6">
        <v>1</v>
      </c>
      <c r="H24" s="6">
        <v>5</v>
      </c>
      <c r="I24" s="6">
        <v>18</v>
      </c>
      <c r="J24" s="6">
        <v>1</v>
      </c>
      <c r="K24" s="6">
        <v>1</v>
      </c>
      <c r="L24" s="6">
        <v>3</v>
      </c>
      <c r="M24" s="6">
        <v>10</v>
      </c>
      <c r="N24" s="6">
        <v>19</v>
      </c>
      <c r="O24" s="6">
        <v>1</v>
      </c>
      <c r="P24" s="6">
        <v>5</v>
      </c>
      <c r="Q24" s="6">
        <v>23</v>
      </c>
      <c r="R24" s="6">
        <v>12</v>
      </c>
      <c r="S24" s="6">
        <v>1</v>
      </c>
      <c r="T24" s="6">
        <v>22</v>
      </c>
      <c r="U24" s="6">
        <v>1</v>
      </c>
      <c r="V24" s="6">
        <v>1</v>
      </c>
      <c r="W24" s="6">
        <v>1</v>
      </c>
      <c r="X24" s="6">
        <v>27</v>
      </c>
      <c r="Y24" s="6">
        <v>20</v>
      </c>
      <c r="Z24" s="6">
        <v>10075</v>
      </c>
      <c r="AB24">
        <f t="shared" si="2"/>
        <v>29</v>
      </c>
      <c r="AC24">
        <f t="shared" si="2"/>
        <v>23</v>
      </c>
      <c r="AD24">
        <f t="shared" si="2"/>
        <v>5</v>
      </c>
      <c r="AE24">
        <f t="shared" si="2"/>
        <v>24</v>
      </c>
      <c r="AF24">
        <f t="shared" si="2"/>
        <v>15</v>
      </c>
      <c r="AG24">
        <f t="shared" si="2"/>
        <v>29</v>
      </c>
      <c r="AH24">
        <f t="shared" si="2"/>
        <v>25</v>
      </c>
      <c r="AI24">
        <f t="shared" si="2"/>
        <v>12</v>
      </c>
      <c r="AJ24">
        <f t="shared" si="2"/>
        <v>29</v>
      </c>
      <c r="AK24">
        <f t="shared" si="2"/>
        <v>29</v>
      </c>
      <c r="AL24">
        <f t="shared" si="2"/>
        <v>27</v>
      </c>
      <c r="AM24">
        <f t="shared" si="2"/>
        <v>20</v>
      </c>
      <c r="AN24">
        <f t="shared" si="2"/>
        <v>11</v>
      </c>
      <c r="AO24">
        <f t="shared" si="2"/>
        <v>29</v>
      </c>
      <c r="AP24">
        <f t="shared" si="2"/>
        <v>25</v>
      </c>
      <c r="AQ24">
        <f t="shared" si="2"/>
        <v>7</v>
      </c>
      <c r="AR24">
        <f t="shared" si="4"/>
        <v>18</v>
      </c>
      <c r="AS24">
        <f t="shared" si="1"/>
        <v>29</v>
      </c>
      <c r="AT24">
        <f t="shared" si="1"/>
        <v>8</v>
      </c>
      <c r="AU24">
        <f t="shared" si="1"/>
        <v>29</v>
      </c>
      <c r="AV24">
        <f t="shared" si="1"/>
        <v>29</v>
      </c>
      <c r="AW24">
        <f t="shared" si="1"/>
        <v>29</v>
      </c>
      <c r="AX24">
        <f t="shared" si="1"/>
        <v>3</v>
      </c>
      <c r="AY24">
        <f t="shared" si="1"/>
        <v>10</v>
      </c>
      <c r="AZ24">
        <f t="shared" si="3"/>
        <v>10075</v>
      </c>
      <c r="BB24" s="5" t="s">
        <v>49</v>
      </c>
      <c r="BC24" s="6">
        <v>29</v>
      </c>
      <c r="BD24" s="6">
        <v>23</v>
      </c>
      <c r="BE24" s="6">
        <v>5</v>
      </c>
      <c r="BF24" s="6">
        <v>24</v>
      </c>
      <c r="BG24" s="6">
        <v>15</v>
      </c>
      <c r="BH24" s="6">
        <v>29</v>
      </c>
      <c r="BI24" s="6">
        <v>25</v>
      </c>
      <c r="BJ24" s="6">
        <v>12</v>
      </c>
      <c r="BK24" s="6">
        <v>29</v>
      </c>
      <c r="BL24" s="6">
        <v>29</v>
      </c>
      <c r="BM24" s="6">
        <v>27</v>
      </c>
      <c r="BN24" s="6">
        <v>20</v>
      </c>
      <c r="BO24" s="6">
        <v>11</v>
      </c>
      <c r="BP24" s="6">
        <v>29</v>
      </c>
      <c r="BQ24" s="6">
        <v>25</v>
      </c>
      <c r="BR24" s="6">
        <v>7</v>
      </c>
      <c r="BS24" s="6">
        <v>18</v>
      </c>
      <c r="BT24" s="6">
        <v>29</v>
      </c>
      <c r="BU24" s="6">
        <v>8</v>
      </c>
      <c r="BV24" s="6">
        <v>29</v>
      </c>
      <c r="BW24" s="6">
        <v>29</v>
      </c>
      <c r="BX24" s="6">
        <v>29</v>
      </c>
      <c r="BY24" s="6">
        <v>3</v>
      </c>
      <c r="BZ24" s="6">
        <v>10</v>
      </c>
      <c r="CA24" s="6">
        <v>10075</v>
      </c>
    </row>
    <row r="25" spans="1:79" ht="15" thickBot="1" x14ac:dyDescent="0.35">
      <c r="A25" s="5" t="s">
        <v>50</v>
      </c>
      <c r="B25" s="6">
        <v>12</v>
      </c>
      <c r="C25" s="6">
        <v>1</v>
      </c>
      <c r="D25" s="6">
        <v>1</v>
      </c>
      <c r="E25" s="6">
        <v>26</v>
      </c>
      <c r="F25" s="6">
        <v>19</v>
      </c>
      <c r="G25" s="6">
        <v>1</v>
      </c>
      <c r="H25" s="6">
        <v>14</v>
      </c>
      <c r="I25" s="6">
        <v>18</v>
      </c>
      <c r="J25" s="6">
        <v>1</v>
      </c>
      <c r="K25" s="6">
        <v>1</v>
      </c>
      <c r="L25" s="6">
        <v>25</v>
      </c>
      <c r="M25" s="6">
        <v>18</v>
      </c>
      <c r="N25" s="6">
        <v>1</v>
      </c>
      <c r="O25" s="6">
        <v>24</v>
      </c>
      <c r="P25" s="6">
        <v>26</v>
      </c>
      <c r="Q25" s="6">
        <v>4</v>
      </c>
      <c r="R25" s="6">
        <v>1</v>
      </c>
      <c r="S25" s="6">
        <v>1</v>
      </c>
      <c r="T25" s="6">
        <v>1</v>
      </c>
      <c r="U25" s="6">
        <v>1</v>
      </c>
      <c r="V25" s="6">
        <v>1</v>
      </c>
      <c r="W25" s="6">
        <v>1</v>
      </c>
      <c r="X25" s="6">
        <v>1</v>
      </c>
      <c r="Y25" s="6">
        <v>10</v>
      </c>
      <c r="Z25" s="6">
        <v>10075</v>
      </c>
      <c r="AB25">
        <f t="shared" si="2"/>
        <v>18</v>
      </c>
      <c r="AC25">
        <f t="shared" si="2"/>
        <v>29</v>
      </c>
      <c r="AD25">
        <f t="shared" si="2"/>
        <v>29</v>
      </c>
      <c r="AE25">
        <f t="shared" si="2"/>
        <v>4</v>
      </c>
      <c r="AF25">
        <f t="shared" si="2"/>
        <v>11</v>
      </c>
      <c r="AG25">
        <f t="shared" si="2"/>
        <v>29</v>
      </c>
      <c r="AH25">
        <f t="shared" si="2"/>
        <v>16</v>
      </c>
      <c r="AI25">
        <f t="shared" si="2"/>
        <v>12</v>
      </c>
      <c r="AJ25">
        <f t="shared" si="2"/>
        <v>29</v>
      </c>
      <c r="AK25">
        <f t="shared" si="2"/>
        <v>29</v>
      </c>
      <c r="AL25">
        <f t="shared" si="2"/>
        <v>5</v>
      </c>
      <c r="AM25">
        <f t="shared" si="2"/>
        <v>12</v>
      </c>
      <c r="AN25">
        <f t="shared" si="2"/>
        <v>29</v>
      </c>
      <c r="AO25">
        <f t="shared" si="2"/>
        <v>6</v>
      </c>
      <c r="AP25">
        <f t="shared" si="2"/>
        <v>4</v>
      </c>
      <c r="AQ25">
        <f t="shared" si="2"/>
        <v>26</v>
      </c>
      <c r="AR25">
        <f t="shared" si="4"/>
        <v>29</v>
      </c>
      <c r="AS25">
        <f t="shared" si="1"/>
        <v>29</v>
      </c>
      <c r="AT25">
        <f t="shared" si="1"/>
        <v>29</v>
      </c>
      <c r="AU25">
        <f t="shared" si="1"/>
        <v>29</v>
      </c>
      <c r="AV25">
        <f t="shared" si="1"/>
        <v>29</v>
      </c>
      <c r="AW25">
        <f t="shared" si="1"/>
        <v>29</v>
      </c>
      <c r="AX25">
        <f t="shared" si="1"/>
        <v>29</v>
      </c>
      <c r="AY25">
        <f t="shared" si="1"/>
        <v>20</v>
      </c>
      <c r="AZ25">
        <f t="shared" si="3"/>
        <v>10075</v>
      </c>
      <c r="BB25" s="5" t="s">
        <v>50</v>
      </c>
      <c r="BC25" s="6">
        <v>18</v>
      </c>
      <c r="BD25" s="6">
        <v>29</v>
      </c>
      <c r="BE25" s="6">
        <v>29</v>
      </c>
      <c r="BF25" s="6">
        <v>4</v>
      </c>
      <c r="BG25" s="6">
        <v>11</v>
      </c>
      <c r="BH25" s="6">
        <v>29</v>
      </c>
      <c r="BI25" s="6">
        <v>16</v>
      </c>
      <c r="BJ25" s="6">
        <v>12</v>
      </c>
      <c r="BK25" s="6">
        <v>29</v>
      </c>
      <c r="BL25" s="6">
        <v>29</v>
      </c>
      <c r="BM25" s="6">
        <v>5</v>
      </c>
      <c r="BN25" s="6">
        <v>12</v>
      </c>
      <c r="BO25" s="6">
        <v>29</v>
      </c>
      <c r="BP25" s="6">
        <v>6</v>
      </c>
      <c r="BQ25" s="6">
        <v>4</v>
      </c>
      <c r="BR25" s="6">
        <v>26</v>
      </c>
      <c r="BS25" s="6">
        <v>29</v>
      </c>
      <c r="BT25" s="6">
        <v>29</v>
      </c>
      <c r="BU25" s="6">
        <v>29</v>
      </c>
      <c r="BV25" s="6">
        <v>29</v>
      </c>
      <c r="BW25" s="6">
        <v>29</v>
      </c>
      <c r="BX25" s="6">
        <v>29</v>
      </c>
      <c r="BY25" s="6">
        <v>29</v>
      </c>
      <c r="BZ25" s="6">
        <v>20</v>
      </c>
      <c r="CA25" s="6">
        <v>10075</v>
      </c>
    </row>
    <row r="26" spans="1:79" ht="15" thickBot="1" x14ac:dyDescent="0.35">
      <c r="A26" s="5" t="s">
        <v>51</v>
      </c>
      <c r="B26" s="6">
        <v>12</v>
      </c>
      <c r="C26" s="6">
        <v>7</v>
      </c>
      <c r="D26" s="6">
        <v>5</v>
      </c>
      <c r="E26" s="6">
        <v>8</v>
      </c>
      <c r="F26" s="6">
        <v>13</v>
      </c>
      <c r="G26" s="6">
        <v>1</v>
      </c>
      <c r="H26" s="6">
        <v>11</v>
      </c>
      <c r="I26" s="6">
        <v>13</v>
      </c>
      <c r="J26" s="6">
        <v>1</v>
      </c>
      <c r="K26" s="6">
        <v>1</v>
      </c>
      <c r="L26" s="6">
        <v>2</v>
      </c>
      <c r="M26" s="6">
        <v>11</v>
      </c>
      <c r="N26" s="6">
        <v>1</v>
      </c>
      <c r="O26" s="6">
        <v>1</v>
      </c>
      <c r="P26" s="6">
        <v>15</v>
      </c>
      <c r="Q26" s="6">
        <v>22</v>
      </c>
      <c r="R26" s="6">
        <v>16</v>
      </c>
      <c r="S26" s="6">
        <v>1</v>
      </c>
      <c r="T26" s="6">
        <v>17</v>
      </c>
      <c r="U26" s="6">
        <v>13</v>
      </c>
      <c r="V26" s="6">
        <v>1</v>
      </c>
      <c r="W26" s="6">
        <v>1</v>
      </c>
      <c r="X26" s="6">
        <v>28</v>
      </c>
      <c r="Y26" s="6">
        <v>17</v>
      </c>
      <c r="Z26" s="6">
        <v>10075</v>
      </c>
      <c r="AB26">
        <f t="shared" si="2"/>
        <v>18</v>
      </c>
      <c r="AC26">
        <f t="shared" si="2"/>
        <v>23</v>
      </c>
      <c r="AD26">
        <f t="shared" si="2"/>
        <v>25</v>
      </c>
      <c r="AE26">
        <f t="shared" si="2"/>
        <v>22</v>
      </c>
      <c r="AF26">
        <f t="shared" si="2"/>
        <v>17</v>
      </c>
      <c r="AG26">
        <f t="shared" si="2"/>
        <v>29</v>
      </c>
      <c r="AH26">
        <f t="shared" si="2"/>
        <v>19</v>
      </c>
      <c r="AI26">
        <f t="shared" si="2"/>
        <v>17</v>
      </c>
      <c r="AJ26">
        <f t="shared" si="2"/>
        <v>29</v>
      </c>
      <c r="AK26">
        <f t="shared" si="2"/>
        <v>29</v>
      </c>
      <c r="AL26">
        <f t="shared" si="2"/>
        <v>28</v>
      </c>
      <c r="AM26">
        <f t="shared" si="2"/>
        <v>19</v>
      </c>
      <c r="AN26">
        <f t="shared" si="2"/>
        <v>29</v>
      </c>
      <c r="AO26">
        <f t="shared" si="2"/>
        <v>29</v>
      </c>
      <c r="AP26">
        <f t="shared" si="2"/>
        <v>15</v>
      </c>
      <c r="AQ26">
        <f t="shared" si="2"/>
        <v>8</v>
      </c>
      <c r="AR26">
        <f t="shared" si="4"/>
        <v>14</v>
      </c>
      <c r="AS26">
        <f t="shared" si="1"/>
        <v>29</v>
      </c>
      <c r="AT26">
        <f t="shared" si="1"/>
        <v>13</v>
      </c>
      <c r="AU26">
        <f t="shared" si="1"/>
        <v>17</v>
      </c>
      <c r="AV26">
        <f t="shared" si="1"/>
        <v>29</v>
      </c>
      <c r="AW26">
        <f t="shared" si="1"/>
        <v>29</v>
      </c>
      <c r="AX26">
        <f t="shared" si="1"/>
        <v>2</v>
      </c>
      <c r="AY26">
        <f t="shared" si="1"/>
        <v>13</v>
      </c>
      <c r="AZ26">
        <f t="shared" si="3"/>
        <v>10075</v>
      </c>
      <c r="BB26" s="5" t="s">
        <v>51</v>
      </c>
      <c r="BC26" s="6">
        <v>18</v>
      </c>
      <c r="BD26" s="6">
        <v>23</v>
      </c>
      <c r="BE26" s="6">
        <v>25</v>
      </c>
      <c r="BF26" s="6">
        <v>22</v>
      </c>
      <c r="BG26" s="6">
        <v>17</v>
      </c>
      <c r="BH26" s="6">
        <v>29</v>
      </c>
      <c r="BI26" s="6">
        <v>19</v>
      </c>
      <c r="BJ26" s="6">
        <v>17</v>
      </c>
      <c r="BK26" s="6">
        <v>29</v>
      </c>
      <c r="BL26" s="6">
        <v>29</v>
      </c>
      <c r="BM26" s="6">
        <v>28</v>
      </c>
      <c r="BN26" s="6">
        <v>19</v>
      </c>
      <c r="BO26" s="6">
        <v>29</v>
      </c>
      <c r="BP26" s="6">
        <v>29</v>
      </c>
      <c r="BQ26" s="6">
        <v>15</v>
      </c>
      <c r="BR26" s="6">
        <v>8</v>
      </c>
      <c r="BS26" s="6">
        <v>14</v>
      </c>
      <c r="BT26" s="6">
        <v>29</v>
      </c>
      <c r="BU26" s="6">
        <v>13</v>
      </c>
      <c r="BV26" s="6">
        <v>17</v>
      </c>
      <c r="BW26" s="6">
        <v>29</v>
      </c>
      <c r="BX26" s="6">
        <v>29</v>
      </c>
      <c r="BY26" s="6">
        <v>2</v>
      </c>
      <c r="BZ26" s="6">
        <v>13</v>
      </c>
      <c r="CA26" s="6">
        <v>10075</v>
      </c>
    </row>
    <row r="27" spans="1:79" ht="15" thickBot="1" x14ac:dyDescent="0.35">
      <c r="A27" s="5" t="s">
        <v>52</v>
      </c>
      <c r="B27" s="6">
        <v>12</v>
      </c>
      <c r="C27" s="6">
        <v>1</v>
      </c>
      <c r="D27" s="6">
        <v>1</v>
      </c>
      <c r="E27" s="6">
        <v>27</v>
      </c>
      <c r="F27" s="6">
        <v>19</v>
      </c>
      <c r="G27" s="6">
        <v>1</v>
      </c>
      <c r="H27" s="6">
        <v>14</v>
      </c>
      <c r="I27" s="6">
        <v>18</v>
      </c>
      <c r="J27" s="6">
        <v>1</v>
      </c>
      <c r="K27" s="6">
        <v>1</v>
      </c>
      <c r="L27" s="6">
        <v>25</v>
      </c>
      <c r="M27" s="6">
        <v>23</v>
      </c>
      <c r="N27" s="6">
        <v>1</v>
      </c>
      <c r="O27" s="6">
        <v>24</v>
      </c>
      <c r="P27" s="6">
        <v>26</v>
      </c>
      <c r="Q27" s="6">
        <v>1</v>
      </c>
      <c r="R27" s="6">
        <v>1</v>
      </c>
      <c r="S27" s="6">
        <v>1</v>
      </c>
      <c r="T27" s="6">
        <v>1</v>
      </c>
      <c r="U27" s="6">
        <v>1</v>
      </c>
      <c r="V27" s="6">
        <v>1</v>
      </c>
      <c r="W27" s="6">
        <v>1</v>
      </c>
      <c r="X27" s="6">
        <v>1</v>
      </c>
      <c r="Y27" s="6">
        <v>1</v>
      </c>
      <c r="Z27" s="6">
        <v>10050</v>
      </c>
      <c r="AB27">
        <f t="shared" si="2"/>
        <v>18</v>
      </c>
      <c r="AC27">
        <f t="shared" si="2"/>
        <v>29</v>
      </c>
      <c r="AD27">
        <f t="shared" si="2"/>
        <v>29</v>
      </c>
      <c r="AE27">
        <f t="shared" si="2"/>
        <v>3</v>
      </c>
      <c r="AF27">
        <f t="shared" si="2"/>
        <v>11</v>
      </c>
      <c r="AG27">
        <f t="shared" si="2"/>
        <v>29</v>
      </c>
      <c r="AH27">
        <f t="shared" si="2"/>
        <v>16</v>
      </c>
      <c r="AI27">
        <f t="shared" si="2"/>
        <v>12</v>
      </c>
      <c r="AJ27">
        <f t="shared" si="2"/>
        <v>29</v>
      </c>
      <c r="AK27">
        <f t="shared" si="2"/>
        <v>29</v>
      </c>
      <c r="AL27">
        <f t="shared" si="2"/>
        <v>5</v>
      </c>
      <c r="AM27">
        <f t="shared" si="2"/>
        <v>7</v>
      </c>
      <c r="AN27">
        <f t="shared" si="2"/>
        <v>29</v>
      </c>
      <c r="AO27">
        <f t="shared" si="2"/>
        <v>6</v>
      </c>
      <c r="AP27">
        <f t="shared" si="2"/>
        <v>4</v>
      </c>
      <c r="AQ27">
        <f t="shared" si="2"/>
        <v>29</v>
      </c>
      <c r="AR27">
        <f t="shared" si="4"/>
        <v>29</v>
      </c>
      <c r="AS27">
        <f t="shared" si="1"/>
        <v>29</v>
      </c>
      <c r="AT27">
        <f t="shared" si="1"/>
        <v>29</v>
      </c>
      <c r="AU27">
        <f t="shared" si="1"/>
        <v>29</v>
      </c>
      <c r="AV27">
        <f t="shared" si="1"/>
        <v>29</v>
      </c>
      <c r="AW27">
        <f t="shared" si="1"/>
        <v>29</v>
      </c>
      <c r="AX27">
        <f t="shared" si="1"/>
        <v>29</v>
      </c>
      <c r="AY27">
        <f t="shared" si="1"/>
        <v>29</v>
      </c>
      <c r="AZ27">
        <f t="shared" si="3"/>
        <v>10050</v>
      </c>
      <c r="BB27" s="5" t="s">
        <v>52</v>
      </c>
      <c r="BC27" s="6">
        <v>18</v>
      </c>
      <c r="BD27" s="6">
        <v>29</v>
      </c>
      <c r="BE27" s="6">
        <v>29</v>
      </c>
      <c r="BF27" s="6">
        <v>3</v>
      </c>
      <c r="BG27" s="6">
        <v>11</v>
      </c>
      <c r="BH27" s="6">
        <v>29</v>
      </c>
      <c r="BI27" s="6">
        <v>16</v>
      </c>
      <c r="BJ27" s="6">
        <v>12</v>
      </c>
      <c r="BK27" s="6">
        <v>29</v>
      </c>
      <c r="BL27" s="6">
        <v>29</v>
      </c>
      <c r="BM27" s="6">
        <v>5</v>
      </c>
      <c r="BN27" s="6">
        <v>7</v>
      </c>
      <c r="BO27" s="6">
        <v>29</v>
      </c>
      <c r="BP27" s="6">
        <v>6</v>
      </c>
      <c r="BQ27" s="6">
        <v>4</v>
      </c>
      <c r="BR27" s="6">
        <v>29</v>
      </c>
      <c r="BS27" s="6">
        <v>29</v>
      </c>
      <c r="BT27" s="6">
        <v>29</v>
      </c>
      <c r="BU27" s="6">
        <v>29</v>
      </c>
      <c r="BV27" s="6">
        <v>29</v>
      </c>
      <c r="BW27" s="6">
        <v>29</v>
      </c>
      <c r="BX27" s="6">
        <v>29</v>
      </c>
      <c r="BY27" s="6">
        <v>29</v>
      </c>
      <c r="BZ27" s="6">
        <v>29</v>
      </c>
      <c r="CA27" s="6">
        <v>10050</v>
      </c>
    </row>
    <row r="28" spans="1:79" ht="15" thickBot="1" x14ac:dyDescent="0.35">
      <c r="A28" s="5" t="s">
        <v>53</v>
      </c>
      <c r="B28" s="6">
        <v>1</v>
      </c>
      <c r="C28" s="6">
        <v>7</v>
      </c>
      <c r="D28" s="6">
        <v>22</v>
      </c>
      <c r="E28" s="6">
        <v>20</v>
      </c>
      <c r="F28" s="6">
        <v>15</v>
      </c>
      <c r="G28" s="6">
        <v>1</v>
      </c>
      <c r="H28" s="6">
        <v>14</v>
      </c>
      <c r="I28" s="6">
        <v>18</v>
      </c>
      <c r="J28" s="6">
        <v>1</v>
      </c>
      <c r="K28" s="6">
        <v>1</v>
      </c>
      <c r="L28" s="6">
        <v>21</v>
      </c>
      <c r="M28" s="6">
        <v>21</v>
      </c>
      <c r="N28" s="6">
        <v>19</v>
      </c>
      <c r="O28" s="6">
        <v>1</v>
      </c>
      <c r="P28" s="6">
        <v>8</v>
      </c>
      <c r="Q28" s="6">
        <v>10</v>
      </c>
      <c r="R28" s="6">
        <v>12</v>
      </c>
      <c r="S28" s="6">
        <v>1</v>
      </c>
      <c r="T28" s="6">
        <v>1</v>
      </c>
      <c r="U28" s="6">
        <v>1</v>
      </c>
      <c r="V28" s="6">
        <v>1</v>
      </c>
      <c r="W28" s="6">
        <v>1</v>
      </c>
      <c r="X28" s="6">
        <v>9</v>
      </c>
      <c r="Y28" s="6">
        <v>8</v>
      </c>
      <c r="Z28" s="6">
        <v>10050</v>
      </c>
      <c r="AB28">
        <f t="shared" si="2"/>
        <v>29</v>
      </c>
      <c r="AC28">
        <f t="shared" si="2"/>
        <v>23</v>
      </c>
      <c r="AD28">
        <f t="shared" si="2"/>
        <v>8</v>
      </c>
      <c r="AE28">
        <f t="shared" si="2"/>
        <v>10</v>
      </c>
      <c r="AF28">
        <f t="shared" si="2"/>
        <v>15</v>
      </c>
      <c r="AG28">
        <f t="shared" si="2"/>
        <v>29</v>
      </c>
      <c r="AH28">
        <f t="shared" si="2"/>
        <v>16</v>
      </c>
      <c r="AI28">
        <f t="shared" si="2"/>
        <v>12</v>
      </c>
      <c r="AJ28">
        <f t="shared" si="2"/>
        <v>29</v>
      </c>
      <c r="AK28">
        <f t="shared" si="2"/>
        <v>29</v>
      </c>
      <c r="AL28">
        <f t="shared" si="2"/>
        <v>9</v>
      </c>
      <c r="AM28">
        <f t="shared" si="2"/>
        <v>9</v>
      </c>
      <c r="AN28">
        <f t="shared" si="2"/>
        <v>11</v>
      </c>
      <c r="AO28">
        <f t="shared" si="2"/>
        <v>29</v>
      </c>
      <c r="AP28">
        <f t="shared" si="2"/>
        <v>22</v>
      </c>
      <c r="AQ28">
        <f t="shared" si="2"/>
        <v>20</v>
      </c>
      <c r="AR28">
        <f t="shared" si="4"/>
        <v>18</v>
      </c>
      <c r="AS28">
        <f t="shared" si="1"/>
        <v>29</v>
      </c>
      <c r="AT28">
        <f t="shared" si="1"/>
        <v>29</v>
      </c>
      <c r="AU28">
        <f t="shared" si="1"/>
        <v>29</v>
      </c>
      <c r="AV28">
        <f t="shared" si="1"/>
        <v>29</v>
      </c>
      <c r="AW28">
        <f t="shared" si="1"/>
        <v>29</v>
      </c>
      <c r="AX28">
        <f t="shared" si="1"/>
        <v>21</v>
      </c>
      <c r="AY28">
        <f t="shared" si="1"/>
        <v>22</v>
      </c>
      <c r="AZ28">
        <f t="shared" si="3"/>
        <v>10050</v>
      </c>
      <c r="BB28" s="5" t="s">
        <v>53</v>
      </c>
      <c r="BC28" s="6">
        <v>29</v>
      </c>
      <c r="BD28" s="6">
        <v>23</v>
      </c>
      <c r="BE28" s="6">
        <v>8</v>
      </c>
      <c r="BF28" s="6">
        <v>10</v>
      </c>
      <c r="BG28" s="6">
        <v>15</v>
      </c>
      <c r="BH28" s="6">
        <v>29</v>
      </c>
      <c r="BI28" s="6">
        <v>16</v>
      </c>
      <c r="BJ28" s="6">
        <v>12</v>
      </c>
      <c r="BK28" s="6">
        <v>29</v>
      </c>
      <c r="BL28" s="6">
        <v>29</v>
      </c>
      <c r="BM28" s="6">
        <v>9</v>
      </c>
      <c r="BN28" s="6">
        <v>9</v>
      </c>
      <c r="BO28" s="6">
        <v>11</v>
      </c>
      <c r="BP28" s="6">
        <v>29</v>
      </c>
      <c r="BQ28" s="6">
        <v>22</v>
      </c>
      <c r="BR28" s="6">
        <v>20</v>
      </c>
      <c r="BS28" s="6">
        <v>18</v>
      </c>
      <c r="BT28" s="6">
        <v>29</v>
      </c>
      <c r="BU28" s="6">
        <v>29</v>
      </c>
      <c r="BV28" s="6">
        <v>29</v>
      </c>
      <c r="BW28" s="6">
        <v>29</v>
      </c>
      <c r="BX28" s="6">
        <v>29</v>
      </c>
      <c r="BY28" s="6">
        <v>21</v>
      </c>
      <c r="BZ28" s="6">
        <v>22</v>
      </c>
      <c r="CA28" s="6">
        <v>10050</v>
      </c>
    </row>
    <row r="29" spans="1:79" ht="15" thickBot="1" x14ac:dyDescent="0.35">
      <c r="A29" s="5" t="s">
        <v>54</v>
      </c>
      <c r="B29" s="6">
        <v>12</v>
      </c>
      <c r="C29" s="6">
        <v>7</v>
      </c>
      <c r="D29" s="6">
        <v>5</v>
      </c>
      <c r="E29" s="6">
        <v>16</v>
      </c>
      <c r="F29" s="6">
        <v>19</v>
      </c>
      <c r="G29" s="6">
        <v>1</v>
      </c>
      <c r="H29" s="6">
        <v>14</v>
      </c>
      <c r="I29" s="6">
        <v>13</v>
      </c>
      <c r="J29" s="6">
        <v>1</v>
      </c>
      <c r="K29" s="6">
        <v>1</v>
      </c>
      <c r="L29" s="6">
        <v>13</v>
      </c>
      <c r="M29" s="6">
        <v>11</v>
      </c>
      <c r="N29" s="6">
        <v>1</v>
      </c>
      <c r="O29" s="6">
        <v>1</v>
      </c>
      <c r="P29" s="6">
        <v>15</v>
      </c>
      <c r="Q29" s="6">
        <v>12</v>
      </c>
      <c r="R29" s="6">
        <v>1</v>
      </c>
      <c r="S29" s="6">
        <v>1</v>
      </c>
      <c r="T29" s="6">
        <v>1</v>
      </c>
      <c r="U29" s="6">
        <v>13</v>
      </c>
      <c r="V29" s="6">
        <v>1</v>
      </c>
      <c r="W29" s="6">
        <v>1</v>
      </c>
      <c r="X29" s="6">
        <v>14</v>
      </c>
      <c r="Y29" s="6">
        <v>17</v>
      </c>
      <c r="Z29" s="6">
        <v>10025</v>
      </c>
      <c r="AB29">
        <f t="shared" si="2"/>
        <v>18</v>
      </c>
      <c r="AC29">
        <f t="shared" si="2"/>
        <v>23</v>
      </c>
      <c r="AD29">
        <f t="shared" si="2"/>
        <v>25</v>
      </c>
      <c r="AE29">
        <f t="shared" si="2"/>
        <v>14</v>
      </c>
      <c r="AF29">
        <f t="shared" si="2"/>
        <v>11</v>
      </c>
      <c r="AG29">
        <f t="shared" si="2"/>
        <v>29</v>
      </c>
      <c r="AH29">
        <f t="shared" si="2"/>
        <v>16</v>
      </c>
      <c r="AI29">
        <f t="shared" si="2"/>
        <v>17</v>
      </c>
      <c r="AJ29">
        <f t="shared" si="2"/>
        <v>29</v>
      </c>
      <c r="AK29">
        <f t="shared" si="2"/>
        <v>29</v>
      </c>
      <c r="AL29">
        <f t="shared" si="2"/>
        <v>17</v>
      </c>
      <c r="AM29">
        <f t="shared" si="2"/>
        <v>19</v>
      </c>
      <c r="AN29">
        <f t="shared" si="2"/>
        <v>29</v>
      </c>
      <c r="AO29">
        <f t="shared" si="2"/>
        <v>29</v>
      </c>
      <c r="AP29">
        <f t="shared" si="2"/>
        <v>15</v>
      </c>
      <c r="AQ29">
        <f t="shared" si="2"/>
        <v>18</v>
      </c>
      <c r="AR29">
        <f t="shared" si="4"/>
        <v>29</v>
      </c>
      <c r="AS29">
        <f t="shared" si="1"/>
        <v>29</v>
      </c>
      <c r="AT29">
        <f t="shared" si="1"/>
        <v>29</v>
      </c>
      <c r="AU29">
        <f t="shared" si="1"/>
        <v>17</v>
      </c>
      <c r="AV29">
        <f t="shared" si="1"/>
        <v>29</v>
      </c>
      <c r="AW29">
        <f t="shared" si="1"/>
        <v>29</v>
      </c>
      <c r="AX29">
        <f t="shared" si="1"/>
        <v>16</v>
      </c>
      <c r="AY29">
        <f t="shared" si="1"/>
        <v>13</v>
      </c>
      <c r="AZ29">
        <f t="shared" si="3"/>
        <v>10025</v>
      </c>
      <c r="BB29" s="5" t="s">
        <v>54</v>
      </c>
      <c r="BC29" s="6">
        <v>18</v>
      </c>
      <c r="BD29" s="6">
        <v>23</v>
      </c>
      <c r="BE29" s="6">
        <v>25</v>
      </c>
      <c r="BF29" s="6">
        <v>14</v>
      </c>
      <c r="BG29" s="6">
        <v>11</v>
      </c>
      <c r="BH29" s="6">
        <v>29</v>
      </c>
      <c r="BI29" s="6">
        <v>16</v>
      </c>
      <c r="BJ29" s="6">
        <v>17</v>
      </c>
      <c r="BK29" s="6">
        <v>29</v>
      </c>
      <c r="BL29" s="6">
        <v>29</v>
      </c>
      <c r="BM29" s="6">
        <v>17</v>
      </c>
      <c r="BN29" s="6">
        <v>19</v>
      </c>
      <c r="BO29" s="6">
        <v>29</v>
      </c>
      <c r="BP29" s="6">
        <v>29</v>
      </c>
      <c r="BQ29" s="6">
        <v>15</v>
      </c>
      <c r="BR29" s="6">
        <v>18</v>
      </c>
      <c r="BS29" s="6">
        <v>29</v>
      </c>
      <c r="BT29" s="6">
        <v>29</v>
      </c>
      <c r="BU29" s="6">
        <v>29</v>
      </c>
      <c r="BV29" s="6">
        <v>17</v>
      </c>
      <c r="BW29" s="6">
        <v>29</v>
      </c>
      <c r="BX29" s="6">
        <v>29</v>
      </c>
      <c r="BY29" s="6">
        <v>16</v>
      </c>
      <c r="BZ29" s="6">
        <v>13</v>
      </c>
      <c r="CA29" s="6">
        <v>10025</v>
      </c>
    </row>
    <row r="30" spans="1:79" ht="15" thickBot="1" x14ac:dyDescent="0.35">
      <c r="A30" s="5" t="s">
        <v>55</v>
      </c>
      <c r="B30" s="6">
        <v>12</v>
      </c>
      <c r="C30" s="6">
        <v>7</v>
      </c>
      <c r="D30" s="6">
        <v>5</v>
      </c>
      <c r="E30" s="6">
        <v>22</v>
      </c>
      <c r="F30" s="6">
        <v>15</v>
      </c>
      <c r="G30" s="6">
        <v>1</v>
      </c>
      <c r="H30" s="6">
        <v>14</v>
      </c>
      <c r="I30" s="6">
        <v>18</v>
      </c>
      <c r="J30" s="6">
        <v>1</v>
      </c>
      <c r="K30" s="6">
        <v>1</v>
      </c>
      <c r="L30" s="6">
        <v>19</v>
      </c>
      <c r="M30" s="6">
        <v>23</v>
      </c>
      <c r="N30" s="6">
        <v>1</v>
      </c>
      <c r="O30" s="6">
        <v>1</v>
      </c>
      <c r="P30" s="6">
        <v>15</v>
      </c>
      <c r="Q30" s="6">
        <v>7</v>
      </c>
      <c r="R30" s="6">
        <v>12</v>
      </c>
      <c r="S30" s="6">
        <v>1</v>
      </c>
      <c r="T30" s="6">
        <v>1</v>
      </c>
      <c r="U30" s="6">
        <v>1</v>
      </c>
      <c r="V30" s="6">
        <v>1</v>
      </c>
      <c r="W30" s="6">
        <v>1</v>
      </c>
      <c r="X30" s="6">
        <v>10</v>
      </c>
      <c r="Y30" s="6">
        <v>1</v>
      </c>
      <c r="Z30" s="6">
        <v>10025</v>
      </c>
      <c r="AB30">
        <f t="shared" si="2"/>
        <v>18</v>
      </c>
      <c r="AC30">
        <f t="shared" si="2"/>
        <v>23</v>
      </c>
      <c r="AD30">
        <f t="shared" si="2"/>
        <v>25</v>
      </c>
      <c r="AE30">
        <f t="shared" si="2"/>
        <v>8</v>
      </c>
      <c r="AF30">
        <f t="shared" si="2"/>
        <v>15</v>
      </c>
      <c r="AG30">
        <f t="shared" si="2"/>
        <v>29</v>
      </c>
      <c r="AH30">
        <f t="shared" si="2"/>
        <v>16</v>
      </c>
      <c r="AI30">
        <f t="shared" si="2"/>
        <v>12</v>
      </c>
      <c r="AJ30">
        <f t="shared" si="2"/>
        <v>29</v>
      </c>
      <c r="AK30">
        <f t="shared" si="2"/>
        <v>29</v>
      </c>
      <c r="AL30">
        <f t="shared" si="2"/>
        <v>11</v>
      </c>
      <c r="AM30">
        <f t="shared" si="2"/>
        <v>7</v>
      </c>
      <c r="AN30">
        <f t="shared" si="2"/>
        <v>29</v>
      </c>
      <c r="AO30">
        <f t="shared" si="2"/>
        <v>29</v>
      </c>
      <c r="AP30">
        <f t="shared" si="2"/>
        <v>15</v>
      </c>
      <c r="AQ30">
        <f t="shared" si="2"/>
        <v>23</v>
      </c>
      <c r="AR30">
        <f t="shared" si="4"/>
        <v>18</v>
      </c>
      <c r="AS30">
        <f t="shared" si="1"/>
        <v>29</v>
      </c>
      <c r="AT30">
        <f t="shared" si="1"/>
        <v>29</v>
      </c>
      <c r="AU30">
        <f t="shared" si="1"/>
        <v>29</v>
      </c>
      <c r="AV30">
        <f t="shared" si="1"/>
        <v>29</v>
      </c>
      <c r="AW30">
        <f t="shared" si="1"/>
        <v>29</v>
      </c>
      <c r="AX30">
        <f t="shared" si="1"/>
        <v>20</v>
      </c>
      <c r="AY30">
        <f t="shared" si="1"/>
        <v>29</v>
      </c>
      <c r="AZ30">
        <f t="shared" si="3"/>
        <v>10025</v>
      </c>
      <c r="BB30" s="5" t="s">
        <v>55</v>
      </c>
      <c r="BC30" s="6">
        <v>18</v>
      </c>
      <c r="BD30" s="6">
        <v>23</v>
      </c>
      <c r="BE30" s="6">
        <v>25</v>
      </c>
      <c r="BF30" s="6">
        <v>8</v>
      </c>
      <c r="BG30" s="6">
        <v>15</v>
      </c>
      <c r="BH30" s="6">
        <v>29</v>
      </c>
      <c r="BI30" s="6">
        <v>16</v>
      </c>
      <c r="BJ30" s="6">
        <v>12</v>
      </c>
      <c r="BK30" s="6">
        <v>29</v>
      </c>
      <c r="BL30" s="6">
        <v>29</v>
      </c>
      <c r="BM30" s="6">
        <v>11</v>
      </c>
      <c r="BN30" s="6">
        <v>7</v>
      </c>
      <c r="BO30" s="6">
        <v>29</v>
      </c>
      <c r="BP30" s="6">
        <v>29</v>
      </c>
      <c r="BQ30" s="6">
        <v>15</v>
      </c>
      <c r="BR30" s="6">
        <v>23</v>
      </c>
      <c r="BS30" s="6">
        <v>18</v>
      </c>
      <c r="BT30" s="6">
        <v>29</v>
      </c>
      <c r="BU30" s="6">
        <v>29</v>
      </c>
      <c r="BV30" s="6">
        <v>29</v>
      </c>
      <c r="BW30" s="6">
        <v>29</v>
      </c>
      <c r="BX30" s="6">
        <v>29</v>
      </c>
      <c r="BY30" s="6">
        <v>20</v>
      </c>
      <c r="BZ30" s="6">
        <v>29</v>
      </c>
      <c r="CA30" s="6">
        <v>10025</v>
      </c>
    </row>
    <row r="31" spans="1:79" ht="15" thickBot="1" x14ac:dyDescent="0.35">
      <c r="A31" s="5" t="s">
        <v>56</v>
      </c>
      <c r="B31" s="6">
        <v>1</v>
      </c>
      <c r="C31" s="6">
        <v>7</v>
      </c>
      <c r="D31" s="6">
        <v>1</v>
      </c>
      <c r="E31" s="6">
        <v>27</v>
      </c>
      <c r="F31" s="6">
        <v>19</v>
      </c>
      <c r="G31" s="6">
        <v>1</v>
      </c>
      <c r="H31" s="6">
        <v>14</v>
      </c>
      <c r="I31" s="6">
        <v>18</v>
      </c>
      <c r="J31" s="6">
        <v>1</v>
      </c>
      <c r="K31" s="6">
        <v>1</v>
      </c>
      <c r="L31" s="6">
        <v>25</v>
      </c>
      <c r="M31" s="6">
        <v>23</v>
      </c>
      <c r="N31" s="6">
        <v>19</v>
      </c>
      <c r="O31" s="6">
        <v>1</v>
      </c>
      <c r="P31" s="6">
        <v>26</v>
      </c>
      <c r="Q31" s="6">
        <v>1</v>
      </c>
      <c r="R31" s="6">
        <v>1</v>
      </c>
      <c r="S31" s="6">
        <v>1</v>
      </c>
      <c r="T31" s="6">
        <v>1</v>
      </c>
      <c r="U31" s="6">
        <v>1</v>
      </c>
      <c r="V31" s="6">
        <v>1</v>
      </c>
      <c r="W31" s="6">
        <v>1</v>
      </c>
      <c r="X31" s="6">
        <v>1</v>
      </c>
      <c r="Y31" s="6">
        <v>1</v>
      </c>
      <c r="Z31" s="6">
        <v>10025</v>
      </c>
      <c r="AB31">
        <f t="shared" si="2"/>
        <v>29</v>
      </c>
      <c r="AC31">
        <f t="shared" si="2"/>
        <v>23</v>
      </c>
      <c r="AD31">
        <f t="shared" si="2"/>
        <v>29</v>
      </c>
      <c r="AE31">
        <f t="shared" si="2"/>
        <v>3</v>
      </c>
      <c r="AF31">
        <f t="shared" si="2"/>
        <v>11</v>
      </c>
      <c r="AG31">
        <f t="shared" si="2"/>
        <v>29</v>
      </c>
      <c r="AH31">
        <f t="shared" si="2"/>
        <v>16</v>
      </c>
      <c r="AI31">
        <f t="shared" si="2"/>
        <v>12</v>
      </c>
      <c r="AJ31">
        <f t="shared" si="2"/>
        <v>29</v>
      </c>
      <c r="AK31">
        <f t="shared" si="2"/>
        <v>29</v>
      </c>
      <c r="AL31">
        <f t="shared" si="2"/>
        <v>5</v>
      </c>
      <c r="AM31">
        <f t="shared" si="2"/>
        <v>7</v>
      </c>
      <c r="AN31">
        <f t="shared" si="2"/>
        <v>11</v>
      </c>
      <c r="AO31">
        <f t="shared" si="2"/>
        <v>29</v>
      </c>
      <c r="AP31">
        <f t="shared" si="2"/>
        <v>4</v>
      </c>
      <c r="AQ31">
        <f t="shared" si="2"/>
        <v>29</v>
      </c>
      <c r="AR31">
        <f t="shared" si="4"/>
        <v>29</v>
      </c>
      <c r="AS31">
        <f t="shared" si="1"/>
        <v>29</v>
      </c>
      <c r="AT31">
        <f t="shared" si="1"/>
        <v>29</v>
      </c>
      <c r="AU31">
        <f t="shared" si="1"/>
        <v>29</v>
      </c>
      <c r="AV31">
        <f t="shared" si="1"/>
        <v>29</v>
      </c>
      <c r="AW31">
        <f t="shared" si="1"/>
        <v>29</v>
      </c>
      <c r="AX31">
        <f t="shared" si="1"/>
        <v>29</v>
      </c>
      <c r="AY31">
        <f t="shared" si="1"/>
        <v>29</v>
      </c>
      <c r="AZ31">
        <f t="shared" si="3"/>
        <v>10025</v>
      </c>
      <c r="BB31" s="5" t="s">
        <v>56</v>
      </c>
      <c r="BC31" s="6">
        <v>29</v>
      </c>
      <c r="BD31" s="6">
        <v>23</v>
      </c>
      <c r="BE31" s="6">
        <v>29</v>
      </c>
      <c r="BF31" s="6">
        <v>3</v>
      </c>
      <c r="BG31" s="6">
        <v>11</v>
      </c>
      <c r="BH31" s="6">
        <v>29</v>
      </c>
      <c r="BI31" s="6">
        <v>16</v>
      </c>
      <c r="BJ31" s="6">
        <v>12</v>
      </c>
      <c r="BK31" s="6">
        <v>29</v>
      </c>
      <c r="BL31" s="6">
        <v>29</v>
      </c>
      <c r="BM31" s="6">
        <v>5</v>
      </c>
      <c r="BN31" s="6">
        <v>7</v>
      </c>
      <c r="BO31" s="6">
        <v>11</v>
      </c>
      <c r="BP31" s="6">
        <v>29</v>
      </c>
      <c r="BQ31" s="6">
        <v>4</v>
      </c>
      <c r="BR31" s="6">
        <v>29</v>
      </c>
      <c r="BS31" s="6">
        <v>29</v>
      </c>
      <c r="BT31" s="6">
        <v>29</v>
      </c>
      <c r="BU31" s="6">
        <v>29</v>
      </c>
      <c r="BV31" s="6">
        <v>29</v>
      </c>
      <c r="BW31" s="6">
        <v>29</v>
      </c>
      <c r="BX31" s="6">
        <v>29</v>
      </c>
      <c r="BY31" s="6">
        <v>29</v>
      </c>
      <c r="BZ31" s="6">
        <v>29</v>
      </c>
      <c r="CA31" s="6">
        <v>10025</v>
      </c>
    </row>
    <row r="32" spans="1:79" ht="15" thickBot="1" x14ac:dyDescent="0.35">
      <c r="A32" s="5" t="s">
        <v>57</v>
      </c>
      <c r="B32" s="6">
        <v>1</v>
      </c>
      <c r="C32" s="6">
        <v>7</v>
      </c>
      <c r="D32" s="6">
        <v>5</v>
      </c>
      <c r="E32" s="6">
        <v>12</v>
      </c>
      <c r="F32" s="6">
        <v>9</v>
      </c>
      <c r="G32" s="6">
        <v>1</v>
      </c>
      <c r="H32" s="6">
        <v>11</v>
      </c>
      <c r="I32" s="6">
        <v>8</v>
      </c>
      <c r="J32" s="6">
        <v>1</v>
      </c>
      <c r="K32" s="6">
        <v>1</v>
      </c>
      <c r="L32" s="6">
        <v>6</v>
      </c>
      <c r="M32" s="6">
        <v>6</v>
      </c>
      <c r="N32" s="6">
        <v>19</v>
      </c>
      <c r="O32" s="6">
        <v>1</v>
      </c>
      <c r="P32" s="6">
        <v>15</v>
      </c>
      <c r="Q32" s="6">
        <v>17</v>
      </c>
      <c r="R32" s="6">
        <v>18</v>
      </c>
      <c r="S32" s="6">
        <v>1</v>
      </c>
      <c r="T32" s="6">
        <v>17</v>
      </c>
      <c r="U32" s="6">
        <v>18</v>
      </c>
      <c r="V32" s="6">
        <v>1</v>
      </c>
      <c r="W32" s="6">
        <v>1</v>
      </c>
      <c r="X32" s="6">
        <v>21</v>
      </c>
      <c r="Y32" s="6">
        <v>23</v>
      </c>
      <c r="Z32" s="6">
        <v>10025</v>
      </c>
      <c r="AB32">
        <f t="shared" si="2"/>
        <v>29</v>
      </c>
      <c r="AC32">
        <f t="shared" si="2"/>
        <v>23</v>
      </c>
      <c r="AD32">
        <f t="shared" si="2"/>
        <v>25</v>
      </c>
      <c r="AE32">
        <f t="shared" si="2"/>
        <v>18</v>
      </c>
      <c r="AF32">
        <f t="shared" si="2"/>
        <v>21</v>
      </c>
      <c r="AG32">
        <f t="shared" si="2"/>
        <v>29</v>
      </c>
      <c r="AH32">
        <f t="shared" si="2"/>
        <v>19</v>
      </c>
      <c r="AI32">
        <f t="shared" si="2"/>
        <v>22</v>
      </c>
      <c r="AJ32">
        <f t="shared" si="2"/>
        <v>29</v>
      </c>
      <c r="AK32">
        <f t="shared" si="2"/>
        <v>29</v>
      </c>
      <c r="AL32">
        <f t="shared" si="2"/>
        <v>24</v>
      </c>
      <c r="AM32">
        <f t="shared" si="2"/>
        <v>24</v>
      </c>
      <c r="AN32">
        <f t="shared" si="2"/>
        <v>11</v>
      </c>
      <c r="AO32">
        <f t="shared" si="2"/>
        <v>29</v>
      </c>
      <c r="AP32">
        <f t="shared" si="2"/>
        <v>15</v>
      </c>
      <c r="AQ32">
        <f t="shared" si="2"/>
        <v>13</v>
      </c>
      <c r="AR32">
        <f t="shared" si="4"/>
        <v>12</v>
      </c>
      <c r="AS32">
        <f t="shared" si="1"/>
        <v>29</v>
      </c>
      <c r="AT32">
        <f t="shared" si="1"/>
        <v>13</v>
      </c>
      <c r="AU32">
        <f t="shared" si="1"/>
        <v>12</v>
      </c>
      <c r="AV32">
        <f t="shared" si="1"/>
        <v>29</v>
      </c>
      <c r="AW32">
        <f t="shared" si="1"/>
        <v>29</v>
      </c>
      <c r="AX32">
        <f t="shared" si="1"/>
        <v>9</v>
      </c>
      <c r="AY32">
        <f t="shared" si="1"/>
        <v>7</v>
      </c>
      <c r="AZ32">
        <f t="shared" si="3"/>
        <v>10025</v>
      </c>
      <c r="BB32" s="5" t="s">
        <v>57</v>
      </c>
      <c r="BC32" s="6">
        <v>29</v>
      </c>
      <c r="BD32" s="6">
        <v>23</v>
      </c>
      <c r="BE32" s="6">
        <v>25</v>
      </c>
      <c r="BF32" s="6">
        <v>18</v>
      </c>
      <c r="BG32" s="6">
        <v>21</v>
      </c>
      <c r="BH32" s="6">
        <v>29</v>
      </c>
      <c r="BI32" s="6">
        <v>19</v>
      </c>
      <c r="BJ32" s="6">
        <v>22</v>
      </c>
      <c r="BK32" s="6">
        <v>29</v>
      </c>
      <c r="BL32" s="6">
        <v>29</v>
      </c>
      <c r="BM32" s="6">
        <v>24</v>
      </c>
      <c r="BN32" s="6">
        <v>24</v>
      </c>
      <c r="BO32" s="6">
        <v>11</v>
      </c>
      <c r="BP32" s="6">
        <v>29</v>
      </c>
      <c r="BQ32" s="6">
        <v>15</v>
      </c>
      <c r="BR32" s="6">
        <v>13</v>
      </c>
      <c r="BS32" s="6">
        <v>12</v>
      </c>
      <c r="BT32" s="6">
        <v>29</v>
      </c>
      <c r="BU32" s="6">
        <v>13</v>
      </c>
      <c r="BV32" s="6">
        <v>12</v>
      </c>
      <c r="BW32" s="6">
        <v>29</v>
      </c>
      <c r="BX32" s="6">
        <v>29</v>
      </c>
      <c r="BY32" s="6">
        <v>9</v>
      </c>
      <c r="BZ32" s="6">
        <v>7</v>
      </c>
      <c r="CA32" s="6">
        <v>10025</v>
      </c>
    </row>
    <row r="33" spans="1:79" ht="15" thickBot="1" x14ac:dyDescent="0.35">
      <c r="A33" s="5" t="s">
        <v>58</v>
      </c>
      <c r="B33" s="6">
        <v>1</v>
      </c>
      <c r="C33" s="6">
        <v>7</v>
      </c>
      <c r="D33" s="6">
        <v>5</v>
      </c>
      <c r="E33" s="6">
        <v>12</v>
      </c>
      <c r="F33" s="6">
        <v>9</v>
      </c>
      <c r="G33" s="6">
        <v>1</v>
      </c>
      <c r="H33" s="6">
        <v>11</v>
      </c>
      <c r="I33" s="6">
        <v>8</v>
      </c>
      <c r="J33" s="6">
        <v>1</v>
      </c>
      <c r="K33" s="6">
        <v>1</v>
      </c>
      <c r="L33" s="6">
        <v>6</v>
      </c>
      <c r="M33" s="6">
        <v>6</v>
      </c>
      <c r="N33" s="6">
        <v>19</v>
      </c>
      <c r="O33" s="6">
        <v>1</v>
      </c>
      <c r="P33" s="6">
        <v>15</v>
      </c>
      <c r="Q33" s="6">
        <v>17</v>
      </c>
      <c r="R33" s="6">
        <v>18</v>
      </c>
      <c r="S33" s="6">
        <v>1</v>
      </c>
      <c r="T33" s="6">
        <v>17</v>
      </c>
      <c r="U33" s="6">
        <v>18</v>
      </c>
      <c r="V33" s="6">
        <v>1</v>
      </c>
      <c r="W33" s="6">
        <v>1</v>
      </c>
      <c r="X33" s="6">
        <v>21</v>
      </c>
      <c r="Y33" s="6">
        <v>23</v>
      </c>
      <c r="Z33" s="6">
        <v>10025</v>
      </c>
      <c r="AB33">
        <f t="shared" si="2"/>
        <v>29</v>
      </c>
      <c r="AC33">
        <f t="shared" si="2"/>
        <v>23</v>
      </c>
      <c r="AD33">
        <f t="shared" si="2"/>
        <v>25</v>
      </c>
      <c r="AE33">
        <f t="shared" si="2"/>
        <v>18</v>
      </c>
      <c r="AF33">
        <f t="shared" si="2"/>
        <v>21</v>
      </c>
      <c r="AG33">
        <f t="shared" si="2"/>
        <v>29</v>
      </c>
      <c r="AH33">
        <f t="shared" si="2"/>
        <v>19</v>
      </c>
      <c r="AI33">
        <f t="shared" si="2"/>
        <v>22</v>
      </c>
      <c r="AJ33">
        <f t="shared" si="2"/>
        <v>29</v>
      </c>
      <c r="AK33">
        <f t="shared" si="2"/>
        <v>29</v>
      </c>
      <c r="AL33">
        <f t="shared" si="2"/>
        <v>24</v>
      </c>
      <c r="AM33">
        <f t="shared" si="2"/>
        <v>24</v>
      </c>
      <c r="AN33">
        <f t="shared" si="2"/>
        <v>11</v>
      </c>
      <c r="AO33">
        <f t="shared" si="2"/>
        <v>29</v>
      </c>
      <c r="AP33">
        <f t="shared" si="2"/>
        <v>15</v>
      </c>
      <c r="AQ33">
        <f t="shared" si="2"/>
        <v>13</v>
      </c>
      <c r="AR33">
        <f t="shared" si="4"/>
        <v>12</v>
      </c>
      <c r="AS33">
        <f t="shared" si="1"/>
        <v>29</v>
      </c>
      <c r="AT33">
        <f t="shared" si="1"/>
        <v>13</v>
      </c>
      <c r="AU33">
        <f t="shared" si="1"/>
        <v>12</v>
      </c>
      <c r="AV33">
        <f t="shared" si="1"/>
        <v>29</v>
      </c>
      <c r="AW33">
        <f t="shared" si="1"/>
        <v>29</v>
      </c>
      <c r="AX33">
        <f t="shared" si="1"/>
        <v>9</v>
      </c>
      <c r="AY33">
        <f t="shared" si="1"/>
        <v>7</v>
      </c>
      <c r="AZ33">
        <f t="shared" si="3"/>
        <v>10025</v>
      </c>
      <c r="BB33" s="5" t="s">
        <v>58</v>
      </c>
      <c r="BC33" s="6">
        <v>29</v>
      </c>
      <c r="BD33" s="6">
        <v>23</v>
      </c>
      <c r="BE33" s="6">
        <v>25</v>
      </c>
      <c r="BF33" s="6">
        <v>18</v>
      </c>
      <c r="BG33" s="6">
        <v>21</v>
      </c>
      <c r="BH33" s="6">
        <v>29</v>
      </c>
      <c r="BI33" s="6">
        <v>19</v>
      </c>
      <c r="BJ33" s="6">
        <v>22</v>
      </c>
      <c r="BK33" s="6">
        <v>29</v>
      </c>
      <c r="BL33" s="6">
        <v>29</v>
      </c>
      <c r="BM33" s="6">
        <v>24</v>
      </c>
      <c r="BN33" s="6">
        <v>24</v>
      </c>
      <c r="BO33" s="6">
        <v>11</v>
      </c>
      <c r="BP33" s="6">
        <v>29</v>
      </c>
      <c r="BQ33" s="6">
        <v>15</v>
      </c>
      <c r="BR33" s="6">
        <v>13</v>
      </c>
      <c r="BS33" s="6">
        <v>12</v>
      </c>
      <c r="BT33" s="6">
        <v>29</v>
      </c>
      <c r="BU33" s="6">
        <v>13</v>
      </c>
      <c r="BV33" s="6">
        <v>12</v>
      </c>
      <c r="BW33" s="6">
        <v>29</v>
      </c>
      <c r="BX33" s="6">
        <v>29</v>
      </c>
      <c r="BY33" s="6">
        <v>9</v>
      </c>
      <c r="BZ33" s="6">
        <v>7</v>
      </c>
      <c r="CA33" s="6">
        <v>10025</v>
      </c>
    </row>
    <row r="34" spans="1:79" ht="15" thickBot="1" x14ac:dyDescent="0.35">
      <c r="A34" s="5" t="s">
        <v>59</v>
      </c>
      <c r="B34" s="6">
        <v>1</v>
      </c>
      <c r="C34" s="6">
        <v>7</v>
      </c>
      <c r="D34" s="6">
        <v>1</v>
      </c>
      <c r="E34" s="6">
        <v>27</v>
      </c>
      <c r="F34" s="6">
        <v>19</v>
      </c>
      <c r="G34" s="6">
        <v>1</v>
      </c>
      <c r="H34" s="6">
        <v>14</v>
      </c>
      <c r="I34" s="6">
        <v>18</v>
      </c>
      <c r="J34" s="6">
        <v>1</v>
      </c>
      <c r="K34" s="6">
        <v>1</v>
      </c>
      <c r="L34" s="6">
        <v>25</v>
      </c>
      <c r="M34" s="6">
        <v>23</v>
      </c>
      <c r="N34" s="6">
        <v>19</v>
      </c>
      <c r="O34" s="6">
        <v>1</v>
      </c>
      <c r="P34" s="6">
        <v>26</v>
      </c>
      <c r="Q34" s="6">
        <v>1</v>
      </c>
      <c r="R34" s="6">
        <v>1</v>
      </c>
      <c r="S34" s="6">
        <v>1</v>
      </c>
      <c r="T34" s="6">
        <v>1</v>
      </c>
      <c r="U34" s="6">
        <v>1</v>
      </c>
      <c r="V34" s="6">
        <v>1</v>
      </c>
      <c r="W34" s="6">
        <v>1</v>
      </c>
      <c r="X34" s="6">
        <v>1</v>
      </c>
      <c r="Y34" s="6">
        <v>1</v>
      </c>
      <c r="Z34" s="6">
        <v>10025</v>
      </c>
      <c r="AB34">
        <f t="shared" si="2"/>
        <v>29</v>
      </c>
      <c r="AC34">
        <f t="shared" si="2"/>
        <v>23</v>
      </c>
      <c r="AD34">
        <f t="shared" si="2"/>
        <v>29</v>
      </c>
      <c r="AE34">
        <f t="shared" si="2"/>
        <v>3</v>
      </c>
      <c r="AF34">
        <f t="shared" si="2"/>
        <v>11</v>
      </c>
      <c r="AG34">
        <f t="shared" si="2"/>
        <v>29</v>
      </c>
      <c r="AH34">
        <f t="shared" si="2"/>
        <v>16</v>
      </c>
      <c r="AI34">
        <f t="shared" si="2"/>
        <v>12</v>
      </c>
      <c r="AJ34">
        <f t="shared" si="2"/>
        <v>29</v>
      </c>
      <c r="AK34">
        <f t="shared" si="2"/>
        <v>29</v>
      </c>
      <c r="AL34">
        <f t="shared" si="2"/>
        <v>5</v>
      </c>
      <c r="AM34">
        <f t="shared" si="2"/>
        <v>7</v>
      </c>
      <c r="AN34">
        <f t="shared" si="2"/>
        <v>11</v>
      </c>
      <c r="AO34">
        <f t="shared" si="2"/>
        <v>29</v>
      </c>
      <c r="AP34">
        <f t="shared" si="2"/>
        <v>4</v>
      </c>
      <c r="AQ34">
        <f t="shared" si="2"/>
        <v>29</v>
      </c>
      <c r="AR34">
        <f t="shared" si="4"/>
        <v>29</v>
      </c>
      <c r="AS34">
        <f t="shared" si="1"/>
        <v>29</v>
      </c>
      <c r="AT34">
        <f t="shared" si="1"/>
        <v>29</v>
      </c>
      <c r="AU34">
        <f t="shared" si="1"/>
        <v>29</v>
      </c>
      <c r="AV34">
        <f t="shared" si="1"/>
        <v>29</v>
      </c>
      <c r="AW34">
        <f t="shared" si="1"/>
        <v>29</v>
      </c>
      <c r="AX34">
        <f t="shared" si="1"/>
        <v>29</v>
      </c>
      <c r="AY34">
        <f t="shared" si="1"/>
        <v>29</v>
      </c>
      <c r="AZ34">
        <f t="shared" si="3"/>
        <v>10025</v>
      </c>
      <c r="BB34" s="5" t="s">
        <v>59</v>
      </c>
      <c r="BC34" s="6">
        <v>29</v>
      </c>
      <c r="BD34" s="6">
        <v>23</v>
      </c>
      <c r="BE34" s="6">
        <v>29</v>
      </c>
      <c r="BF34" s="6">
        <v>3</v>
      </c>
      <c r="BG34" s="6">
        <v>11</v>
      </c>
      <c r="BH34" s="6">
        <v>29</v>
      </c>
      <c r="BI34" s="6">
        <v>16</v>
      </c>
      <c r="BJ34" s="6">
        <v>12</v>
      </c>
      <c r="BK34" s="6">
        <v>29</v>
      </c>
      <c r="BL34" s="6">
        <v>29</v>
      </c>
      <c r="BM34" s="6">
        <v>5</v>
      </c>
      <c r="BN34" s="6">
        <v>7</v>
      </c>
      <c r="BO34" s="6">
        <v>11</v>
      </c>
      <c r="BP34" s="6">
        <v>29</v>
      </c>
      <c r="BQ34" s="6">
        <v>4</v>
      </c>
      <c r="BR34" s="6">
        <v>29</v>
      </c>
      <c r="BS34" s="6">
        <v>29</v>
      </c>
      <c r="BT34" s="6">
        <v>29</v>
      </c>
      <c r="BU34" s="6">
        <v>29</v>
      </c>
      <c r="BV34" s="6">
        <v>29</v>
      </c>
      <c r="BW34" s="6">
        <v>29</v>
      </c>
      <c r="BX34" s="6">
        <v>29</v>
      </c>
      <c r="BY34" s="6">
        <v>29</v>
      </c>
      <c r="BZ34" s="6">
        <v>29</v>
      </c>
      <c r="CA34" s="6">
        <v>10025</v>
      </c>
    </row>
    <row r="35" spans="1:79" ht="15" thickBot="1" x14ac:dyDescent="0.35">
      <c r="A35" s="5" t="s">
        <v>60</v>
      </c>
      <c r="B35" s="6">
        <v>12</v>
      </c>
      <c r="C35" s="6">
        <v>7</v>
      </c>
      <c r="D35" s="6">
        <v>5</v>
      </c>
      <c r="E35" s="6">
        <v>22</v>
      </c>
      <c r="F35" s="6">
        <v>15</v>
      </c>
      <c r="G35" s="6">
        <v>1</v>
      </c>
      <c r="H35" s="6">
        <v>14</v>
      </c>
      <c r="I35" s="6">
        <v>18</v>
      </c>
      <c r="J35" s="6">
        <v>1</v>
      </c>
      <c r="K35" s="6">
        <v>1</v>
      </c>
      <c r="L35" s="6">
        <v>19</v>
      </c>
      <c r="M35" s="6">
        <v>23</v>
      </c>
      <c r="N35" s="6">
        <v>1</v>
      </c>
      <c r="O35" s="6">
        <v>1</v>
      </c>
      <c r="P35" s="6">
        <v>15</v>
      </c>
      <c r="Q35" s="6">
        <v>7</v>
      </c>
      <c r="R35" s="6">
        <v>12</v>
      </c>
      <c r="S35" s="6">
        <v>1</v>
      </c>
      <c r="T35" s="6">
        <v>1</v>
      </c>
      <c r="U35" s="6">
        <v>1</v>
      </c>
      <c r="V35" s="6">
        <v>1</v>
      </c>
      <c r="W35" s="6">
        <v>1</v>
      </c>
      <c r="X35" s="6">
        <v>10</v>
      </c>
      <c r="Y35" s="6">
        <v>1</v>
      </c>
      <c r="Z35" s="6">
        <v>10025</v>
      </c>
      <c r="AB35">
        <f t="shared" si="2"/>
        <v>18</v>
      </c>
      <c r="AC35">
        <f t="shared" si="2"/>
        <v>23</v>
      </c>
      <c r="AD35">
        <f t="shared" si="2"/>
        <v>25</v>
      </c>
      <c r="AE35">
        <f t="shared" si="2"/>
        <v>8</v>
      </c>
      <c r="AF35">
        <f t="shared" si="2"/>
        <v>15</v>
      </c>
      <c r="AG35">
        <f t="shared" si="2"/>
        <v>29</v>
      </c>
      <c r="AH35">
        <f t="shared" si="2"/>
        <v>16</v>
      </c>
      <c r="AI35">
        <f t="shared" si="2"/>
        <v>12</v>
      </c>
      <c r="AJ35">
        <f t="shared" si="2"/>
        <v>29</v>
      </c>
      <c r="AK35">
        <f t="shared" si="2"/>
        <v>29</v>
      </c>
      <c r="AL35">
        <f t="shared" si="2"/>
        <v>11</v>
      </c>
      <c r="AM35">
        <f t="shared" si="2"/>
        <v>7</v>
      </c>
      <c r="AN35">
        <f t="shared" si="2"/>
        <v>29</v>
      </c>
      <c r="AO35">
        <f t="shared" si="2"/>
        <v>29</v>
      </c>
      <c r="AP35">
        <f t="shared" si="2"/>
        <v>15</v>
      </c>
      <c r="AQ35">
        <f t="shared" si="2"/>
        <v>23</v>
      </c>
      <c r="AR35">
        <f t="shared" si="4"/>
        <v>18</v>
      </c>
      <c r="AS35">
        <f t="shared" si="1"/>
        <v>29</v>
      </c>
      <c r="AT35">
        <f t="shared" si="1"/>
        <v>29</v>
      </c>
      <c r="AU35">
        <f t="shared" si="1"/>
        <v>29</v>
      </c>
      <c r="AV35">
        <f t="shared" si="1"/>
        <v>29</v>
      </c>
      <c r="AW35">
        <f t="shared" si="1"/>
        <v>29</v>
      </c>
      <c r="AX35">
        <f t="shared" si="1"/>
        <v>20</v>
      </c>
      <c r="AY35">
        <f t="shared" si="1"/>
        <v>29</v>
      </c>
      <c r="AZ35">
        <f t="shared" si="3"/>
        <v>10025</v>
      </c>
      <c r="BB35" s="5" t="s">
        <v>60</v>
      </c>
      <c r="BC35" s="6">
        <v>18</v>
      </c>
      <c r="BD35" s="6">
        <v>23</v>
      </c>
      <c r="BE35" s="6">
        <v>25</v>
      </c>
      <c r="BF35" s="6">
        <v>8</v>
      </c>
      <c r="BG35" s="6">
        <v>15</v>
      </c>
      <c r="BH35" s="6">
        <v>29</v>
      </c>
      <c r="BI35" s="6">
        <v>16</v>
      </c>
      <c r="BJ35" s="6">
        <v>12</v>
      </c>
      <c r="BK35" s="6">
        <v>29</v>
      </c>
      <c r="BL35" s="6">
        <v>29</v>
      </c>
      <c r="BM35" s="6">
        <v>11</v>
      </c>
      <c r="BN35" s="6">
        <v>7</v>
      </c>
      <c r="BO35" s="6">
        <v>29</v>
      </c>
      <c r="BP35" s="6">
        <v>29</v>
      </c>
      <c r="BQ35" s="6">
        <v>15</v>
      </c>
      <c r="BR35" s="6">
        <v>23</v>
      </c>
      <c r="BS35" s="6">
        <v>18</v>
      </c>
      <c r="BT35" s="6">
        <v>29</v>
      </c>
      <c r="BU35" s="6">
        <v>29</v>
      </c>
      <c r="BV35" s="6">
        <v>29</v>
      </c>
      <c r="BW35" s="6">
        <v>29</v>
      </c>
      <c r="BX35" s="6">
        <v>29</v>
      </c>
      <c r="BY35" s="6">
        <v>20</v>
      </c>
      <c r="BZ35" s="6">
        <v>29</v>
      </c>
      <c r="CA35" s="6">
        <v>10025</v>
      </c>
    </row>
    <row r="36" spans="1:79" ht="15" thickBot="1" x14ac:dyDescent="0.35">
      <c r="A36" s="5" t="s">
        <v>61</v>
      </c>
      <c r="B36" s="6">
        <v>12</v>
      </c>
      <c r="C36" s="6">
        <v>7</v>
      </c>
      <c r="D36" s="6">
        <v>5</v>
      </c>
      <c r="E36" s="6">
        <v>16</v>
      </c>
      <c r="F36" s="6">
        <v>19</v>
      </c>
      <c r="G36" s="6">
        <v>1</v>
      </c>
      <c r="H36" s="6">
        <v>14</v>
      </c>
      <c r="I36" s="6">
        <v>13</v>
      </c>
      <c r="J36" s="6">
        <v>1</v>
      </c>
      <c r="K36" s="6">
        <v>1</v>
      </c>
      <c r="L36" s="6">
        <v>13</v>
      </c>
      <c r="M36" s="6">
        <v>11</v>
      </c>
      <c r="N36" s="6">
        <v>1</v>
      </c>
      <c r="O36" s="6">
        <v>1</v>
      </c>
      <c r="P36" s="6">
        <v>15</v>
      </c>
      <c r="Q36" s="6">
        <v>12</v>
      </c>
      <c r="R36" s="6">
        <v>1</v>
      </c>
      <c r="S36" s="6">
        <v>1</v>
      </c>
      <c r="T36" s="6">
        <v>1</v>
      </c>
      <c r="U36" s="6">
        <v>13</v>
      </c>
      <c r="V36" s="6">
        <v>1</v>
      </c>
      <c r="W36" s="6">
        <v>1</v>
      </c>
      <c r="X36" s="6">
        <v>14</v>
      </c>
      <c r="Y36" s="6">
        <v>17</v>
      </c>
      <c r="Z36" s="6">
        <v>10025</v>
      </c>
      <c r="AB36">
        <f t="shared" si="2"/>
        <v>18</v>
      </c>
      <c r="AC36">
        <f t="shared" si="2"/>
        <v>23</v>
      </c>
      <c r="AD36">
        <f t="shared" si="2"/>
        <v>25</v>
      </c>
      <c r="AE36">
        <f t="shared" si="2"/>
        <v>14</v>
      </c>
      <c r="AF36">
        <f t="shared" si="2"/>
        <v>11</v>
      </c>
      <c r="AG36">
        <f t="shared" si="2"/>
        <v>29</v>
      </c>
      <c r="AH36">
        <f t="shared" si="2"/>
        <v>16</v>
      </c>
      <c r="AI36">
        <f t="shared" si="2"/>
        <v>17</v>
      </c>
      <c r="AJ36">
        <f t="shared" si="2"/>
        <v>29</v>
      </c>
      <c r="AK36">
        <f t="shared" si="2"/>
        <v>29</v>
      </c>
      <c r="AL36">
        <f t="shared" si="2"/>
        <v>17</v>
      </c>
      <c r="AM36">
        <f t="shared" si="2"/>
        <v>19</v>
      </c>
      <c r="AN36">
        <f t="shared" si="2"/>
        <v>29</v>
      </c>
      <c r="AO36">
        <f t="shared" si="2"/>
        <v>29</v>
      </c>
      <c r="AP36">
        <f t="shared" si="2"/>
        <v>15</v>
      </c>
      <c r="AQ36">
        <f t="shared" si="2"/>
        <v>18</v>
      </c>
      <c r="AR36">
        <f t="shared" si="4"/>
        <v>29</v>
      </c>
      <c r="AS36">
        <f t="shared" si="1"/>
        <v>29</v>
      </c>
      <c r="AT36">
        <f t="shared" si="1"/>
        <v>29</v>
      </c>
      <c r="AU36">
        <f t="shared" si="1"/>
        <v>17</v>
      </c>
      <c r="AV36">
        <f t="shared" si="1"/>
        <v>29</v>
      </c>
      <c r="AW36">
        <f t="shared" si="1"/>
        <v>29</v>
      </c>
      <c r="AX36">
        <f t="shared" si="1"/>
        <v>16</v>
      </c>
      <c r="AY36">
        <f t="shared" si="1"/>
        <v>13</v>
      </c>
      <c r="AZ36">
        <f t="shared" si="3"/>
        <v>10025</v>
      </c>
      <c r="BB36" s="5" t="s">
        <v>61</v>
      </c>
      <c r="BC36" s="6">
        <v>18</v>
      </c>
      <c r="BD36" s="6">
        <v>23</v>
      </c>
      <c r="BE36" s="6">
        <v>25</v>
      </c>
      <c r="BF36" s="6">
        <v>14</v>
      </c>
      <c r="BG36" s="6">
        <v>11</v>
      </c>
      <c r="BH36" s="6">
        <v>29</v>
      </c>
      <c r="BI36" s="6">
        <v>16</v>
      </c>
      <c r="BJ36" s="6">
        <v>17</v>
      </c>
      <c r="BK36" s="6">
        <v>29</v>
      </c>
      <c r="BL36" s="6">
        <v>29</v>
      </c>
      <c r="BM36" s="6">
        <v>17</v>
      </c>
      <c r="BN36" s="6">
        <v>19</v>
      </c>
      <c r="BO36" s="6">
        <v>29</v>
      </c>
      <c r="BP36" s="6">
        <v>29</v>
      </c>
      <c r="BQ36" s="6">
        <v>15</v>
      </c>
      <c r="BR36" s="6">
        <v>18</v>
      </c>
      <c r="BS36" s="6">
        <v>29</v>
      </c>
      <c r="BT36" s="6">
        <v>29</v>
      </c>
      <c r="BU36" s="6">
        <v>29</v>
      </c>
      <c r="BV36" s="6">
        <v>17</v>
      </c>
      <c r="BW36" s="6">
        <v>29</v>
      </c>
      <c r="BX36" s="6">
        <v>29</v>
      </c>
      <c r="BY36" s="6">
        <v>16</v>
      </c>
      <c r="BZ36" s="6">
        <v>13</v>
      </c>
      <c r="CA36" s="6">
        <v>10025</v>
      </c>
    </row>
    <row r="37" spans="1:79" ht="18.600000000000001" thickBot="1" x14ac:dyDescent="0.35">
      <c r="A37" s="1"/>
      <c r="BB37" s="1"/>
    </row>
    <row r="38" spans="1:79" ht="15" thickBot="1" x14ac:dyDescent="0.35">
      <c r="A38" s="5" t="s">
        <v>62</v>
      </c>
      <c r="B38" s="5" t="s">
        <v>8</v>
      </c>
      <c r="C38" s="5" t="s">
        <v>9</v>
      </c>
      <c r="D38" s="5" t="s">
        <v>10</v>
      </c>
      <c r="E38" s="5" t="s">
        <v>11</v>
      </c>
      <c r="F38" s="5" t="s">
        <v>12</v>
      </c>
      <c r="G38" s="5" t="s">
        <v>13</v>
      </c>
      <c r="H38" s="5" t="s">
        <v>14</v>
      </c>
      <c r="I38" s="5" t="s">
        <v>15</v>
      </c>
      <c r="J38" s="5" t="s">
        <v>16</v>
      </c>
      <c r="K38" s="5" t="s">
        <v>17</v>
      </c>
      <c r="L38" s="5" t="s">
        <v>18</v>
      </c>
      <c r="M38" s="5" t="s">
        <v>19</v>
      </c>
      <c r="N38" s="5" t="s">
        <v>20</v>
      </c>
      <c r="O38" s="5" t="s">
        <v>21</v>
      </c>
      <c r="P38" s="5" t="s">
        <v>22</v>
      </c>
      <c r="Q38" s="5" t="s">
        <v>23</v>
      </c>
      <c r="R38" s="5" t="s">
        <v>24</v>
      </c>
      <c r="S38" s="5" t="s">
        <v>25</v>
      </c>
      <c r="T38" s="5" t="s">
        <v>26</v>
      </c>
      <c r="U38" s="5" t="s">
        <v>27</v>
      </c>
      <c r="V38" s="5" t="s">
        <v>28</v>
      </c>
      <c r="W38" s="5" t="s">
        <v>29</v>
      </c>
      <c r="X38" s="5" t="s">
        <v>30</v>
      </c>
      <c r="Y38" s="5" t="s">
        <v>31</v>
      </c>
      <c r="BB38" s="5" t="s">
        <v>62</v>
      </c>
      <c r="BC38" s="5" t="s">
        <v>8</v>
      </c>
      <c r="BD38" s="5" t="s">
        <v>9</v>
      </c>
      <c r="BE38" s="5" t="s">
        <v>10</v>
      </c>
      <c r="BF38" s="5" t="s">
        <v>11</v>
      </c>
      <c r="BG38" s="5" t="s">
        <v>12</v>
      </c>
      <c r="BH38" s="5" t="s">
        <v>13</v>
      </c>
      <c r="BI38" s="5" t="s">
        <v>14</v>
      </c>
      <c r="BJ38" s="5" t="s">
        <v>15</v>
      </c>
      <c r="BK38" s="5" t="s">
        <v>16</v>
      </c>
      <c r="BL38" s="5" t="s">
        <v>17</v>
      </c>
      <c r="BM38" s="5" t="s">
        <v>18</v>
      </c>
      <c r="BN38" s="5" t="s">
        <v>19</v>
      </c>
      <c r="BO38" s="5" t="s">
        <v>20</v>
      </c>
      <c r="BP38" s="5" t="s">
        <v>21</v>
      </c>
      <c r="BQ38" s="5" t="s">
        <v>22</v>
      </c>
      <c r="BR38" s="5" t="s">
        <v>23</v>
      </c>
      <c r="BS38" s="5" t="s">
        <v>24</v>
      </c>
      <c r="BT38" s="5" t="s">
        <v>25</v>
      </c>
      <c r="BU38" s="5" t="s">
        <v>26</v>
      </c>
      <c r="BV38" s="5" t="s">
        <v>27</v>
      </c>
      <c r="BW38" s="5" t="s">
        <v>28</v>
      </c>
      <c r="BX38" s="5" t="s">
        <v>29</v>
      </c>
      <c r="BY38" s="5" t="s">
        <v>30</v>
      </c>
      <c r="BZ38" s="5" t="s">
        <v>31</v>
      </c>
    </row>
    <row r="39" spans="1:79" ht="15" thickBot="1" x14ac:dyDescent="0.35">
      <c r="A39" s="5" t="s">
        <v>63</v>
      </c>
      <c r="B39" s="6" t="s">
        <v>293</v>
      </c>
      <c r="C39" s="6" t="s">
        <v>293</v>
      </c>
      <c r="D39" s="6" t="s">
        <v>293</v>
      </c>
      <c r="E39" s="6" t="s">
        <v>294</v>
      </c>
      <c r="F39" s="6" t="s">
        <v>295</v>
      </c>
      <c r="G39" s="6" t="s">
        <v>293</v>
      </c>
      <c r="H39" s="6" t="s">
        <v>296</v>
      </c>
      <c r="I39" s="6" t="s">
        <v>297</v>
      </c>
      <c r="J39" s="6" t="s">
        <v>293</v>
      </c>
      <c r="K39" s="6" t="s">
        <v>293</v>
      </c>
      <c r="L39" s="6" t="s">
        <v>298</v>
      </c>
      <c r="M39" s="6" t="s">
        <v>293</v>
      </c>
      <c r="N39" s="6" t="s">
        <v>299</v>
      </c>
      <c r="O39" s="6" t="s">
        <v>300</v>
      </c>
      <c r="P39" s="6" t="s">
        <v>301</v>
      </c>
      <c r="Q39" s="6" t="s">
        <v>302</v>
      </c>
      <c r="R39" s="6" t="s">
        <v>293</v>
      </c>
      <c r="S39" s="6" t="s">
        <v>293</v>
      </c>
      <c r="T39" s="6" t="s">
        <v>303</v>
      </c>
      <c r="U39" s="6" t="s">
        <v>293</v>
      </c>
      <c r="V39" s="6" t="s">
        <v>293</v>
      </c>
      <c r="W39" s="6" t="s">
        <v>293</v>
      </c>
      <c r="X39" s="6" t="s">
        <v>304</v>
      </c>
      <c r="Y39" s="6" t="s">
        <v>305</v>
      </c>
      <c r="BB39" s="5" t="s">
        <v>63</v>
      </c>
      <c r="BC39" s="6" t="s">
        <v>293</v>
      </c>
      <c r="BD39" s="6" t="s">
        <v>293</v>
      </c>
      <c r="BE39" s="6" t="s">
        <v>1286</v>
      </c>
      <c r="BF39" s="6" t="s">
        <v>1287</v>
      </c>
      <c r="BG39" s="6" t="s">
        <v>293</v>
      </c>
      <c r="BH39" s="6" t="s">
        <v>293</v>
      </c>
      <c r="BI39" s="6" t="s">
        <v>293</v>
      </c>
      <c r="BJ39" s="6" t="s">
        <v>1288</v>
      </c>
      <c r="BK39" s="6" t="s">
        <v>293</v>
      </c>
      <c r="BL39" s="6" t="s">
        <v>293</v>
      </c>
      <c r="BM39" s="6" t="s">
        <v>293</v>
      </c>
      <c r="BN39" s="6" t="s">
        <v>293</v>
      </c>
      <c r="BO39" s="6" t="s">
        <v>293</v>
      </c>
      <c r="BP39" s="6" t="s">
        <v>334</v>
      </c>
      <c r="BQ39" s="6" t="s">
        <v>293</v>
      </c>
      <c r="BR39" s="6" t="s">
        <v>1289</v>
      </c>
      <c r="BS39" s="6" t="s">
        <v>1290</v>
      </c>
      <c r="BT39" s="6" t="s">
        <v>293</v>
      </c>
      <c r="BU39" s="6" t="s">
        <v>1291</v>
      </c>
      <c r="BV39" s="6" t="s">
        <v>293</v>
      </c>
      <c r="BW39" s="6" t="s">
        <v>293</v>
      </c>
      <c r="BX39" s="6" t="s">
        <v>293</v>
      </c>
      <c r="BY39" s="6" t="s">
        <v>1292</v>
      </c>
      <c r="BZ39" s="6" t="s">
        <v>1293</v>
      </c>
    </row>
    <row r="40" spans="1:79" ht="15" thickBot="1" x14ac:dyDescent="0.35">
      <c r="A40" s="5" t="s">
        <v>75</v>
      </c>
      <c r="B40" s="6" t="s">
        <v>306</v>
      </c>
      <c r="C40" s="6" t="s">
        <v>306</v>
      </c>
      <c r="D40" s="6" t="s">
        <v>306</v>
      </c>
      <c r="E40" s="6" t="s">
        <v>307</v>
      </c>
      <c r="F40" s="6" t="s">
        <v>308</v>
      </c>
      <c r="G40" s="6" t="s">
        <v>306</v>
      </c>
      <c r="H40" s="6" t="s">
        <v>306</v>
      </c>
      <c r="I40" s="6" t="s">
        <v>309</v>
      </c>
      <c r="J40" s="6" t="s">
        <v>306</v>
      </c>
      <c r="K40" s="6" t="s">
        <v>306</v>
      </c>
      <c r="L40" s="6" t="s">
        <v>310</v>
      </c>
      <c r="M40" s="6" t="s">
        <v>306</v>
      </c>
      <c r="N40" s="6" t="s">
        <v>306</v>
      </c>
      <c r="O40" s="6" t="s">
        <v>306</v>
      </c>
      <c r="P40" s="6" t="s">
        <v>311</v>
      </c>
      <c r="Q40" s="6" t="s">
        <v>312</v>
      </c>
      <c r="R40" s="6" t="s">
        <v>306</v>
      </c>
      <c r="S40" s="6" t="s">
        <v>306</v>
      </c>
      <c r="T40" s="6" t="s">
        <v>306</v>
      </c>
      <c r="U40" s="6" t="s">
        <v>306</v>
      </c>
      <c r="V40" s="6" t="s">
        <v>306</v>
      </c>
      <c r="W40" s="6" t="s">
        <v>306</v>
      </c>
      <c r="X40" s="6" t="s">
        <v>306</v>
      </c>
      <c r="Y40" s="6" t="s">
        <v>313</v>
      </c>
      <c r="BB40" s="5" t="s">
        <v>75</v>
      </c>
      <c r="BC40" s="6" t="s">
        <v>306</v>
      </c>
      <c r="BD40" s="6" t="s">
        <v>306</v>
      </c>
      <c r="BE40" s="6" t="s">
        <v>1294</v>
      </c>
      <c r="BF40" s="6" t="s">
        <v>1295</v>
      </c>
      <c r="BG40" s="6" t="s">
        <v>306</v>
      </c>
      <c r="BH40" s="6" t="s">
        <v>306</v>
      </c>
      <c r="BI40" s="6" t="s">
        <v>306</v>
      </c>
      <c r="BJ40" s="6" t="s">
        <v>1296</v>
      </c>
      <c r="BK40" s="6" t="s">
        <v>306</v>
      </c>
      <c r="BL40" s="6" t="s">
        <v>306</v>
      </c>
      <c r="BM40" s="6" t="s">
        <v>306</v>
      </c>
      <c r="BN40" s="6" t="s">
        <v>306</v>
      </c>
      <c r="BO40" s="6" t="s">
        <v>306</v>
      </c>
      <c r="BP40" s="6" t="s">
        <v>341</v>
      </c>
      <c r="BQ40" s="6" t="s">
        <v>306</v>
      </c>
      <c r="BR40" s="6" t="s">
        <v>1297</v>
      </c>
      <c r="BS40" s="6" t="s">
        <v>1298</v>
      </c>
      <c r="BT40" s="6" t="s">
        <v>306</v>
      </c>
      <c r="BU40" s="6" t="s">
        <v>1299</v>
      </c>
      <c r="BV40" s="6" t="s">
        <v>306</v>
      </c>
      <c r="BW40" s="6" t="s">
        <v>306</v>
      </c>
      <c r="BX40" s="6" t="s">
        <v>306</v>
      </c>
      <c r="BY40" s="6" t="s">
        <v>1300</v>
      </c>
      <c r="BZ40" s="6" t="s">
        <v>1301</v>
      </c>
    </row>
    <row r="41" spans="1:79" ht="15" thickBot="1" x14ac:dyDescent="0.35">
      <c r="A41" s="5" t="s">
        <v>77</v>
      </c>
      <c r="B41" s="6" t="s">
        <v>314</v>
      </c>
      <c r="C41" s="6" t="s">
        <v>314</v>
      </c>
      <c r="D41" s="6" t="s">
        <v>314</v>
      </c>
      <c r="E41" s="6" t="s">
        <v>315</v>
      </c>
      <c r="F41" s="6" t="s">
        <v>316</v>
      </c>
      <c r="G41" s="6" t="s">
        <v>314</v>
      </c>
      <c r="H41" s="6" t="s">
        <v>314</v>
      </c>
      <c r="I41" s="6" t="s">
        <v>317</v>
      </c>
      <c r="J41" s="6" t="s">
        <v>314</v>
      </c>
      <c r="K41" s="6" t="s">
        <v>314</v>
      </c>
      <c r="L41" s="6" t="s">
        <v>295</v>
      </c>
      <c r="M41" s="6" t="s">
        <v>314</v>
      </c>
      <c r="N41" s="6" t="s">
        <v>314</v>
      </c>
      <c r="O41" s="6" t="s">
        <v>314</v>
      </c>
      <c r="P41" s="6" t="s">
        <v>318</v>
      </c>
      <c r="Q41" s="6" t="s">
        <v>319</v>
      </c>
      <c r="R41" s="6" t="s">
        <v>314</v>
      </c>
      <c r="S41" s="6" t="s">
        <v>314</v>
      </c>
      <c r="T41" s="6" t="s">
        <v>314</v>
      </c>
      <c r="U41" s="6" t="s">
        <v>314</v>
      </c>
      <c r="V41" s="6" t="s">
        <v>314</v>
      </c>
      <c r="W41" s="6" t="s">
        <v>314</v>
      </c>
      <c r="X41" s="6" t="s">
        <v>314</v>
      </c>
      <c r="Y41" s="6" t="s">
        <v>320</v>
      </c>
      <c r="BB41" s="5" t="s">
        <v>77</v>
      </c>
      <c r="BC41" s="6" t="s">
        <v>314</v>
      </c>
      <c r="BD41" s="6" t="s">
        <v>314</v>
      </c>
      <c r="BE41" s="6" t="s">
        <v>1302</v>
      </c>
      <c r="BF41" s="6" t="s">
        <v>1303</v>
      </c>
      <c r="BG41" s="6" t="s">
        <v>314</v>
      </c>
      <c r="BH41" s="6" t="s">
        <v>314</v>
      </c>
      <c r="BI41" s="6" t="s">
        <v>314</v>
      </c>
      <c r="BJ41" s="6" t="s">
        <v>1304</v>
      </c>
      <c r="BK41" s="6" t="s">
        <v>314</v>
      </c>
      <c r="BL41" s="6" t="s">
        <v>314</v>
      </c>
      <c r="BM41" s="6" t="s">
        <v>314</v>
      </c>
      <c r="BN41" s="6" t="s">
        <v>314</v>
      </c>
      <c r="BO41" s="6" t="s">
        <v>314</v>
      </c>
      <c r="BP41" s="6" t="s">
        <v>349</v>
      </c>
      <c r="BQ41" s="6" t="s">
        <v>314</v>
      </c>
      <c r="BR41" s="6" t="s">
        <v>1305</v>
      </c>
      <c r="BS41" s="6" t="s">
        <v>1306</v>
      </c>
      <c r="BT41" s="6" t="s">
        <v>314</v>
      </c>
      <c r="BU41" s="6" t="s">
        <v>1307</v>
      </c>
      <c r="BV41" s="6" t="s">
        <v>314</v>
      </c>
      <c r="BW41" s="6" t="s">
        <v>314</v>
      </c>
      <c r="BX41" s="6" t="s">
        <v>314</v>
      </c>
      <c r="BY41" s="6" t="s">
        <v>1308</v>
      </c>
      <c r="BZ41" s="6" t="s">
        <v>1309</v>
      </c>
    </row>
    <row r="42" spans="1:79" ht="15" thickBot="1" x14ac:dyDescent="0.35">
      <c r="A42" s="5" t="s">
        <v>80</v>
      </c>
      <c r="B42" s="6" t="s">
        <v>128</v>
      </c>
      <c r="C42" s="6" t="s">
        <v>128</v>
      </c>
      <c r="D42" s="6" t="s">
        <v>128</v>
      </c>
      <c r="E42" s="6" t="s">
        <v>321</v>
      </c>
      <c r="F42" s="6" t="s">
        <v>304</v>
      </c>
      <c r="G42" s="6" t="s">
        <v>128</v>
      </c>
      <c r="H42" s="6" t="s">
        <v>128</v>
      </c>
      <c r="I42" s="6" t="s">
        <v>322</v>
      </c>
      <c r="J42" s="6" t="s">
        <v>128</v>
      </c>
      <c r="K42" s="6" t="s">
        <v>128</v>
      </c>
      <c r="L42" s="6" t="s">
        <v>323</v>
      </c>
      <c r="M42" s="6" t="s">
        <v>128</v>
      </c>
      <c r="N42" s="6" t="s">
        <v>128</v>
      </c>
      <c r="O42" s="6" t="s">
        <v>128</v>
      </c>
      <c r="P42" s="6" t="s">
        <v>324</v>
      </c>
      <c r="Q42" s="6" t="s">
        <v>325</v>
      </c>
      <c r="R42" s="6" t="s">
        <v>128</v>
      </c>
      <c r="S42" s="6" t="s">
        <v>128</v>
      </c>
      <c r="T42" s="6" t="s">
        <v>128</v>
      </c>
      <c r="U42" s="6" t="s">
        <v>128</v>
      </c>
      <c r="V42" s="6" t="s">
        <v>128</v>
      </c>
      <c r="W42" s="6" t="s">
        <v>128</v>
      </c>
      <c r="X42" s="6" t="s">
        <v>128</v>
      </c>
      <c r="Y42" s="6" t="s">
        <v>326</v>
      </c>
      <c r="BB42" s="5" t="s">
        <v>80</v>
      </c>
      <c r="BC42" s="6" t="s">
        <v>128</v>
      </c>
      <c r="BD42" s="6" t="s">
        <v>128</v>
      </c>
      <c r="BE42" s="6" t="s">
        <v>1310</v>
      </c>
      <c r="BF42" s="6" t="s">
        <v>1311</v>
      </c>
      <c r="BG42" s="6" t="s">
        <v>128</v>
      </c>
      <c r="BH42" s="6" t="s">
        <v>128</v>
      </c>
      <c r="BI42" s="6" t="s">
        <v>128</v>
      </c>
      <c r="BJ42" s="6" t="s">
        <v>1312</v>
      </c>
      <c r="BK42" s="6" t="s">
        <v>128</v>
      </c>
      <c r="BL42" s="6" t="s">
        <v>128</v>
      </c>
      <c r="BM42" s="6" t="s">
        <v>128</v>
      </c>
      <c r="BN42" s="6" t="s">
        <v>128</v>
      </c>
      <c r="BO42" s="6" t="s">
        <v>128</v>
      </c>
      <c r="BP42" s="6" t="s">
        <v>357</v>
      </c>
      <c r="BQ42" s="6" t="s">
        <v>128</v>
      </c>
      <c r="BR42" s="6" t="s">
        <v>1313</v>
      </c>
      <c r="BS42" s="6" t="s">
        <v>1314</v>
      </c>
      <c r="BT42" s="6" t="s">
        <v>128</v>
      </c>
      <c r="BU42" s="6" t="s">
        <v>1315</v>
      </c>
      <c r="BV42" s="6" t="s">
        <v>128</v>
      </c>
      <c r="BW42" s="6" t="s">
        <v>128</v>
      </c>
      <c r="BX42" s="6" t="s">
        <v>128</v>
      </c>
      <c r="BY42" s="6" t="s">
        <v>1316</v>
      </c>
      <c r="BZ42" s="6" t="s">
        <v>1317</v>
      </c>
    </row>
    <row r="43" spans="1:79" ht="15" thickBot="1" x14ac:dyDescent="0.35">
      <c r="A43" s="5" t="s">
        <v>82</v>
      </c>
      <c r="B43" s="6" t="s">
        <v>327</v>
      </c>
      <c r="C43" s="6" t="s">
        <v>327</v>
      </c>
      <c r="D43" s="6" t="s">
        <v>327</v>
      </c>
      <c r="E43" s="6" t="s">
        <v>328</v>
      </c>
      <c r="F43" s="6" t="s">
        <v>329</v>
      </c>
      <c r="G43" s="6" t="s">
        <v>327</v>
      </c>
      <c r="H43" s="6" t="s">
        <v>327</v>
      </c>
      <c r="I43" s="6" t="s">
        <v>330</v>
      </c>
      <c r="J43" s="6" t="s">
        <v>327</v>
      </c>
      <c r="K43" s="6" t="s">
        <v>327</v>
      </c>
      <c r="L43" s="6" t="s">
        <v>331</v>
      </c>
      <c r="M43" s="6" t="s">
        <v>327</v>
      </c>
      <c r="N43" s="6" t="s">
        <v>327</v>
      </c>
      <c r="O43" s="6" t="s">
        <v>327</v>
      </c>
      <c r="P43" s="6" t="s">
        <v>332</v>
      </c>
      <c r="Q43" s="6" t="s">
        <v>333</v>
      </c>
      <c r="R43" s="6" t="s">
        <v>327</v>
      </c>
      <c r="S43" s="6" t="s">
        <v>327</v>
      </c>
      <c r="T43" s="6" t="s">
        <v>327</v>
      </c>
      <c r="U43" s="6" t="s">
        <v>327</v>
      </c>
      <c r="V43" s="6" t="s">
        <v>327</v>
      </c>
      <c r="W43" s="6" t="s">
        <v>327</v>
      </c>
      <c r="X43" s="6" t="s">
        <v>327</v>
      </c>
      <c r="Y43" s="6" t="s">
        <v>334</v>
      </c>
      <c r="BB43" s="5" t="s">
        <v>82</v>
      </c>
      <c r="BC43" s="6" t="s">
        <v>327</v>
      </c>
      <c r="BD43" s="6" t="s">
        <v>327</v>
      </c>
      <c r="BE43" s="6" t="s">
        <v>1318</v>
      </c>
      <c r="BF43" s="6" t="s">
        <v>1319</v>
      </c>
      <c r="BG43" s="6" t="s">
        <v>327</v>
      </c>
      <c r="BH43" s="6" t="s">
        <v>327</v>
      </c>
      <c r="BI43" s="6" t="s">
        <v>327</v>
      </c>
      <c r="BJ43" s="6" t="s">
        <v>1320</v>
      </c>
      <c r="BK43" s="6" t="s">
        <v>327</v>
      </c>
      <c r="BL43" s="6" t="s">
        <v>327</v>
      </c>
      <c r="BM43" s="6" t="s">
        <v>327</v>
      </c>
      <c r="BN43" s="6" t="s">
        <v>327</v>
      </c>
      <c r="BO43" s="6" t="s">
        <v>327</v>
      </c>
      <c r="BP43" s="6" t="s">
        <v>364</v>
      </c>
      <c r="BQ43" s="6" t="s">
        <v>327</v>
      </c>
      <c r="BR43" s="6" t="s">
        <v>1321</v>
      </c>
      <c r="BS43" s="6" t="s">
        <v>327</v>
      </c>
      <c r="BT43" s="6" t="s">
        <v>327</v>
      </c>
      <c r="BU43" s="6" t="s">
        <v>1322</v>
      </c>
      <c r="BV43" s="6" t="s">
        <v>327</v>
      </c>
      <c r="BW43" s="6" t="s">
        <v>327</v>
      </c>
      <c r="BX43" s="6" t="s">
        <v>327</v>
      </c>
      <c r="BY43" s="6" t="s">
        <v>1323</v>
      </c>
      <c r="BZ43" s="6" t="s">
        <v>1324</v>
      </c>
    </row>
    <row r="44" spans="1:79" ht="15" thickBot="1" x14ac:dyDescent="0.35">
      <c r="A44" s="5" t="s">
        <v>85</v>
      </c>
      <c r="B44" s="6" t="s">
        <v>335</v>
      </c>
      <c r="C44" s="6" t="s">
        <v>335</v>
      </c>
      <c r="D44" s="6" t="s">
        <v>335</v>
      </c>
      <c r="E44" s="6" t="s">
        <v>336</v>
      </c>
      <c r="F44" s="6" t="s">
        <v>323</v>
      </c>
      <c r="G44" s="6" t="s">
        <v>335</v>
      </c>
      <c r="H44" s="6" t="s">
        <v>335</v>
      </c>
      <c r="I44" s="6" t="s">
        <v>337</v>
      </c>
      <c r="J44" s="6" t="s">
        <v>335</v>
      </c>
      <c r="K44" s="6" t="s">
        <v>335</v>
      </c>
      <c r="L44" s="6" t="s">
        <v>338</v>
      </c>
      <c r="M44" s="6" t="s">
        <v>335</v>
      </c>
      <c r="N44" s="6" t="s">
        <v>335</v>
      </c>
      <c r="O44" s="6" t="s">
        <v>335</v>
      </c>
      <c r="P44" s="6" t="s">
        <v>339</v>
      </c>
      <c r="Q44" s="6" t="s">
        <v>340</v>
      </c>
      <c r="R44" s="6" t="s">
        <v>335</v>
      </c>
      <c r="S44" s="6" t="s">
        <v>335</v>
      </c>
      <c r="T44" s="6" t="s">
        <v>335</v>
      </c>
      <c r="U44" s="6" t="s">
        <v>335</v>
      </c>
      <c r="V44" s="6" t="s">
        <v>335</v>
      </c>
      <c r="W44" s="6" t="s">
        <v>335</v>
      </c>
      <c r="X44" s="6" t="s">
        <v>335</v>
      </c>
      <c r="Y44" s="6" t="s">
        <v>341</v>
      </c>
      <c r="BB44" s="5" t="s">
        <v>85</v>
      </c>
      <c r="BC44" s="6" t="s">
        <v>335</v>
      </c>
      <c r="BD44" s="6" t="s">
        <v>335</v>
      </c>
      <c r="BE44" s="6" t="s">
        <v>1325</v>
      </c>
      <c r="BF44" s="6" t="s">
        <v>1326</v>
      </c>
      <c r="BG44" s="6" t="s">
        <v>335</v>
      </c>
      <c r="BH44" s="6" t="s">
        <v>335</v>
      </c>
      <c r="BI44" s="6" t="s">
        <v>335</v>
      </c>
      <c r="BJ44" s="6" t="s">
        <v>1310</v>
      </c>
      <c r="BK44" s="6" t="s">
        <v>335</v>
      </c>
      <c r="BL44" s="6" t="s">
        <v>335</v>
      </c>
      <c r="BM44" s="6" t="s">
        <v>335</v>
      </c>
      <c r="BN44" s="6" t="s">
        <v>335</v>
      </c>
      <c r="BO44" s="6" t="s">
        <v>335</v>
      </c>
      <c r="BP44" s="6" t="s">
        <v>140</v>
      </c>
      <c r="BQ44" s="6" t="s">
        <v>335</v>
      </c>
      <c r="BR44" s="6" t="s">
        <v>1327</v>
      </c>
      <c r="BS44" s="6" t="s">
        <v>335</v>
      </c>
      <c r="BT44" s="6" t="s">
        <v>335</v>
      </c>
      <c r="BU44" s="6" t="s">
        <v>1328</v>
      </c>
      <c r="BV44" s="6" t="s">
        <v>335</v>
      </c>
      <c r="BW44" s="6" t="s">
        <v>335</v>
      </c>
      <c r="BX44" s="6" t="s">
        <v>335</v>
      </c>
      <c r="BY44" s="6" t="s">
        <v>1329</v>
      </c>
      <c r="BZ44" s="6" t="s">
        <v>1330</v>
      </c>
    </row>
    <row r="45" spans="1:79" ht="15" thickBot="1" x14ac:dyDescent="0.35">
      <c r="A45" s="5" t="s">
        <v>86</v>
      </c>
      <c r="B45" s="6" t="s">
        <v>342</v>
      </c>
      <c r="C45" s="6" t="s">
        <v>342</v>
      </c>
      <c r="D45" s="6" t="s">
        <v>342</v>
      </c>
      <c r="E45" s="6" t="s">
        <v>343</v>
      </c>
      <c r="F45" s="6" t="s">
        <v>344</v>
      </c>
      <c r="G45" s="6" t="s">
        <v>342</v>
      </c>
      <c r="H45" s="6" t="s">
        <v>342</v>
      </c>
      <c r="I45" s="6" t="s">
        <v>345</v>
      </c>
      <c r="J45" s="6" t="s">
        <v>342</v>
      </c>
      <c r="K45" s="6" t="s">
        <v>342</v>
      </c>
      <c r="L45" s="6" t="s">
        <v>346</v>
      </c>
      <c r="M45" s="6" t="s">
        <v>342</v>
      </c>
      <c r="N45" s="6" t="s">
        <v>342</v>
      </c>
      <c r="O45" s="6" t="s">
        <v>342</v>
      </c>
      <c r="P45" s="6" t="s">
        <v>347</v>
      </c>
      <c r="Q45" s="6" t="s">
        <v>348</v>
      </c>
      <c r="R45" s="6" t="s">
        <v>342</v>
      </c>
      <c r="S45" s="6" t="s">
        <v>342</v>
      </c>
      <c r="T45" s="6" t="s">
        <v>342</v>
      </c>
      <c r="U45" s="6" t="s">
        <v>342</v>
      </c>
      <c r="V45" s="6" t="s">
        <v>342</v>
      </c>
      <c r="W45" s="6" t="s">
        <v>342</v>
      </c>
      <c r="X45" s="6" t="s">
        <v>342</v>
      </c>
      <c r="Y45" s="6" t="s">
        <v>349</v>
      </c>
      <c r="BB45" s="5" t="s">
        <v>86</v>
      </c>
      <c r="BC45" s="6" t="s">
        <v>342</v>
      </c>
      <c r="BD45" s="6" t="s">
        <v>342</v>
      </c>
      <c r="BE45" s="6" t="s">
        <v>1331</v>
      </c>
      <c r="BF45" s="6" t="s">
        <v>1332</v>
      </c>
      <c r="BG45" s="6" t="s">
        <v>342</v>
      </c>
      <c r="BH45" s="6" t="s">
        <v>342</v>
      </c>
      <c r="BI45" s="6" t="s">
        <v>342</v>
      </c>
      <c r="BJ45" s="6" t="s">
        <v>1318</v>
      </c>
      <c r="BK45" s="6" t="s">
        <v>342</v>
      </c>
      <c r="BL45" s="6" t="s">
        <v>342</v>
      </c>
      <c r="BM45" s="6" t="s">
        <v>342</v>
      </c>
      <c r="BN45" s="6" t="s">
        <v>342</v>
      </c>
      <c r="BO45" s="6" t="s">
        <v>342</v>
      </c>
      <c r="BP45" s="6" t="s">
        <v>342</v>
      </c>
      <c r="BQ45" s="6" t="s">
        <v>342</v>
      </c>
      <c r="BR45" s="6" t="s">
        <v>1333</v>
      </c>
      <c r="BS45" s="6" t="s">
        <v>342</v>
      </c>
      <c r="BT45" s="6" t="s">
        <v>342</v>
      </c>
      <c r="BU45" s="6" t="s">
        <v>1334</v>
      </c>
      <c r="BV45" s="6" t="s">
        <v>342</v>
      </c>
      <c r="BW45" s="6" t="s">
        <v>342</v>
      </c>
      <c r="BX45" s="6" t="s">
        <v>342</v>
      </c>
      <c r="BY45" s="6" t="s">
        <v>1335</v>
      </c>
      <c r="BZ45" s="6" t="s">
        <v>1336</v>
      </c>
    </row>
    <row r="46" spans="1:79" ht="15" thickBot="1" x14ac:dyDescent="0.35">
      <c r="A46" s="5" t="s">
        <v>87</v>
      </c>
      <c r="B46" s="6" t="s">
        <v>350</v>
      </c>
      <c r="C46" s="6" t="s">
        <v>350</v>
      </c>
      <c r="D46" s="6" t="s">
        <v>350</v>
      </c>
      <c r="E46" s="6" t="s">
        <v>351</v>
      </c>
      <c r="F46" s="6" t="s">
        <v>352</v>
      </c>
      <c r="G46" s="6" t="s">
        <v>350</v>
      </c>
      <c r="H46" s="6" t="s">
        <v>350</v>
      </c>
      <c r="I46" s="6" t="s">
        <v>353</v>
      </c>
      <c r="J46" s="6" t="s">
        <v>350</v>
      </c>
      <c r="K46" s="6" t="s">
        <v>350</v>
      </c>
      <c r="L46" s="6" t="s">
        <v>354</v>
      </c>
      <c r="M46" s="6" t="s">
        <v>350</v>
      </c>
      <c r="N46" s="6" t="s">
        <v>350</v>
      </c>
      <c r="O46" s="6" t="s">
        <v>350</v>
      </c>
      <c r="P46" s="6" t="s">
        <v>355</v>
      </c>
      <c r="Q46" s="6" t="s">
        <v>356</v>
      </c>
      <c r="R46" s="6" t="s">
        <v>350</v>
      </c>
      <c r="S46" s="6" t="s">
        <v>350</v>
      </c>
      <c r="T46" s="6" t="s">
        <v>350</v>
      </c>
      <c r="U46" s="6" t="s">
        <v>350</v>
      </c>
      <c r="V46" s="6" t="s">
        <v>350</v>
      </c>
      <c r="W46" s="6" t="s">
        <v>350</v>
      </c>
      <c r="X46" s="6" t="s">
        <v>350</v>
      </c>
      <c r="Y46" s="6" t="s">
        <v>357</v>
      </c>
      <c r="BB46" s="5" t="s">
        <v>87</v>
      </c>
      <c r="BC46" s="6" t="s">
        <v>350</v>
      </c>
      <c r="BD46" s="6" t="s">
        <v>350</v>
      </c>
      <c r="BE46" s="6" t="s">
        <v>1337</v>
      </c>
      <c r="BF46" s="6" t="s">
        <v>1338</v>
      </c>
      <c r="BG46" s="6" t="s">
        <v>350</v>
      </c>
      <c r="BH46" s="6" t="s">
        <v>350</v>
      </c>
      <c r="BI46" s="6" t="s">
        <v>350</v>
      </c>
      <c r="BJ46" s="6" t="s">
        <v>1325</v>
      </c>
      <c r="BK46" s="6" t="s">
        <v>350</v>
      </c>
      <c r="BL46" s="6" t="s">
        <v>350</v>
      </c>
      <c r="BM46" s="6" t="s">
        <v>350</v>
      </c>
      <c r="BN46" s="6" t="s">
        <v>350</v>
      </c>
      <c r="BO46" s="6" t="s">
        <v>350</v>
      </c>
      <c r="BP46" s="6" t="s">
        <v>350</v>
      </c>
      <c r="BQ46" s="6" t="s">
        <v>350</v>
      </c>
      <c r="BR46" s="6" t="s">
        <v>1339</v>
      </c>
      <c r="BS46" s="6" t="s">
        <v>350</v>
      </c>
      <c r="BT46" s="6" t="s">
        <v>350</v>
      </c>
      <c r="BU46" s="6" t="s">
        <v>1340</v>
      </c>
      <c r="BV46" s="6" t="s">
        <v>350</v>
      </c>
      <c r="BW46" s="6" t="s">
        <v>350</v>
      </c>
      <c r="BX46" s="6" t="s">
        <v>350</v>
      </c>
      <c r="BY46" s="6" t="s">
        <v>1341</v>
      </c>
      <c r="BZ46" s="6" t="s">
        <v>1342</v>
      </c>
    </row>
    <row r="47" spans="1:79" ht="15" thickBot="1" x14ac:dyDescent="0.35">
      <c r="A47" s="5" t="s">
        <v>88</v>
      </c>
      <c r="B47" s="6" t="s">
        <v>358</v>
      </c>
      <c r="C47" s="6" t="s">
        <v>358</v>
      </c>
      <c r="D47" s="6" t="s">
        <v>358</v>
      </c>
      <c r="E47" s="6" t="s">
        <v>359</v>
      </c>
      <c r="F47" s="6" t="s">
        <v>360</v>
      </c>
      <c r="G47" s="6" t="s">
        <v>358</v>
      </c>
      <c r="H47" s="6" t="s">
        <v>358</v>
      </c>
      <c r="I47" s="6" t="s">
        <v>358</v>
      </c>
      <c r="J47" s="6" t="s">
        <v>358</v>
      </c>
      <c r="K47" s="6" t="s">
        <v>358</v>
      </c>
      <c r="L47" s="6" t="s">
        <v>361</v>
      </c>
      <c r="M47" s="6" t="s">
        <v>358</v>
      </c>
      <c r="N47" s="6" t="s">
        <v>358</v>
      </c>
      <c r="O47" s="6" t="s">
        <v>358</v>
      </c>
      <c r="P47" s="6" t="s">
        <v>362</v>
      </c>
      <c r="Q47" s="6" t="s">
        <v>363</v>
      </c>
      <c r="R47" s="6" t="s">
        <v>358</v>
      </c>
      <c r="S47" s="6" t="s">
        <v>358</v>
      </c>
      <c r="T47" s="6" t="s">
        <v>358</v>
      </c>
      <c r="U47" s="6" t="s">
        <v>358</v>
      </c>
      <c r="V47" s="6" t="s">
        <v>358</v>
      </c>
      <c r="W47" s="6" t="s">
        <v>358</v>
      </c>
      <c r="X47" s="6" t="s">
        <v>358</v>
      </c>
      <c r="Y47" s="6" t="s">
        <v>364</v>
      </c>
      <c r="BB47" s="5" t="s">
        <v>88</v>
      </c>
      <c r="BC47" s="6" t="s">
        <v>358</v>
      </c>
      <c r="BD47" s="6" t="s">
        <v>358</v>
      </c>
      <c r="BE47" s="6" t="s">
        <v>1343</v>
      </c>
      <c r="BF47" s="6" t="s">
        <v>1344</v>
      </c>
      <c r="BG47" s="6" t="s">
        <v>358</v>
      </c>
      <c r="BH47" s="6" t="s">
        <v>358</v>
      </c>
      <c r="BI47" s="6" t="s">
        <v>358</v>
      </c>
      <c r="BJ47" s="6" t="s">
        <v>1331</v>
      </c>
      <c r="BK47" s="6" t="s">
        <v>358</v>
      </c>
      <c r="BL47" s="6" t="s">
        <v>358</v>
      </c>
      <c r="BM47" s="6" t="s">
        <v>358</v>
      </c>
      <c r="BN47" s="6" t="s">
        <v>358</v>
      </c>
      <c r="BO47" s="6" t="s">
        <v>358</v>
      </c>
      <c r="BP47" s="6" t="s">
        <v>358</v>
      </c>
      <c r="BQ47" s="6" t="s">
        <v>358</v>
      </c>
      <c r="BR47" s="6" t="s">
        <v>1345</v>
      </c>
      <c r="BS47" s="6" t="s">
        <v>358</v>
      </c>
      <c r="BT47" s="6" t="s">
        <v>358</v>
      </c>
      <c r="BU47" s="6" t="s">
        <v>1346</v>
      </c>
      <c r="BV47" s="6" t="s">
        <v>358</v>
      </c>
      <c r="BW47" s="6" t="s">
        <v>358</v>
      </c>
      <c r="BX47" s="6" t="s">
        <v>358</v>
      </c>
      <c r="BY47" s="6" t="s">
        <v>1347</v>
      </c>
      <c r="BZ47" s="6" t="s">
        <v>1348</v>
      </c>
    </row>
    <row r="48" spans="1:79" ht="15" thickBot="1" x14ac:dyDescent="0.35">
      <c r="A48" s="5" t="s">
        <v>89</v>
      </c>
      <c r="B48" s="6" t="s">
        <v>365</v>
      </c>
      <c r="C48" s="6" t="s">
        <v>365</v>
      </c>
      <c r="D48" s="6" t="s">
        <v>365</v>
      </c>
      <c r="E48" s="6" t="s">
        <v>366</v>
      </c>
      <c r="F48" s="6" t="s">
        <v>367</v>
      </c>
      <c r="G48" s="6" t="s">
        <v>365</v>
      </c>
      <c r="H48" s="6" t="s">
        <v>365</v>
      </c>
      <c r="I48" s="6" t="s">
        <v>365</v>
      </c>
      <c r="J48" s="6" t="s">
        <v>365</v>
      </c>
      <c r="K48" s="6" t="s">
        <v>365</v>
      </c>
      <c r="L48" s="6" t="s">
        <v>368</v>
      </c>
      <c r="M48" s="6" t="s">
        <v>365</v>
      </c>
      <c r="N48" s="6" t="s">
        <v>365</v>
      </c>
      <c r="O48" s="6" t="s">
        <v>365</v>
      </c>
      <c r="P48" s="6" t="s">
        <v>369</v>
      </c>
      <c r="Q48" s="6" t="s">
        <v>370</v>
      </c>
      <c r="R48" s="6" t="s">
        <v>365</v>
      </c>
      <c r="S48" s="6" t="s">
        <v>365</v>
      </c>
      <c r="T48" s="6" t="s">
        <v>365</v>
      </c>
      <c r="U48" s="6" t="s">
        <v>365</v>
      </c>
      <c r="V48" s="6" t="s">
        <v>365</v>
      </c>
      <c r="W48" s="6" t="s">
        <v>365</v>
      </c>
      <c r="X48" s="6" t="s">
        <v>365</v>
      </c>
      <c r="Y48" s="6" t="s">
        <v>140</v>
      </c>
      <c r="BB48" s="5" t="s">
        <v>89</v>
      </c>
      <c r="BC48" s="6" t="s">
        <v>365</v>
      </c>
      <c r="BD48" s="6" t="s">
        <v>365</v>
      </c>
      <c r="BE48" s="6" t="s">
        <v>1349</v>
      </c>
      <c r="BF48" s="6" t="s">
        <v>1350</v>
      </c>
      <c r="BG48" s="6" t="s">
        <v>365</v>
      </c>
      <c r="BH48" s="6" t="s">
        <v>365</v>
      </c>
      <c r="BI48" s="6" t="s">
        <v>365</v>
      </c>
      <c r="BJ48" s="6" t="s">
        <v>1337</v>
      </c>
      <c r="BK48" s="6" t="s">
        <v>365</v>
      </c>
      <c r="BL48" s="6" t="s">
        <v>365</v>
      </c>
      <c r="BM48" s="6" t="s">
        <v>365</v>
      </c>
      <c r="BN48" s="6" t="s">
        <v>365</v>
      </c>
      <c r="BO48" s="6" t="s">
        <v>365</v>
      </c>
      <c r="BP48" s="6" t="s">
        <v>365</v>
      </c>
      <c r="BQ48" s="6" t="s">
        <v>365</v>
      </c>
      <c r="BR48" s="6" t="s">
        <v>1351</v>
      </c>
      <c r="BS48" s="6" t="s">
        <v>365</v>
      </c>
      <c r="BT48" s="6" t="s">
        <v>365</v>
      </c>
      <c r="BU48" s="6" t="s">
        <v>1352</v>
      </c>
      <c r="BV48" s="6" t="s">
        <v>365</v>
      </c>
      <c r="BW48" s="6" t="s">
        <v>365</v>
      </c>
      <c r="BX48" s="6" t="s">
        <v>365</v>
      </c>
      <c r="BY48" s="6" t="s">
        <v>1353</v>
      </c>
      <c r="BZ48" s="6" t="s">
        <v>1354</v>
      </c>
    </row>
    <row r="49" spans="1:78" ht="15" thickBot="1" x14ac:dyDescent="0.35">
      <c r="A49" s="5" t="s">
        <v>90</v>
      </c>
      <c r="B49" s="6" t="s">
        <v>371</v>
      </c>
      <c r="C49" s="6" t="s">
        <v>371</v>
      </c>
      <c r="D49" s="6" t="s">
        <v>371</v>
      </c>
      <c r="E49" s="6" t="s">
        <v>372</v>
      </c>
      <c r="F49" s="6" t="s">
        <v>373</v>
      </c>
      <c r="G49" s="6" t="s">
        <v>371</v>
      </c>
      <c r="H49" s="6" t="s">
        <v>371</v>
      </c>
      <c r="I49" s="6" t="s">
        <v>371</v>
      </c>
      <c r="J49" s="6" t="s">
        <v>371</v>
      </c>
      <c r="K49" s="6" t="s">
        <v>371</v>
      </c>
      <c r="L49" s="6" t="s">
        <v>374</v>
      </c>
      <c r="M49" s="6" t="s">
        <v>371</v>
      </c>
      <c r="N49" s="6" t="s">
        <v>371</v>
      </c>
      <c r="O49" s="6" t="s">
        <v>371</v>
      </c>
      <c r="P49" s="6" t="s">
        <v>375</v>
      </c>
      <c r="Q49" s="6" t="s">
        <v>376</v>
      </c>
      <c r="R49" s="6" t="s">
        <v>371</v>
      </c>
      <c r="S49" s="6" t="s">
        <v>371</v>
      </c>
      <c r="T49" s="6" t="s">
        <v>371</v>
      </c>
      <c r="U49" s="6" t="s">
        <v>371</v>
      </c>
      <c r="V49" s="6" t="s">
        <v>371</v>
      </c>
      <c r="W49" s="6" t="s">
        <v>371</v>
      </c>
      <c r="X49" s="6" t="s">
        <v>371</v>
      </c>
      <c r="Y49" s="6" t="s">
        <v>377</v>
      </c>
      <c r="BB49" s="5" t="s">
        <v>90</v>
      </c>
      <c r="BC49" s="6" t="s">
        <v>371</v>
      </c>
      <c r="BD49" s="6" t="s">
        <v>371</v>
      </c>
      <c r="BE49" s="6" t="s">
        <v>371</v>
      </c>
      <c r="BF49" s="6" t="s">
        <v>1355</v>
      </c>
      <c r="BG49" s="6" t="s">
        <v>371</v>
      </c>
      <c r="BH49" s="6" t="s">
        <v>371</v>
      </c>
      <c r="BI49" s="6" t="s">
        <v>371</v>
      </c>
      <c r="BJ49" s="6" t="s">
        <v>1343</v>
      </c>
      <c r="BK49" s="6" t="s">
        <v>371</v>
      </c>
      <c r="BL49" s="6" t="s">
        <v>371</v>
      </c>
      <c r="BM49" s="6" t="s">
        <v>371</v>
      </c>
      <c r="BN49" s="6" t="s">
        <v>371</v>
      </c>
      <c r="BO49" s="6" t="s">
        <v>371</v>
      </c>
      <c r="BP49" s="6" t="s">
        <v>371</v>
      </c>
      <c r="BQ49" s="6" t="s">
        <v>371</v>
      </c>
      <c r="BR49" s="6" t="s">
        <v>1356</v>
      </c>
      <c r="BS49" s="6" t="s">
        <v>371</v>
      </c>
      <c r="BT49" s="6" t="s">
        <v>371</v>
      </c>
      <c r="BU49" s="6" t="s">
        <v>371</v>
      </c>
      <c r="BV49" s="6" t="s">
        <v>371</v>
      </c>
      <c r="BW49" s="6" t="s">
        <v>371</v>
      </c>
      <c r="BX49" s="6" t="s">
        <v>371</v>
      </c>
      <c r="BY49" s="6" t="s">
        <v>1357</v>
      </c>
      <c r="BZ49" s="6" t="s">
        <v>1358</v>
      </c>
    </row>
    <row r="50" spans="1:78" ht="15" thickBot="1" x14ac:dyDescent="0.35">
      <c r="A50" s="5" t="s">
        <v>91</v>
      </c>
      <c r="B50" s="6" t="s">
        <v>378</v>
      </c>
      <c r="C50" s="6" t="s">
        <v>378</v>
      </c>
      <c r="D50" s="6" t="s">
        <v>378</v>
      </c>
      <c r="E50" s="6" t="s">
        <v>379</v>
      </c>
      <c r="F50" s="6" t="s">
        <v>380</v>
      </c>
      <c r="G50" s="6" t="s">
        <v>378</v>
      </c>
      <c r="H50" s="6" t="s">
        <v>378</v>
      </c>
      <c r="I50" s="6" t="s">
        <v>378</v>
      </c>
      <c r="J50" s="6" t="s">
        <v>378</v>
      </c>
      <c r="K50" s="6" t="s">
        <v>378</v>
      </c>
      <c r="L50" s="6" t="s">
        <v>378</v>
      </c>
      <c r="M50" s="6" t="s">
        <v>378</v>
      </c>
      <c r="N50" s="6" t="s">
        <v>378</v>
      </c>
      <c r="O50" s="6" t="s">
        <v>378</v>
      </c>
      <c r="P50" s="6" t="s">
        <v>378</v>
      </c>
      <c r="Q50" s="6" t="s">
        <v>381</v>
      </c>
      <c r="R50" s="6" t="s">
        <v>378</v>
      </c>
      <c r="S50" s="6" t="s">
        <v>378</v>
      </c>
      <c r="T50" s="6" t="s">
        <v>378</v>
      </c>
      <c r="U50" s="6" t="s">
        <v>378</v>
      </c>
      <c r="V50" s="6" t="s">
        <v>378</v>
      </c>
      <c r="W50" s="6" t="s">
        <v>378</v>
      </c>
      <c r="X50" s="6" t="s">
        <v>378</v>
      </c>
      <c r="Y50" s="6" t="s">
        <v>382</v>
      </c>
      <c r="BB50" s="5" t="s">
        <v>91</v>
      </c>
      <c r="BC50" s="6" t="s">
        <v>378</v>
      </c>
      <c r="BD50" s="6" t="s">
        <v>378</v>
      </c>
      <c r="BE50" s="6" t="s">
        <v>378</v>
      </c>
      <c r="BF50" s="6" t="s">
        <v>1359</v>
      </c>
      <c r="BG50" s="6" t="s">
        <v>378</v>
      </c>
      <c r="BH50" s="6" t="s">
        <v>378</v>
      </c>
      <c r="BI50" s="6" t="s">
        <v>378</v>
      </c>
      <c r="BJ50" s="6" t="s">
        <v>1349</v>
      </c>
      <c r="BK50" s="6" t="s">
        <v>378</v>
      </c>
      <c r="BL50" s="6" t="s">
        <v>378</v>
      </c>
      <c r="BM50" s="6" t="s">
        <v>378</v>
      </c>
      <c r="BN50" s="6" t="s">
        <v>378</v>
      </c>
      <c r="BO50" s="6" t="s">
        <v>378</v>
      </c>
      <c r="BP50" s="6" t="s">
        <v>378</v>
      </c>
      <c r="BQ50" s="6" t="s">
        <v>378</v>
      </c>
      <c r="BR50" s="6" t="s">
        <v>1360</v>
      </c>
      <c r="BS50" s="6" t="s">
        <v>378</v>
      </c>
      <c r="BT50" s="6" t="s">
        <v>378</v>
      </c>
      <c r="BU50" s="6" t="s">
        <v>378</v>
      </c>
      <c r="BV50" s="6" t="s">
        <v>378</v>
      </c>
      <c r="BW50" s="6" t="s">
        <v>378</v>
      </c>
      <c r="BX50" s="6" t="s">
        <v>378</v>
      </c>
      <c r="BY50" s="6" t="s">
        <v>1361</v>
      </c>
      <c r="BZ50" s="6" t="s">
        <v>1362</v>
      </c>
    </row>
    <row r="51" spans="1:78" ht="15" thickBot="1" x14ac:dyDescent="0.35">
      <c r="A51" s="5" t="s">
        <v>92</v>
      </c>
      <c r="B51" s="6" t="s">
        <v>383</v>
      </c>
      <c r="C51" s="6" t="s">
        <v>383</v>
      </c>
      <c r="D51" s="6" t="s">
        <v>383</v>
      </c>
      <c r="E51" s="6" t="s">
        <v>384</v>
      </c>
      <c r="F51" s="6" t="s">
        <v>385</v>
      </c>
      <c r="G51" s="6" t="s">
        <v>383</v>
      </c>
      <c r="H51" s="6" t="s">
        <v>383</v>
      </c>
      <c r="I51" s="6" t="s">
        <v>383</v>
      </c>
      <c r="J51" s="6" t="s">
        <v>383</v>
      </c>
      <c r="K51" s="6" t="s">
        <v>383</v>
      </c>
      <c r="L51" s="6" t="s">
        <v>383</v>
      </c>
      <c r="M51" s="6" t="s">
        <v>383</v>
      </c>
      <c r="N51" s="6" t="s">
        <v>383</v>
      </c>
      <c r="O51" s="6" t="s">
        <v>383</v>
      </c>
      <c r="P51" s="6" t="s">
        <v>383</v>
      </c>
      <c r="Q51" s="6" t="s">
        <v>386</v>
      </c>
      <c r="R51" s="6" t="s">
        <v>383</v>
      </c>
      <c r="S51" s="6" t="s">
        <v>383</v>
      </c>
      <c r="T51" s="6" t="s">
        <v>383</v>
      </c>
      <c r="U51" s="6" t="s">
        <v>383</v>
      </c>
      <c r="V51" s="6" t="s">
        <v>383</v>
      </c>
      <c r="W51" s="6" t="s">
        <v>383</v>
      </c>
      <c r="X51" s="6" t="s">
        <v>383</v>
      </c>
      <c r="Y51" s="6" t="s">
        <v>387</v>
      </c>
      <c r="BB51" s="5" t="s">
        <v>92</v>
      </c>
      <c r="BC51" s="6" t="s">
        <v>383</v>
      </c>
      <c r="BD51" s="6" t="s">
        <v>383</v>
      </c>
      <c r="BE51" s="6" t="s">
        <v>383</v>
      </c>
      <c r="BF51" s="6" t="s">
        <v>1363</v>
      </c>
      <c r="BG51" s="6" t="s">
        <v>383</v>
      </c>
      <c r="BH51" s="6" t="s">
        <v>383</v>
      </c>
      <c r="BI51" s="6" t="s">
        <v>383</v>
      </c>
      <c r="BJ51" s="6" t="s">
        <v>383</v>
      </c>
      <c r="BK51" s="6" t="s">
        <v>383</v>
      </c>
      <c r="BL51" s="6" t="s">
        <v>383</v>
      </c>
      <c r="BM51" s="6" t="s">
        <v>383</v>
      </c>
      <c r="BN51" s="6" t="s">
        <v>383</v>
      </c>
      <c r="BO51" s="6" t="s">
        <v>383</v>
      </c>
      <c r="BP51" s="6" t="s">
        <v>383</v>
      </c>
      <c r="BQ51" s="6" t="s">
        <v>383</v>
      </c>
      <c r="BR51" s="6" t="s">
        <v>1364</v>
      </c>
      <c r="BS51" s="6" t="s">
        <v>383</v>
      </c>
      <c r="BT51" s="6" t="s">
        <v>383</v>
      </c>
      <c r="BU51" s="6" t="s">
        <v>383</v>
      </c>
      <c r="BV51" s="6" t="s">
        <v>383</v>
      </c>
      <c r="BW51" s="6" t="s">
        <v>383</v>
      </c>
      <c r="BX51" s="6" t="s">
        <v>383</v>
      </c>
      <c r="BY51" s="6" t="s">
        <v>383</v>
      </c>
      <c r="BZ51" s="6" t="s">
        <v>1365</v>
      </c>
    </row>
    <row r="52" spans="1:78" ht="15" thickBot="1" x14ac:dyDescent="0.35">
      <c r="A52" s="5" t="s">
        <v>93</v>
      </c>
      <c r="B52" s="6" t="s">
        <v>388</v>
      </c>
      <c r="C52" s="6" t="s">
        <v>388</v>
      </c>
      <c r="D52" s="6" t="s">
        <v>388</v>
      </c>
      <c r="E52" s="6" t="s">
        <v>389</v>
      </c>
      <c r="F52" s="6" t="s">
        <v>390</v>
      </c>
      <c r="G52" s="6" t="s">
        <v>388</v>
      </c>
      <c r="H52" s="6" t="s">
        <v>388</v>
      </c>
      <c r="I52" s="6" t="s">
        <v>388</v>
      </c>
      <c r="J52" s="6" t="s">
        <v>388</v>
      </c>
      <c r="K52" s="6" t="s">
        <v>388</v>
      </c>
      <c r="L52" s="6" t="s">
        <v>388</v>
      </c>
      <c r="M52" s="6" t="s">
        <v>388</v>
      </c>
      <c r="N52" s="6" t="s">
        <v>388</v>
      </c>
      <c r="O52" s="6" t="s">
        <v>388</v>
      </c>
      <c r="P52" s="6" t="s">
        <v>388</v>
      </c>
      <c r="Q52" s="6" t="s">
        <v>391</v>
      </c>
      <c r="R52" s="6" t="s">
        <v>388</v>
      </c>
      <c r="S52" s="6" t="s">
        <v>388</v>
      </c>
      <c r="T52" s="6" t="s">
        <v>388</v>
      </c>
      <c r="U52" s="6" t="s">
        <v>388</v>
      </c>
      <c r="V52" s="6" t="s">
        <v>388</v>
      </c>
      <c r="W52" s="6" t="s">
        <v>388</v>
      </c>
      <c r="X52" s="6" t="s">
        <v>388</v>
      </c>
      <c r="Y52" s="6" t="s">
        <v>388</v>
      </c>
      <c r="BB52" s="5" t="s">
        <v>93</v>
      </c>
      <c r="BC52" s="6" t="s">
        <v>388</v>
      </c>
      <c r="BD52" s="6" t="s">
        <v>388</v>
      </c>
      <c r="BE52" s="6" t="s">
        <v>388</v>
      </c>
      <c r="BF52" s="6" t="s">
        <v>1366</v>
      </c>
      <c r="BG52" s="6" t="s">
        <v>388</v>
      </c>
      <c r="BH52" s="6" t="s">
        <v>388</v>
      </c>
      <c r="BI52" s="6" t="s">
        <v>388</v>
      </c>
      <c r="BJ52" s="6" t="s">
        <v>388</v>
      </c>
      <c r="BK52" s="6" t="s">
        <v>388</v>
      </c>
      <c r="BL52" s="6" t="s">
        <v>388</v>
      </c>
      <c r="BM52" s="6" t="s">
        <v>388</v>
      </c>
      <c r="BN52" s="6" t="s">
        <v>388</v>
      </c>
      <c r="BO52" s="6" t="s">
        <v>388</v>
      </c>
      <c r="BP52" s="6" t="s">
        <v>388</v>
      </c>
      <c r="BQ52" s="6" t="s">
        <v>388</v>
      </c>
      <c r="BR52" s="6" t="s">
        <v>1367</v>
      </c>
      <c r="BS52" s="6" t="s">
        <v>388</v>
      </c>
      <c r="BT52" s="6" t="s">
        <v>388</v>
      </c>
      <c r="BU52" s="6" t="s">
        <v>388</v>
      </c>
      <c r="BV52" s="6" t="s">
        <v>388</v>
      </c>
      <c r="BW52" s="6" t="s">
        <v>388</v>
      </c>
      <c r="BX52" s="6" t="s">
        <v>388</v>
      </c>
      <c r="BY52" s="6" t="s">
        <v>388</v>
      </c>
      <c r="BZ52" s="6" t="s">
        <v>388</v>
      </c>
    </row>
    <row r="53" spans="1:78" ht="15" thickBot="1" x14ac:dyDescent="0.35">
      <c r="A53" s="5" t="s">
        <v>94</v>
      </c>
      <c r="B53" s="6" t="s">
        <v>392</v>
      </c>
      <c r="C53" s="6" t="s">
        <v>392</v>
      </c>
      <c r="D53" s="6" t="s">
        <v>392</v>
      </c>
      <c r="E53" s="6" t="s">
        <v>393</v>
      </c>
      <c r="F53" s="6" t="s">
        <v>394</v>
      </c>
      <c r="G53" s="6" t="s">
        <v>392</v>
      </c>
      <c r="H53" s="6" t="s">
        <v>392</v>
      </c>
      <c r="I53" s="6" t="s">
        <v>392</v>
      </c>
      <c r="J53" s="6" t="s">
        <v>392</v>
      </c>
      <c r="K53" s="6" t="s">
        <v>392</v>
      </c>
      <c r="L53" s="6" t="s">
        <v>392</v>
      </c>
      <c r="M53" s="6" t="s">
        <v>392</v>
      </c>
      <c r="N53" s="6" t="s">
        <v>392</v>
      </c>
      <c r="O53" s="6" t="s">
        <v>392</v>
      </c>
      <c r="P53" s="6" t="s">
        <v>392</v>
      </c>
      <c r="Q53" s="6" t="s">
        <v>395</v>
      </c>
      <c r="R53" s="6" t="s">
        <v>392</v>
      </c>
      <c r="S53" s="6" t="s">
        <v>392</v>
      </c>
      <c r="T53" s="6" t="s">
        <v>392</v>
      </c>
      <c r="U53" s="6" t="s">
        <v>392</v>
      </c>
      <c r="V53" s="6" t="s">
        <v>392</v>
      </c>
      <c r="W53" s="6" t="s">
        <v>392</v>
      </c>
      <c r="X53" s="6" t="s">
        <v>392</v>
      </c>
      <c r="Y53" s="6" t="s">
        <v>392</v>
      </c>
      <c r="BB53" s="5" t="s">
        <v>94</v>
      </c>
      <c r="BC53" s="6" t="s">
        <v>392</v>
      </c>
      <c r="BD53" s="6" t="s">
        <v>392</v>
      </c>
      <c r="BE53" s="6" t="s">
        <v>392</v>
      </c>
      <c r="BF53" s="6" t="s">
        <v>1368</v>
      </c>
      <c r="BG53" s="6" t="s">
        <v>392</v>
      </c>
      <c r="BH53" s="6" t="s">
        <v>392</v>
      </c>
      <c r="BI53" s="6" t="s">
        <v>392</v>
      </c>
      <c r="BJ53" s="6" t="s">
        <v>392</v>
      </c>
      <c r="BK53" s="6" t="s">
        <v>392</v>
      </c>
      <c r="BL53" s="6" t="s">
        <v>392</v>
      </c>
      <c r="BM53" s="6" t="s">
        <v>392</v>
      </c>
      <c r="BN53" s="6" t="s">
        <v>392</v>
      </c>
      <c r="BO53" s="6" t="s">
        <v>392</v>
      </c>
      <c r="BP53" s="6" t="s">
        <v>392</v>
      </c>
      <c r="BQ53" s="6" t="s">
        <v>392</v>
      </c>
      <c r="BR53" s="6" t="s">
        <v>1369</v>
      </c>
      <c r="BS53" s="6" t="s">
        <v>392</v>
      </c>
      <c r="BT53" s="6" t="s">
        <v>392</v>
      </c>
      <c r="BU53" s="6" t="s">
        <v>392</v>
      </c>
      <c r="BV53" s="6" t="s">
        <v>392</v>
      </c>
      <c r="BW53" s="6" t="s">
        <v>392</v>
      </c>
      <c r="BX53" s="6" t="s">
        <v>392</v>
      </c>
      <c r="BY53" s="6" t="s">
        <v>392</v>
      </c>
      <c r="BZ53" s="6" t="s">
        <v>392</v>
      </c>
    </row>
    <row r="54" spans="1:78" ht="15" thickBot="1" x14ac:dyDescent="0.35">
      <c r="A54" s="5" t="s">
        <v>95</v>
      </c>
      <c r="B54" s="6" t="s">
        <v>142</v>
      </c>
      <c r="C54" s="6" t="s">
        <v>142</v>
      </c>
      <c r="D54" s="6" t="s">
        <v>142</v>
      </c>
      <c r="E54" s="6" t="s">
        <v>396</v>
      </c>
      <c r="F54" s="6" t="s">
        <v>142</v>
      </c>
      <c r="G54" s="6" t="s">
        <v>142</v>
      </c>
      <c r="H54" s="6" t="s">
        <v>142</v>
      </c>
      <c r="I54" s="6" t="s">
        <v>142</v>
      </c>
      <c r="J54" s="6" t="s">
        <v>142</v>
      </c>
      <c r="K54" s="6" t="s">
        <v>142</v>
      </c>
      <c r="L54" s="6" t="s">
        <v>142</v>
      </c>
      <c r="M54" s="6" t="s">
        <v>142</v>
      </c>
      <c r="N54" s="6" t="s">
        <v>142</v>
      </c>
      <c r="O54" s="6" t="s">
        <v>142</v>
      </c>
      <c r="P54" s="6" t="s">
        <v>142</v>
      </c>
      <c r="Q54" s="6" t="s">
        <v>397</v>
      </c>
      <c r="R54" s="6" t="s">
        <v>142</v>
      </c>
      <c r="S54" s="6" t="s">
        <v>142</v>
      </c>
      <c r="T54" s="6" t="s">
        <v>142</v>
      </c>
      <c r="U54" s="6" t="s">
        <v>142</v>
      </c>
      <c r="V54" s="6" t="s">
        <v>142</v>
      </c>
      <c r="W54" s="6" t="s">
        <v>142</v>
      </c>
      <c r="X54" s="6" t="s">
        <v>142</v>
      </c>
      <c r="Y54" s="6" t="s">
        <v>142</v>
      </c>
      <c r="BB54" s="5" t="s">
        <v>95</v>
      </c>
      <c r="BC54" s="6" t="s">
        <v>142</v>
      </c>
      <c r="BD54" s="6" t="s">
        <v>142</v>
      </c>
      <c r="BE54" s="6" t="s">
        <v>142</v>
      </c>
      <c r="BF54" s="6" t="s">
        <v>1370</v>
      </c>
      <c r="BG54" s="6" t="s">
        <v>142</v>
      </c>
      <c r="BH54" s="6" t="s">
        <v>142</v>
      </c>
      <c r="BI54" s="6" t="s">
        <v>142</v>
      </c>
      <c r="BJ54" s="6" t="s">
        <v>142</v>
      </c>
      <c r="BK54" s="6" t="s">
        <v>142</v>
      </c>
      <c r="BL54" s="6" t="s">
        <v>142</v>
      </c>
      <c r="BM54" s="6" t="s">
        <v>142</v>
      </c>
      <c r="BN54" s="6" t="s">
        <v>142</v>
      </c>
      <c r="BO54" s="6" t="s">
        <v>142</v>
      </c>
      <c r="BP54" s="6" t="s">
        <v>142</v>
      </c>
      <c r="BQ54" s="6" t="s">
        <v>142</v>
      </c>
      <c r="BR54" s="6" t="s">
        <v>1371</v>
      </c>
      <c r="BS54" s="6" t="s">
        <v>142</v>
      </c>
      <c r="BT54" s="6" t="s">
        <v>142</v>
      </c>
      <c r="BU54" s="6" t="s">
        <v>142</v>
      </c>
      <c r="BV54" s="6" t="s">
        <v>142</v>
      </c>
      <c r="BW54" s="6" t="s">
        <v>142</v>
      </c>
      <c r="BX54" s="6" t="s">
        <v>142</v>
      </c>
      <c r="BY54" s="6" t="s">
        <v>142</v>
      </c>
      <c r="BZ54" s="6" t="s">
        <v>142</v>
      </c>
    </row>
    <row r="55" spans="1:78" ht="15" thickBot="1" x14ac:dyDescent="0.35">
      <c r="A55" s="5" t="s">
        <v>96</v>
      </c>
      <c r="B55" s="6" t="s">
        <v>398</v>
      </c>
      <c r="C55" s="6" t="s">
        <v>398</v>
      </c>
      <c r="D55" s="6" t="s">
        <v>398</v>
      </c>
      <c r="E55" s="6" t="s">
        <v>399</v>
      </c>
      <c r="F55" s="6" t="s">
        <v>398</v>
      </c>
      <c r="G55" s="6" t="s">
        <v>398</v>
      </c>
      <c r="H55" s="6" t="s">
        <v>398</v>
      </c>
      <c r="I55" s="6" t="s">
        <v>398</v>
      </c>
      <c r="J55" s="6" t="s">
        <v>398</v>
      </c>
      <c r="K55" s="6" t="s">
        <v>398</v>
      </c>
      <c r="L55" s="6" t="s">
        <v>398</v>
      </c>
      <c r="M55" s="6" t="s">
        <v>398</v>
      </c>
      <c r="N55" s="6" t="s">
        <v>398</v>
      </c>
      <c r="O55" s="6" t="s">
        <v>398</v>
      </c>
      <c r="P55" s="6" t="s">
        <v>398</v>
      </c>
      <c r="Q55" s="6" t="s">
        <v>400</v>
      </c>
      <c r="R55" s="6" t="s">
        <v>398</v>
      </c>
      <c r="S55" s="6" t="s">
        <v>398</v>
      </c>
      <c r="T55" s="6" t="s">
        <v>398</v>
      </c>
      <c r="U55" s="6" t="s">
        <v>398</v>
      </c>
      <c r="V55" s="6" t="s">
        <v>398</v>
      </c>
      <c r="W55" s="6" t="s">
        <v>398</v>
      </c>
      <c r="X55" s="6" t="s">
        <v>398</v>
      </c>
      <c r="Y55" s="6" t="s">
        <v>398</v>
      </c>
      <c r="BB55" s="5" t="s">
        <v>96</v>
      </c>
      <c r="BC55" s="6" t="s">
        <v>398</v>
      </c>
      <c r="BD55" s="6" t="s">
        <v>398</v>
      </c>
      <c r="BE55" s="6" t="s">
        <v>398</v>
      </c>
      <c r="BF55" s="6" t="s">
        <v>1372</v>
      </c>
      <c r="BG55" s="6" t="s">
        <v>398</v>
      </c>
      <c r="BH55" s="6" t="s">
        <v>398</v>
      </c>
      <c r="BI55" s="6" t="s">
        <v>398</v>
      </c>
      <c r="BJ55" s="6" t="s">
        <v>398</v>
      </c>
      <c r="BK55" s="6" t="s">
        <v>398</v>
      </c>
      <c r="BL55" s="6" t="s">
        <v>398</v>
      </c>
      <c r="BM55" s="6" t="s">
        <v>398</v>
      </c>
      <c r="BN55" s="6" t="s">
        <v>398</v>
      </c>
      <c r="BO55" s="6" t="s">
        <v>398</v>
      </c>
      <c r="BP55" s="6" t="s">
        <v>398</v>
      </c>
      <c r="BQ55" s="6" t="s">
        <v>398</v>
      </c>
      <c r="BR55" s="6" t="s">
        <v>1373</v>
      </c>
      <c r="BS55" s="6" t="s">
        <v>398</v>
      </c>
      <c r="BT55" s="6" t="s">
        <v>398</v>
      </c>
      <c r="BU55" s="6" t="s">
        <v>398</v>
      </c>
      <c r="BV55" s="6" t="s">
        <v>398</v>
      </c>
      <c r="BW55" s="6" t="s">
        <v>398</v>
      </c>
      <c r="BX55" s="6" t="s">
        <v>398</v>
      </c>
      <c r="BY55" s="6" t="s">
        <v>398</v>
      </c>
      <c r="BZ55" s="6" t="s">
        <v>398</v>
      </c>
    </row>
    <row r="56" spans="1:78" ht="15" thickBot="1" x14ac:dyDescent="0.35">
      <c r="A56" s="5" t="s">
        <v>97</v>
      </c>
      <c r="B56" s="6" t="s">
        <v>401</v>
      </c>
      <c r="C56" s="6" t="s">
        <v>401</v>
      </c>
      <c r="D56" s="6" t="s">
        <v>401</v>
      </c>
      <c r="E56" s="6" t="s">
        <v>402</v>
      </c>
      <c r="F56" s="6" t="s">
        <v>401</v>
      </c>
      <c r="G56" s="6" t="s">
        <v>401</v>
      </c>
      <c r="H56" s="6" t="s">
        <v>401</v>
      </c>
      <c r="I56" s="6" t="s">
        <v>401</v>
      </c>
      <c r="J56" s="6" t="s">
        <v>401</v>
      </c>
      <c r="K56" s="6" t="s">
        <v>401</v>
      </c>
      <c r="L56" s="6" t="s">
        <v>401</v>
      </c>
      <c r="M56" s="6" t="s">
        <v>401</v>
      </c>
      <c r="N56" s="6" t="s">
        <v>401</v>
      </c>
      <c r="O56" s="6" t="s">
        <v>401</v>
      </c>
      <c r="P56" s="6" t="s">
        <v>401</v>
      </c>
      <c r="Q56" s="6" t="s">
        <v>403</v>
      </c>
      <c r="R56" s="6" t="s">
        <v>401</v>
      </c>
      <c r="S56" s="6" t="s">
        <v>401</v>
      </c>
      <c r="T56" s="6" t="s">
        <v>401</v>
      </c>
      <c r="U56" s="6" t="s">
        <v>401</v>
      </c>
      <c r="V56" s="6" t="s">
        <v>401</v>
      </c>
      <c r="W56" s="6" t="s">
        <v>401</v>
      </c>
      <c r="X56" s="6" t="s">
        <v>401</v>
      </c>
      <c r="Y56" s="6" t="s">
        <v>401</v>
      </c>
      <c r="BB56" s="5" t="s">
        <v>97</v>
      </c>
      <c r="BC56" s="6" t="s">
        <v>401</v>
      </c>
      <c r="BD56" s="6" t="s">
        <v>401</v>
      </c>
      <c r="BE56" s="6" t="s">
        <v>401</v>
      </c>
      <c r="BF56" s="6" t="s">
        <v>1374</v>
      </c>
      <c r="BG56" s="6" t="s">
        <v>401</v>
      </c>
      <c r="BH56" s="6" t="s">
        <v>401</v>
      </c>
      <c r="BI56" s="6" t="s">
        <v>401</v>
      </c>
      <c r="BJ56" s="6" t="s">
        <v>401</v>
      </c>
      <c r="BK56" s="6" t="s">
        <v>401</v>
      </c>
      <c r="BL56" s="6" t="s">
        <v>401</v>
      </c>
      <c r="BM56" s="6" t="s">
        <v>401</v>
      </c>
      <c r="BN56" s="6" t="s">
        <v>401</v>
      </c>
      <c r="BO56" s="6" t="s">
        <v>401</v>
      </c>
      <c r="BP56" s="6" t="s">
        <v>401</v>
      </c>
      <c r="BQ56" s="6" t="s">
        <v>401</v>
      </c>
      <c r="BR56" s="6" t="s">
        <v>1375</v>
      </c>
      <c r="BS56" s="6" t="s">
        <v>401</v>
      </c>
      <c r="BT56" s="6" t="s">
        <v>401</v>
      </c>
      <c r="BU56" s="6" t="s">
        <v>401</v>
      </c>
      <c r="BV56" s="6" t="s">
        <v>401</v>
      </c>
      <c r="BW56" s="6" t="s">
        <v>401</v>
      </c>
      <c r="BX56" s="6" t="s">
        <v>401</v>
      </c>
      <c r="BY56" s="6" t="s">
        <v>401</v>
      </c>
      <c r="BZ56" s="6" t="s">
        <v>401</v>
      </c>
    </row>
    <row r="57" spans="1:78" ht="15" thickBot="1" x14ac:dyDescent="0.35">
      <c r="A57" s="5" t="s">
        <v>98</v>
      </c>
      <c r="B57" s="6" t="s">
        <v>404</v>
      </c>
      <c r="C57" s="6" t="s">
        <v>404</v>
      </c>
      <c r="D57" s="6" t="s">
        <v>404</v>
      </c>
      <c r="E57" s="6" t="s">
        <v>405</v>
      </c>
      <c r="F57" s="6" t="s">
        <v>404</v>
      </c>
      <c r="G57" s="6" t="s">
        <v>404</v>
      </c>
      <c r="H57" s="6" t="s">
        <v>404</v>
      </c>
      <c r="I57" s="6" t="s">
        <v>404</v>
      </c>
      <c r="J57" s="6" t="s">
        <v>404</v>
      </c>
      <c r="K57" s="6" t="s">
        <v>404</v>
      </c>
      <c r="L57" s="6" t="s">
        <v>404</v>
      </c>
      <c r="M57" s="6" t="s">
        <v>404</v>
      </c>
      <c r="N57" s="6" t="s">
        <v>404</v>
      </c>
      <c r="O57" s="6" t="s">
        <v>404</v>
      </c>
      <c r="P57" s="6" t="s">
        <v>404</v>
      </c>
      <c r="Q57" s="6" t="s">
        <v>406</v>
      </c>
      <c r="R57" s="6" t="s">
        <v>404</v>
      </c>
      <c r="S57" s="6" t="s">
        <v>404</v>
      </c>
      <c r="T57" s="6" t="s">
        <v>404</v>
      </c>
      <c r="U57" s="6" t="s">
        <v>404</v>
      </c>
      <c r="V57" s="6" t="s">
        <v>404</v>
      </c>
      <c r="W57" s="6" t="s">
        <v>404</v>
      </c>
      <c r="X57" s="6" t="s">
        <v>404</v>
      </c>
      <c r="Y57" s="6" t="s">
        <v>404</v>
      </c>
      <c r="BB57" s="5" t="s">
        <v>98</v>
      </c>
      <c r="BC57" s="6" t="s">
        <v>404</v>
      </c>
      <c r="BD57" s="6" t="s">
        <v>404</v>
      </c>
      <c r="BE57" s="6" t="s">
        <v>404</v>
      </c>
      <c r="BF57" s="6" t="s">
        <v>1376</v>
      </c>
      <c r="BG57" s="6" t="s">
        <v>404</v>
      </c>
      <c r="BH57" s="6" t="s">
        <v>404</v>
      </c>
      <c r="BI57" s="6" t="s">
        <v>404</v>
      </c>
      <c r="BJ57" s="6" t="s">
        <v>404</v>
      </c>
      <c r="BK57" s="6" t="s">
        <v>404</v>
      </c>
      <c r="BL57" s="6" t="s">
        <v>404</v>
      </c>
      <c r="BM57" s="6" t="s">
        <v>404</v>
      </c>
      <c r="BN57" s="6" t="s">
        <v>404</v>
      </c>
      <c r="BO57" s="6" t="s">
        <v>404</v>
      </c>
      <c r="BP57" s="6" t="s">
        <v>404</v>
      </c>
      <c r="BQ57" s="6" t="s">
        <v>404</v>
      </c>
      <c r="BR57" s="6" t="s">
        <v>1377</v>
      </c>
      <c r="BS57" s="6" t="s">
        <v>404</v>
      </c>
      <c r="BT57" s="6" t="s">
        <v>404</v>
      </c>
      <c r="BU57" s="6" t="s">
        <v>404</v>
      </c>
      <c r="BV57" s="6" t="s">
        <v>404</v>
      </c>
      <c r="BW57" s="6" t="s">
        <v>404</v>
      </c>
      <c r="BX57" s="6" t="s">
        <v>404</v>
      </c>
      <c r="BY57" s="6" t="s">
        <v>404</v>
      </c>
      <c r="BZ57" s="6" t="s">
        <v>404</v>
      </c>
    </row>
    <row r="58" spans="1:78" ht="15" thickBot="1" x14ac:dyDescent="0.35">
      <c r="A58" s="5" t="s">
        <v>99</v>
      </c>
      <c r="B58" s="6" t="s">
        <v>407</v>
      </c>
      <c r="C58" s="6" t="s">
        <v>407</v>
      </c>
      <c r="D58" s="6" t="s">
        <v>407</v>
      </c>
      <c r="E58" s="6" t="s">
        <v>408</v>
      </c>
      <c r="F58" s="6" t="s">
        <v>407</v>
      </c>
      <c r="G58" s="6" t="s">
        <v>407</v>
      </c>
      <c r="H58" s="6" t="s">
        <v>407</v>
      </c>
      <c r="I58" s="6" t="s">
        <v>407</v>
      </c>
      <c r="J58" s="6" t="s">
        <v>407</v>
      </c>
      <c r="K58" s="6" t="s">
        <v>407</v>
      </c>
      <c r="L58" s="6" t="s">
        <v>407</v>
      </c>
      <c r="M58" s="6" t="s">
        <v>407</v>
      </c>
      <c r="N58" s="6" t="s">
        <v>407</v>
      </c>
      <c r="O58" s="6" t="s">
        <v>407</v>
      </c>
      <c r="P58" s="6" t="s">
        <v>407</v>
      </c>
      <c r="Q58" s="6" t="s">
        <v>409</v>
      </c>
      <c r="R58" s="6" t="s">
        <v>407</v>
      </c>
      <c r="S58" s="6" t="s">
        <v>407</v>
      </c>
      <c r="T58" s="6" t="s">
        <v>407</v>
      </c>
      <c r="U58" s="6" t="s">
        <v>407</v>
      </c>
      <c r="V58" s="6" t="s">
        <v>407</v>
      </c>
      <c r="W58" s="6" t="s">
        <v>407</v>
      </c>
      <c r="X58" s="6" t="s">
        <v>407</v>
      </c>
      <c r="Y58" s="6" t="s">
        <v>407</v>
      </c>
      <c r="BB58" s="5" t="s">
        <v>99</v>
      </c>
      <c r="BC58" s="6" t="s">
        <v>407</v>
      </c>
      <c r="BD58" s="6" t="s">
        <v>407</v>
      </c>
      <c r="BE58" s="6" t="s">
        <v>407</v>
      </c>
      <c r="BF58" s="6" t="s">
        <v>1378</v>
      </c>
      <c r="BG58" s="6" t="s">
        <v>407</v>
      </c>
      <c r="BH58" s="6" t="s">
        <v>407</v>
      </c>
      <c r="BI58" s="6" t="s">
        <v>407</v>
      </c>
      <c r="BJ58" s="6" t="s">
        <v>407</v>
      </c>
      <c r="BK58" s="6" t="s">
        <v>407</v>
      </c>
      <c r="BL58" s="6" t="s">
        <v>407</v>
      </c>
      <c r="BM58" s="6" t="s">
        <v>407</v>
      </c>
      <c r="BN58" s="6" t="s">
        <v>407</v>
      </c>
      <c r="BO58" s="6" t="s">
        <v>407</v>
      </c>
      <c r="BP58" s="6" t="s">
        <v>407</v>
      </c>
      <c r="BQ58" s="6" t="s">
        <v>407</v>
      </c>
      <c r="BR58" s="6" t="s">
        <v>1379</v>
      </c>
      <c r="BS58" s="6" t="s">
        <v>407</v>
      </c>
      <c r="BT58" s="6" t="s">
        <v>407</v>
      </c>
      <c r="BU58" s="6" t="s">
        <v>407</v>
      </c>
      <c r="BV58" s="6" t="s">
        <v>407</v>
      </c>
      <c r="BW58" s="6" t="s">
        <v>407</v>
      </c>
      <c r="BX58" s="6" t="s">
        <v>407</v>
      </c>
      <c r="BY58" s="6" t="s">
        <v>407</v>
      </c>
      <c r="BZ58" s="6" t="s">
        <v>407</v>
      </c>
    </row>
    <row r="59" spans="1:78" ht="15" thickBot="1" x14ac:dyDescent="0.35">
      <c r="A59" s="5" t="s">
        <v>100</v>
      </c>
      <c r="B59" s="6" t="s">
        <v>410</v>
      </c>
      <c r="C59" s="6" t="s">
        <v>410</v>
      </c>
      <c r="D59" s="6" t="s">
        <v>410</v>
      </c>
      <c r="E59" s="6" t="s">
        <v>364</v>
      </c>
      <c r="F59" s="6" t="s">
        <v>410</v>
      </c>
      <c r="G59" s="6" t="s">
        <v>410</v>
      </c>
      <c r="H59" s="6" t="s">
        <v>410</v>
      </c>
      <c r="I59" s="6" t="s">
        <v>410</v>
      </c>
      <c r="J59" s="6" t="s">
        <v>410</v>
      </c>
      <c r="K59" s="6" t="s">
        <v>410</v>
      </c>
      <c r="L59" s="6" t="s">
        <v>410</v>
      </c>
      <c r="M59" s="6" t="s">
        <v>410</v>
      </c>
      <c r="N59" s="6" t="s">
        <v>410</v>
      </c>
      <c r="O59" s="6" t="s">
        <v>410</v>
      </c>
      <c r="P59" s="6" t="s">
        <v>410</v>
      </c>
      <c r="Q59" s="6" t="s">
        <v>411</v>
      </c>
      <c r="R59" s="6" t="s">
        <v>410</v>
      </c>
      <c r="S59" s="6" t="s">
        <v>410</v>
      </c>
      <c r="T59" s="6" t="s">
        <v>410</v>
      </c>
      <c r="U59" s="6" t="s">
        <v>410</v>
      </c>
      <c r="V59" s="6" t="s">
        <v>410</v>
      </c>
      <c r="W59" s="6" t="s">
        <v>410</v>
      </c>
      <c r="X59" s="6" t="s">
        <v>410</v>
      </c>
      <c r="Y59" s="6" t="s">
        <v>410</v>
      </c>
      <c r="BB59" s="5" t="s">
        <v>100</v>
      </c>
      <c r="BC59" s="6" t="s">
        <v>410</v>
      </c>
      <c r="BD59" s="6" t="s">
        <v>410</v>
      </c>
      <c r="BE59" s="6" t="s">
        <v>410</v>
      </c>
      <c r="BF59" s="6" t="s">
        <v>1380</v>
      </c>
      <c r="BG59" s="6" t="s">
        <v>410</v>
      </c>
      <c r="BH59" s="6" t="s">
        <v>410</v>
      </c>
      <c r="BI59" s="6" t="s">
        <v>410</v>
      </c>
      <c r="BJ59" s="6" t="s">
        <v>410</v>
      </c>
      <c r="BK59" s="6" t="s">
        <v>410</v>
      </c>
      <c r="BL59" s="6" t="s">
        <v>410</v>
      </c>
      <c r="BM59" s="6" t="s">
        <v>410</v>
      </c>
      <c r="BN59" s="6" t="s">
        <v>410</v>
      </c>
      <c r="BO59" s="6" t="s">
        <v>410</v>
      </c>
      <c r="BP59" s="6" t="s">
        <v>410</v>
      </c>
      <c r="BQ59" s="6" t="s">
        <v>410</v>
      </c>
      <c r="BR59" s="6" t="s">
        <v>1381</v>
      </c>
      <c r="BS59" s="6" t="s">
        <v>410</v>
      </c>
      <c r="BT59" s="6" t="s">
        <v>410</v>
      </c>
      <c r="BU59" s="6" t="s">
        <v>410</v>
      </c>
      <c r="BV59" s="6" t="s">
        <v>410</v>
      </c>
      <c r="BW59" s="6" t="s">
        <v>410</v>
      </c>
      <c r="BX59" s="6" t="s">
        <v>410</v>
      </c>
      <c r="BY59" s="6" t="s">
        <v>410</v>
      </c>
      <c r="BZ59" s="6" t="s">
        <v>410</v>
      </c>
    </row>
    <row r="60" spans="1:78" ht="15" thickBot="1" x14ac:dyDescent="0.35">
      <c r="A60" s="5" t="s">
        <v>101</v>
      </c>
      <c r="B60" s="6" t="s">
        <v>412</v>
      </c>
      <c r="C60" s="6" t="s">
        <v>412</v>
      </c>
      <c r="D60" s="6" t="s">
        <v>412</v>
      </c>
      <c r="E60" s="6" t="s">
        <v>140</v>
      </c>
      <c r="F60" s="6" t="s">
        <v>412</v>
      </c>
      <c r="G60" s="6" t="s">
        <v>412</v>
      </c>
      <c r="H60" s="6" t="s">
        <v>412</v>
      </c>
      <c r="I60" s="6" t="s">
        <v>412</v>
      </c>
      <c r="J60" s="6" t="s">
        <v>412</v>
      </c>
      <c r="K60" s="6" t="s">
        <v>412</v>
      </c>
      <c r="L60" s="6" t="s">
        <v>412</v>
      </c>
      <c r="M60" s="6" t="s">
        <v>412</v>
      </c>
      <c r="N60" s="6" t="s">
        <v>412</v>
      </c>
      <c r="O60" s="6" t="s">
        <v>412</v>
      </c>
      <c r="P60" s="6" t="s">
        <v>412</v>
      </c>
      <c r="Q60" s="6" t="s">
        <v>413</v>
      </c>
      <c r="R60" s="6" t="s">
        <v>412</v>
      </c>
      <c r="S60" s="6" t="s">
        <v>412</v>
      </c>
      <c r="T60" s="6" t="s">
        <v>412</v>
      </c>
      <c r="U60" s="6" t="s">
        <v>412</v>
      </c>
      <c r="V60" s="6" t="s">
        <v>412</v>
      </c>
      <c r="W60" s="6" t="s">
        <v>412</v>
      </c>
      <c r="X60" s="6" t="s">
        <v>412</v>
      </c>
      <c r="Y60" s="6" t="s">
        <v>412</v>
      </c>
      <c r="BB60" s="5" t="s">
        <v>101</v>
      </c>
      <c r="BC60" s="6" t="s">
        <v>412</v>
      </c>
      <c r="BD60" s="6" t="s">
        <v>412</v>
      </c>
      <c r="BE60" s="6" t="s">
        <v>412</v>
      </c>
      <c r="BF60" s="6" t="s">
        <v>412</v>
      </c>
      <c r="BG60" s="6" t="s">
        <v>412</v>
      </c>
      <c r="BH60" s="6" t="s">
        <v>412</v>
      </c>
      <c r="BI60" s="6" t="s">
        <v>412</v>
      </c>
      <c r="BJ60" s="6" t="s">
        <v>412</v>
      </c>
      <c r="BK60" s="6" t="s">
        <v>412</v>
      </c>
      <c r="BL60" s="6" t="s">
        <v>412</v>
      </c>
      <c r="BM60" s="6" t="s">
        <v>412</v>
      </c>
      <c r="BN60" s="6" t="s">
        <v>412</v>
      </c>
      <c r="BO60" s="6" t="s">
        <v>412</v>
      </c>
      <c r="BP60" s="6" t="s">
        <v>412</v>
      </c>
      <c r="BQ60" s="6" t="s">
        <v>412</v>
      </c>
      <c r="BR60" s="6" t="s">
        <v>1382</v>
      </c>
      <c r="BS60" s="6" t="s">
        <v>412</v>
      </c>
      <c r="BT60" s="6" t="s">
        <v>412</v>
      </c>
      <c r="BU60" s="6" t="s">
        <v>412</v>
      </c>
      <c r="BV60" s="6" t="s">
        <v>412</v>
      </c>
      <c r="BW60" s="6" t="s">
        <v>412</v>
      </c>
      <c r="BX60" s="6" t="s">
        <v>412</v>
      </c>
      <c r="BY60" s="6" t="s">
        <v>412</v>
      </c>
      <c r="BZ60" s="6" t="s">
        <v>412</v>
      </c>
    </row>
    <row r="61" spans="1:78" ht="15" thickBot="1" x14ac:dyDescent="0.35">
      <c r="A61" s="5" t="s">
        <v>102</v>
      </c>
      <c r="B61" s="6" t="s">
        <v>280</v>
      </c>
      <c r="C61" s="6" t="s">
        <v>280</v>
      </c>
      <c r="D61" s="6" t="s">
        <v>280</v>
      </c>
      <c r="E61" s="6" t="s">
        <v>377</v>
      </c>
      <c r="F61" s="6" t="s">
        <v>280</v>
      </c>
      <c r="G61" s="6" t="s">
        <v>280</v>
      </c>
      <c r="H61" s="6" t="s">
        <v>280</v>
      </c>
      <c r="I61" s="6" t="s">
        <v>280</v>
      </c>
      <c r="J61" s="6" t="s">
        <v>280</v>
      </c>
      <c r="K61" s="6" t="s">
        <v>280</v>
      </c>
      <c r="L61" s="6" t="s">
        <v>280</v>
      </c>
      <c r="M61" s="6" t="s">
        <v>280</v>
      </c>
      <c r="N61" s="6" t="s">
        <v>280</v>
      </c>
      <c r="O61" s="6" t="s">
        <v>280</v>
      </c>
      <c r="P61" s="6" t="s">
        <v>280</v>
      </c>
      <c r="Q61" s="6" t="s">
        <v>414</v>
      </c>
      <c r="R61" s="6" t="s">
        <v>280</v>
      </c>
      <c r="S61" s="6" t="s">
        <v>280</v>
      </c>
      <c r="T61" s="6" t="s">
        <v>280</v>
      </c>
      <c r="U61" s="6" t="s">
        <v>280</v>
      </c>
      <c r="V61" s="6" t="s">
        <v>280</v>
      </c>
      <c r="W61" s="6" t="s">
        <v>280</v>
      </c>
      <c r="X61" s="6" t="s">
        <v>280</v>
      </c>
      <c r="Y61" s="6" t="s">
        <v>280</v>
      </c>
      <c r="BB61" s="5" t="s">
        <v>102</v>
      </c>
      <c r="BC61" s="6" t="s">
        <v>280</v>
      </c>
      <c r="BD61" s="6" t="s">
        <v>280</v>
      </c>
      <c r="BE61" s="6" t="s">
        <v>280</v>
      </c>
      <c r="BF61" s="6" t="s">
        <v>280</v>
      </c>
      <c r="BG61" s="6" t="s">
        <v>280</v>
      </c>
      <c r="BH61" s="6" t="s">
        <v>280</v>
      </c>
      <c r="BI61" s="6" t="s">
        <v>280</v>
      </c>
      <c r="BJ61" s="6" t="s">
        <v>280</v>
      </c>
      <c r="BK61" s="6" t="s">
        <v>280</v>
      </c>
      <c r="BL61" s="6" t="s">
        <v>280</v>
      </c>
      <c r="BM61" s="6" t="s">
        <v>280</v>
      </c>
      <c r="BN61" s="6" t="s">
        <v>280</v>
      </c>
      <c r="BO61" s="6" t="s">
        <v>280</v>
      </c>
      <c r="BP61" s="6" t="s">
        <v>280</v>
      </c>
      <c r="BQ61" s="6" t="s">
        <v>280</v>
      </c>
      <c r="BR61" s="6" t="s">
        <v>1383</v>
      </c>
      <c r="BS61" s="6" t="s">
        <v>280</v>
      </c>
      <c r="BT61" s="6" t="s">
        <v>280</v>
      </c>
      <c r="BU61" s="6" t="s">
        <v>280</v>
      </c>
      <c r="BV61" s="6" t="s">
        <v>280</v>
      </c>
      <c r="BW61" s="6" t="s">
        <v>280</v>
      </c>
      <c r="BX61" s="6" t="s">
        <v>280</v>
      </c>
      <c r="BY61" s="6" t="s">
        <v>280</v>
      </c>
      <c r="BZ61" s="6" t="s">
        <v>280</v>
      </c>
    </row>
    <row r="62" spans="1:78" ht="15" thickBot="1" x14ac:dyDescent="0.35">
      <c r="A62" s="5" t="s">
        <v>103</v>
      </c>
      <c r="B62" s="6" t="s">
        <v>415</v>
      </c>
      <c r="C62" s="6" t="s">
        <v>415</v>
      </c>
      <c r="D62" s="6" t="s">
        <v>415</v>
      </c>
      <c r="E62" s="6" t="s">
        <v>382</v>
      </c>
      <c r="F62" s="6" t="s">
        <v>415</v>
      </c>
      <c r="G62" s="6" t="s">
        <v>415</v>
      </c>
      <c r="H62" s="6" t="s">
        <v>415</v>
      </c>
      <c r="I62" s="6" t="s">
        <v>415</v>
      </c>
      <c r="J62" s="6" t="s">
        <v>415</v>
      </c>
      <c r="K62" s="6" t="s">
        <v>415</v>
      </c>
      <c r="L62" s="6" t="s">
        <v>415</v>
      </c>
      <c r="M62" s="6" t="s">
        <v>415</v>
      </c>
      <c r="N62" s="6" t="s">
        <v>415</v>
      </c>
      <c r="O62" s="6" t="s">
        <v>415</v>
      </c>
      <c r="P62" s="6" t="s">
        <v>415</v>
      </c>
      <c r="Q62" s="6" t="s">
        <v>416</v>
      </c>
      <c r="R62" s="6" t="s">
        <v>415</v>
      </c>
      <c r="S62" s="6" t="s">
        <v>415</v>
      </c>
      <c r="T62" s="6" t="s">
        <v>415</v>
      </c>
      <c r="U62" s="6" t="s">
        <v>415</v>
      </c>
      <c r="V62" s="6" t="s">
        <v>415</v>
      </c>
      <c r="W62" s="6" t="s">
        <v>415</v>
      </c>
      <c r="X62" s="6" t="s">
        <v>415</v>
      </c>
      <c r="Y62" s="6" t="s">
        <v>415</v>
      </c>
      <c r="BB62" s="5" t="s">
        <v>103</v>
      </c>
      <c r="BC62" s="6" t="s">
        <v>415</v>
      </c>
      <c r="BD62" s="6" t="s">
        <v>415</v>
      </c>
      <c r="BE62" s="6" t="s">
        <v>415</v>
      </c>
      <c r="BF62" s="6" t="s">
        <v>415</v>
      </c>
      <c r="BG62" s="6" t="s">
        <v>415</v>
      </c>
      <c r="BH62" s="6" t="s">
        <v>415</v>
      </c>
      <c r="BI62" s="6" t="s">
        <v>415</v>
      </c>
      <c r="BJ62" s="6" t="s">
        <v>415</v>
      </c>
      <c r="BK62" s="6" t="s">
        <v>415</v>
      </c>
      <c r="BL62" s="6" t="s">
        <v>415</v>
      </c>
      <c r="BM62" s="6" t="s">
        <v>415</v>
      </c>
      <c r="BN62" s="6" t="s">
        <v>415</v>
      </c>
      <c r="BO62" s="6" t="s">
        <v>415</v>
      </c>
      <c r="BP62" s="6" t="s">
        <v>415</v>
      </c>
      <c r="BQ62" s="6" t="s">
        <v>415</v>
      </c>
      <c r="BR62" s="6" t="s">
        <v>1384</v>
      </c>
      <c r="BS62" s="6" t="s">
        <v>415</v>
      </c>
      <c r="BT62" s="6" t="s">
        <v>415</v>
      </c>
      <c r="BU62" s="6" t="s">
        <v>415</v>
      </c>
      <c r="BV62" s="6" t="s">
        <v>415</v>
      </c>
      <c r="BW62" s="6" t="s">
        <v>415</v>
      </c>
      <c r="BX62" s="6" t="s">
        <v>415</v>
      </c>
      <c r="BY62" s="6" t="s">
        <v>415</v>
      </c>
      <c r="BZ62" s="6" t="s">
        <v>415</v>
      </c>
    </row>
    <row r="63" spans="1:78" ht="15" thickBot="1" x14ac:dyDescent="0.35">
      <c r="A63" s="5" t="s">
        <v>104</v>
      </c>
      <c r="B63" s="6" t="s">
        <v>417</v>
      </c>
      <c r="C63" s="6" t="s">
        <v>417</v>
      </c>
      <c r="D63" s="6" t="s">
        <v>417</v>
      </c>
      <c r="E63" s="6" t="s">
        <v>387</v>
      </c>
      <c r="F63" s="6" t="s">
        <v>417</v>
      </c>
      <c r="G63" s="6" t="s">
        <v>417</v>
      </c>
      <c r="H63" s="6" t="s">
        <v>417</v>
      </c>
      <c r="I63" s="6" t="s">
        <v>417</v>
      </c>
      <c r="J63" s="6" t="s">
        <v>417</v>
      </c>
      <c r="K63" s="6" t="s">
        <v>417</v>
      </c>
      <c r="L63" s="6" t="s">
        <v>417</v>
      </c>
      <c r="M63" s="6" t="s">
        <v>417</v>
      </c>
      <c r="N63" s="6" t="s">
        <v>417</v>
      </c>
      <c r="O63" s="6" t="s">
        <v>417</v>
      </c>
      <c r="P63" s="6" t="s">
        <v>417</v>
      </c>
      <c r="Q63" s="6" t="s">
        <v>418</v>
      </c>
      <c r="R63" s="6" t="s">
        <v>417</v>
      </c>
      <c r="S63" s="6" t="s">
        <v>417</v>
      </c>
      <c r="T63" s="6" t="s">
        <v>417</v>
      </c>
      <c r="U63" s="6" t="s">
        <v>417</v>
      </c>
      <c r="V63" s="6" t="s">
        <v>417</v>
      </c>
      <c r="W63" s="6" t="s">
        <v>417</v>
      </c>
      <c r="X63" s="6" t="s">
        <v>417</v>
      </c>
      <c r="Y63" s="6" t="s">
        <v>417</v>
      </c>
      <c r="BB63" s="5" t="s">
        <v>104</v>
      </c>
      <c r="BC63" s="6" t="s">
        <v>417</v>
      </c>
      <c r="BD63" s="6" t="s">
        <v>417</v>
      </c>
      <c r="BE63" s="6" t="s">
        <v>417</v>
      </c>
      <c r="BF63" s="6" t="s">
        <v>417</v>
      </c>
      <c r="BG63" s="6" t="s">
        <v>417</v>
      </c>
      <c r="BH63" s="6" t="s">
        <v>417</v>
      </c>
      <c r="BI63" s="6" t="s">
        <v>417</v>
      </c>
      <c r="BJ63" s="6" t="s">
        <v>417</v>
      </c>
      <c r="BK63" s="6" t="s">
        <v>417</v>
      </c>
      <c r="BL63" s="6" t="s">
        <v>417</v>
      </c>
      <c r="BM63" s="6" t="s">
        <v>417</v>
      </c>
      <c r="BN63" s="6" t="s">
        <v>417</v>
      </c>
      <c r="BO63" s="6" t="s">
        <v>417</v>
      </c>
      <c r="BP63" s="6" t="s">
        <v>417</v>
      </c>
      <c r="BQ63" s="6" t="s">
        <v>417</v>
      </c>
      <c r="BR63" s="6" t="s">
        <v>1385</v>
      </c>
      <c r="BS63" s="6" t="s">
        <v>417</v>
      </c>
      <c r="BT63" s="6" t="s">
        <v>417</v>
      </c>
      <c r="BU63" s="6" t="s">
        <v>417</v>
      </c>
      <c r="BV63" s="6" t="s">
        <v>417</v>
      </c>
      <c r="BW63" s="6" t="s">
        <v>417</v>
      </c>
      <c r="BX63" s="6" t="s">
        <v>417</v>
      </c>
      <c r="BY63" s="6" t="s">
        <v>417</v>
      </c>
      <c r="BZ63" s="6" t="s">
        <v>417</v>
      </c>
    </row>
    <row r="64" spans="1:78" ht="15" thickBot="1" x14ac:dyDescent="0.35">
      <c r="A64" s="5" t="s">
        <v>105</v>
      </c>
      <c r="B64" s="6" t="s">
        <v>284</v>
      </c>
      <c r="C64" s="6" t="s">
        <v>284</v>
      </c>
      <c r="D64" s="6" t="s">
        <v>284</v>
      </c>
      <c r="E64" s="6" t="s">
        <v>419</v>
      </c>
      <c r="F64" s="6" t="s">
        <v>284</v>
      </c>
      <c r="G64" s="6" t="s">
        <v>284</v>
      </c>
      <c r="H64" s="6" t="s">
        <v>284</v>
      </c>
      <c r="I64" s="6" t="s">
        <v>284</v>
      </c>
      <c r="J64" s="6" t="s">
        <v>284</v>
      </c>
      <c r="K64" s="6" t="s">
        <v>284</v>
      </c>
      <c r="L64" s="6" t="s">
        <v>284</v>
      </c>
      <c r="M64" s="6" t="s">
        <v>284</v>
      </c>
      <c r="N64" s="6" t="s">
        <v>284</v>
      </c>
      <c r="O64" s="6" t="s">
        <v>284</v>
      </c>
      <c r="P64" s="6" t="s">
        <v>284</v>
      </c>
      <c r="Q64" s="6" t="s">
        <v>284</v>
      </c>
      <c r="R64" s="6" t="s">
        <v>284</v>
      </c>
      <c r="S64" s="6" t="s">
        <v>284</v>
      </c>
      <c r="T64" s="6" t="s">
        <v>284</v>
      </c>
      <c r="U64" s="6" t="s">
        <v>284</v>
      </c>
      <c r="V64" s="6" t="s">
        <v>284</v>
      </c>
      <c r="W64" s="6" t="s">
        <v>284</v>
      </c>
      <c r="X64" s="6" t="s">
        <v>284</v>
      </c>
      <c r="Y64" s="6" t="s">
        <v>284</v>
      </c>
      <c r="BB64" s="5" t="s">
        <v>105</v>
      </c>
      <c r="BC64" s="6" t="s">
        <v>284</v>
      </c>
      <c r="BD64" s="6" t="s">
        <v>284</v>
      </c>
      <c r="BE64" s="6" t="s">
        <v>284</v>
      </c>
      <c r="BF64" s="6" t="s">
        <v>284</v>
      </c>
      <c r="BG64" s="6" t="s">
        <v>284</v>
      </c>
      <c r="BH64" s="6" t="s">
        <v>284</v>
      </c>
      <c r="BI64" s="6" t="s">
        <v>284</v>
      </c>
      <c r="BJ64" s="6" t="s">
        <v>284</v>
      </c>
      <c r="BK64" s="6" t="s">
        <v>284</v>
      </c>
      <c r="BL64" s="6" t="s">
        <v>284</v>
      </c>
      <c r="BM64" s="6" t="s">
        <v>284</v>
      </c>
      <c r="BN64" s="6" t="s">
        <v>284</v>
      </c>
      <c r="BO64" s="6" t="s">
        <v>284</v>
      </c>
      <c r="BP64" s="6" t="s">
        <v>284</v>
      </c>
      <c r="BQ64" s="6" t="s">
        <v>284</v>
      </c>
      <c r="BR64" s="6" t="s">
        <v>1386</v>
      </c>
      <c r="BS64" s="6" t="s">
        <v>284</v>
      </c>
      <c r="BT64" s="6" t="s">
        <v>284</v>
      </c>
      <c r="BU64" s="6" t="s">
        <v>284</v>
      </c>
      <c r="BV64" s="6" t="s">
        <v>284</v>
      </c>
      <c r="BW64" s="6" t="s">
        <v>284</v>
      </c>
      <c r="BX64" s="6" t="s">
        <v>284</v>
      </c>
      <c r="BY64" s="6" t="s">
        <v>284</v>
      </c>
      <c r="BZ64" s="6" t="s">
        <v>284</v>
      </c>
    </row>
    <row r="65" spans="1:78" ht="15" thickBot="1" x14ac:dyDescent="0.35">
      <c r="A65" s="5" t="s">
        <v>106</v>
      </c>
      <c r="B65" s="6" t="s">
        <v>420</v>
      </c>
      <c r="C65" s="6" t="s">
        <v>420</v>
      </c>
      <c r="D65" s="6" t="s">
        <v>420</v>
      </c>
      <c r="E65" s="6" t="s">
        <v>420</v>
      </c>
      <c r="F65" s="6" t="s">
        <v>420</v>
      </c>
      <c r="G65" s="6" t="s">
        <v>420</v>
      </c>
      <c r="H65" s="6" t="s">
        <v>420</v>
      </c>
      <c r="I65" s="6" t="s">
        <v>420</v>
      </c>
      <c r="J65" s="6" t="s">
        <v>420</v>
      </c>
      <c r="K65" s="6" t="s">
        <v>420</v>
      </c>
      <c r="L65" s="6" t="s">
        <v>420</v>
      </c>
      <c r="M65" s="6" t="s">
        <v>420</v>
      </c>
      <c r="N65" s="6" t="s">
        <v>420</v>
      </c>
      <c r="O65" s="6" t="s">
        <v>420</v>
      </c>
      <c r="P65" s="6" t="s">
        <v>420</v>
      </c>
      <c r="Q65" s="6" t="s">
        <v>420</v>
      </c>
      <c r="R65" s="6" t="s">
        <v>420</v>
      </c>
      <c r="S65" s="6" t="s">
        <v>420</v>
      </c>
      <c r="T65" s="6" t="s">
        <v>420</v>
      </c>
      <c r="U65" s="6" t="s">
        <v>420</v>
      </c>
      <c r="V65" s="6" t="s">
        <v>420</v>
      </c>
      <c r="W65" s="6" t="s">
        <v>420</v>
      </c>
      <c r="X65" s="6" t="s">
        <v>420</v>
      </c>
      <c r="Y65" s="6" t="s">
        <v>420</v>
      </c>
      <c r="BB65" s="5" t="s">
        <v>106</v>
      </c>
      <c r="BC65" s="6" t="s">
        <v>420</v>
      </c>
      <c r="BD65" s="6" t="s">
        <v>420</v>
      </c>
      <c r="BE65" s="6" t="s">
        <v>420</v>
      </c>
      <c r="BF65" s="6" t="s">
        <v>420</v>
      </c>
      <c r="BG65" s="6" t="s">
        <v>420</v>
      </c>
      <c r="BH65" s="6" t="s">
        <v>420</v>
      </c>
      <c r="BI65" s="6" t="s">
        <v>420</v>
      </c>
      <c r="BJ65" s="6" t="s">
        <v>420</v>
      </c>
      <c r="BK65" s="6" t="s">
        <v>420</v>
      </c>
      <c r="BL65" s="6" t="s">
        <v>420</v>
      </c>
      <c r="BM65" s="6" t="s">
        <v>420</v>
      </c>
      <c r="BN65" s="6" t="s">
        <v>420</v>
      </c>
      <c r="BO65" s="6" t="s">
        <v>420</v>
      </c>
      <c r="BP65" s="6" t="s">
        <v>420</v>
      </c>
      <c r="BQ65" s="6" t="s">
        <v>420</v>
      </c>
      <c r="BR65" s="6" t="s">
        <v>1387</v>
      </c>
      <c r="BS65" s="6" t="s">
        <v>420</v>
      </c>
      <c r="BT65" s="6" t="s">
        <v>420</v>
      </c>
      <c r="BU65" s="6" t="s">
        <v>420</v>
      </c>
      <c r="BV65" s="6" t="s">
        <v>420</v>
      </c>
      <c r="BW65" s="6" t="s">
        <v>420</v>
      </c>
      <c r="BX65" s="6" t="s">
        <v>420</v>
      </c>
      <c r="BY65" s="6" t="s">
        <v>420</v>
      </c>
      <c r="BZ65" s="6" t="s">
        <v>420</v>
      </c>
    </row>
    <row r="66" spans="1:78" ht="15" thickBot="1" x14ac:dyDescent="0.35">
      <c r="A66" s="5" t="s">
        <v>107</v>
      </c>
      <c r="B66" s="6" t="s">
        <v>421</v>
      </c>
      <c r="C66" s="6" t="s">
        <v>421</v>
      </c>
      <c r="D66" s="6" t="s">
        <v>421</v>
      </c>
      <c r="E66" s="6" t="s">
        <v>421</v>
      </c>
      <c r="F66" s="6" t="s">
        <v>421</v>
      </c>
      <c r="G66" s="6" t="s">
        <v>421</v>
      </c>
      <c r="H66" s="6" t="s">
        <v>421</v>
      </c>
      <c r="I66" s="6" t="s">
        <v>421</v>
      </c>
      <c r="J66" s="6" t="s">
        <v>421</v>
      </c>
      <c r="K66" s="6" t="s">
        <v>421</v>
      </c>
      <c r="L66" s="6" t="s">
        <v>421</v>
      </c>
      <c r="M66" s="6" t="s">
        <v>421</v>
      </c>
      <c r="N66" s="6" t="s">
        <v>421</v>
      </c>
      <c r="O66" s="6" t="s">
        <v>421</v>
      </c>
      <c r="P66" s="6" t="s">
        <v>421</v>
      </c>
      <c r="Q66" s="6" t="s">
        <v>421</v>
      </c>
      <c r="R66" s="6" t="s">
        <v>421</v>
      </c>
      <c r="S66" s="6" t="s">
        <v>421</v>
      </c>
      <c r="T66" s="6" t="s">
        <v>421</v>
      </c>
      <c r="U66" s="6" t="s">
        <v>421</v>
      </c>
      <c r="V66" s="6" t="s">
        <v>421</v>
      </c>
      <c r="W66" s="6" t="s">
        <v>421</v>
      </c>
      <c r="X66" s="6" t="s">
        <v>421</v>
      </c>
      <c r="Y66" s="6" t="s">
        <v>421</v>
      </c>
      <c r="BB66" s="5" t="s">
        <v>107</v>
      </c>
      <c r="BC66" s="6" t="s">
        <v>421</v>
      </c>
      <c r="BD66" s="6" t="s">
        <v>421</v>
      </c>
      <c r="BE66" s="6" t="s">
        <v>421</v>
      </c>
      <c r="BF66" s="6" t="s">
        <v>421</v>
      </c>
      <c r="BG66" s="6" t="s">
        <v>421</v>
      </c>
      <c r="BH66" s="6" t="s">
        <v>421</v>
      </c>
      <c r="BI66" s="6" t="s">
        <v>421</v>
      </c>
      <c r="BJ66" s="6" t="s">
        <v>421</v>
      </c>
      <c r="BK66" s="6" t="s">
        <v>421</v>
      </c>
      <c r="BL66" s="6" t="s">
        <v>421</v>
      </c>
      <c r="BM66" s="6" t="s">
        <v>421</v>
      </c>
      <c r="BN66" s="6" t="s">
        <v>421</v>
      </c>
      <c r="BO66" s="6" t="s">
        <v>421</v>
      </c>
      <c r="BP66" s="6" t="s">
        <v>421</v>
      </c>
      <c r="BQ66" s="6" t="s">
        <v>421</v>
      </c>
      <c r="BR66" s="6" t="s">
        <v>1388</v>
      </c>
      <c r="BS66" s="6" t="s">
        <v>421</v>
      </c>
      <c r="BT66" s="6" t="s">
        <v>421</v>
      </c>
      <c r="BU66" s="6" t="s">
        <v>421</v>
      </c>
      <c r="BV66" s="6" t="s">
        <v>421</v>
      </c>
      <c r="BW66" s="6" t="s">
        <v>421</v>
      </c>
      <c r="BX66" s="6" t="s">
        <v>421</v>
      </c>
      <c r="BY66" s="6" t="s">
        <v>421</v>
      </c>
      <c r="BZ66" s="6" t="s">
        <v>421</v>
      </c>
    </row>
    <row r="67" spans="1:78" ht="15" thickBot="1" x14ac:dyDescent="0.35">
      <c r="A67" s="5" t="s">
        <v>108</v>
      </c>
      <c r="B67" s="6" t="s">
        <v>127</v>
      </c>
      <c r="C67" s="6" t="s">
        <v>127</v>
      </c>
      <c r="D67" s="6" t="s">
        <v>127</v>
      </c>
      <c r="E67" s="6" t="s">
        <v>127</v>
      </c>
      <c r="F67" s="6" t="s">
        <v>127</v>
      </c>
      <c r="G67" s="6" t="s">
        <v>127</v>
      </c>
      <c r="H67" s="6" t="s">
        <v>127</v>
      </c>
      <c r="I67" s="6" t="s">
        <v>127</v>
      </c>
      <c r="J67" s="6" t="s">
        <v>127</v>
      </c>
      <c r="K67" s="6" t="s">
        <v>127</v>
      </c>
      <c r="L67" s="6" t="s">
        <v>127</v>
      </c>
      <c r="M67" s="6" t="s">
        <v>127</v>
      </c>
      <c r="N67" s="6" t="s">
        <v>127</v>
      </c>
      <c r="O67" s="6" t="s">
        <v>127</v>
      </c>
      <c r="P67" s="6" t="s">
        <v>127</v>
      </c>
      <c r="Q67" s="6" t="s">
        <v>127</v>
      </c>
      <c r="R67" s="6" t="s">
        <v>127</v>
      </c>
      <c r="S67" s="6" t="s">
        <v>127</v>
      </c>
      <c r="T67" s="6" t="s">
        <v>127</v>
      </c>
      <c r="U67" s="6" t="s">
        <v>127</v>
      </c>
      <c r="V67" s="6" t="s">
        <v>127</v>
      </c>
      <c r="W67" s="6" t="s">
        <v>127</v>
      </c>
      <c r="X67" s="6" t="s">
        <v>127</v>
      </c>
      <c r="Y67" s="6" t="s">
        <v>127</v>
      </c>
      <c r="BB67" s="5" t="s">
        <v>108</v>
      </c>
      <c r="BC67" s="6" t="s">
        <v>127</v>
      </c>
      <c r="BD67" s="6" t="s">
        <v>127</v>
      </c>
      <c r="BE67" s="6" t="s">
        <v>127</v>
      </c>
      <c r="BF67" s="6" t="s">
        <v>127</v>
      </c>
      <c r="BG67" s="6" t="s">
        <v>127</v>
      </c>
      <c r="BH67" s="6" t="s">
        <v>127</v>
      </c>
      <c r="BI67" s="6" t="s">
        <v>127</v>
      </c>
      <c r="BJ67" s="6" t="s">
        <v>127</v>
      </c>
      <c r="BK67" s="6" t="s">
        <v>127</v>
      </c>
      <c r="BL67" s="6" t="s">
        <v>127</v>
      </c>
      <c r="BM67" s="6" t="s">
        <v>127</v>
      </c>
      <c r="BN67" s="6" t="s">
        <v>127</v>
      </c>
      <c r="BO67" s="6" t="s">
        <v>127</v>
      </c>
      <c r="BP67" s="6" t="s">
        <v>127</v>
      </c>
      <c r="BQ67" s="6" t="s">
        <v>127</v>
      </c>
      <c r="BR67" s="6" t="s">
        <v>1389</v>
      </c>
      <c r="BS67" s="6" t="s">
        <v>127</v>
      </c>
      <c r="BT67" s="6" t="s">
        <v>127</v>
      </c>
      <c r="BU67" s="6" t="s">
        <v>127</v>
      </c>
      <c r="BV67" s="6" t="s">
        <v>127</v>
      </c>
      <c r="BW67" s="6" t="s">
        <v>127</v>
      </c>
      <c r="BX67" s="6" t="s">
        <v>127</v>
      </c>
      <c r="BY67" s="6" t="s">
        <v>127</v>
      </c>
      <c r="BZ67" s="6" t="s">
        <v>127</v>
      </c>
    </row>
    <row r="68" spans="1:78" ht="18.600000000000001" thickBot="1" x14ac:dyDescent="0.35">
      <c r="A68" s="1"/>
      <c r="BB68" s="1"/>
    </row>
    <row r="69" spans="1:78" ht="15" thickBot="1" x14ac:dyDescent="0.35">
      <c r="A69" s="5" t="s">
        <v>109</v>
      </c>
      <c r="B69" s="5" t="s">
        <v>8</v>
      </c>
      <c r="C69" s="5" t="s">
        <v>9</v>
      </c>
      <c r="D69" s="5" t="s">
        <v>10</v>
      </c>
      <c r="E69" s="5" t="s">
        <v>11</v>
      </c>
      <c r="F69" s="5" t="s">
        <v>12</v>
      </c>
      <c r="G69" s="5" t="s">
        <v>13</v>
      </c>
      <c r="H69" s="5" t="s">
        <v>14</v>
      </c>
      <c r="I69" s="5" t="s">
        <v>15</v>
      </c>
      <c r="J69" s="5" t="s">
        <v>16</v>
      </c>
      <c r="K69" s="5" t="s">
        <v>17</v>
      </c>
      <c r="L69" s="5" t="s">
        <v>18</v>
      </c>
      <c r="M69" s="5" t="s">
        <v>19</v>
      </c>
      <c r="N69" s="5" t="s">
        <v>20</v>
      </c>
      <c r="O69" s="5" t="s">
        <v>21</v>
      </c>
      <c r="P69" s="5" t="s">
        <v>22</v>
      </c>
      <c r="Q69" s="5" t="s">
        <v>23</v>
      </c>
      <c r="R69" s="5" t="s">
        <v>24</v>
      </c>
      <c r="S69" s="5" t="s">
        <v>25</v>
      </c>
      <c r="T69" s="5" t="s">
        <v>26</v>
      </c>
      <c r="U69" s="5" t="s">
        <v>27</v>
      </c>
      <c r="V69" s="5" t="s">
        <v>28</v>
      </c>
      <c r="W69" s="5" t="s">
        <v>29</v>
      </c>
      <c r="X69" s="5" t="s">
        <v>30</v>
      </c>
      <c r="Y69" s="5" t="s">
        <v>31</v>
      </c>
      <c r="BB69" s="5" t="s">
        <v>109</v>
      </c>
      <c r="BC69" s="5" t="s">
        <v>8</v>
      </c>
      <c r="BD69" s="5" t="s">
        <v>9</v>
      </c>
      <c r="BE69" s="5" t="s">
        <v>10</v>
      </c>
      <c r="BF69" s="5" t="s">
        <v>11</v>
      </c>
      <c r="BG69" s="5" t="s">
        <v>12</v>
      </c>
      <c r="BH69" s="5" t="s">
        <v>13</v>
      </c>
      <c r="BI69" s="5" t="s">
        <v>14</v>
      </c>
      <c r="BJ69" s="5" t="s">
        <v>15</v>
      </c>
      <c r="BK69" s="5" t="s">
        <v>16</v>
      </c>
      <c r="BL69" s="5" t="s">
        <v>17</v>
      </c>
      <c r="BM69" s="5" t="s">
        <v>18</v>
      </c>
      <c r="BN69" s="5" t="s">
        <v>19</v>
      </c>
      <c r="BO69" s="5" t="s">
        <v>20</v>
      </c>
      <c r="BP69" s="5" t="s">
        <v>21</v>
      </c>
      <c r="BQ69" s="5" t="s">
        <v>22</v>
      </c>
      <c r="BR69" s="5" t="s">
        <v>23</v>
      </c>
      <c r="BS69" s="5" t="s">
        <v>24</v>
      </c>
      <c r="BT69" s="5" t="s">
        <v>25</v>
      </c>
      <c r="BU69" s="5" t="s">
        <v>26</v>
      </c>
      <c r="BV69" s="5" t="s">
        <v>27</v>
      </c>
      <c r="BW69" s="5" t="s">
        <v>28</v>
      </c>
      <c r="BX69" s="5" t="s">
        <v>29</v>
      </c>
      <c r="BY69" s="5" t="s">
        <v>30</v>
      </c>
      <c r="BZ69" s="5" t="s">
        <v>31</v>
      </c>
    </row>
    <row r="70" spans="1:78" ht="15" thickBot="1" x14ac:dyDescent="0.35">
      <c r="A70" s="5" t="s">
        <v>63</v>
      </c>
      <c r="B70" s="6">
        <v>28</v>
      </c>
      <c r="C70" s="6">
        <v>28</v>
      </c>
      <c r="D70" s="6">
        <v>28</v>
      </c>
      <c r="E70" s="6">
        <v>15032</v>
      </c>
      <c r="F70" s="6">
        <v>200</v>
      </c>
      <c r="G70" s="6">
        <v>28</v>
      </c>
      <c r="H70" s="6">
        <v>12087</v>
      </c>
      <c r="I70" s="6">
        <v>780</v>
      </c>
      <c r="J70" s="6">
        <v>28</v>
      </c>
      <c r="K70" s="6">
        <v>28</v>
      </c>
      <c r="L70" s="6">
        <v>202</v>
      </c>
      <c r="M70" s="6">
        <v>28</v>
      </c>
      <c r="N70" s="6">
        <v>985</v>
      </c>
      <c r="O70" s="6">
        <v>950</v>
      </c>
      <c r="P70" s="6">
        <v>2872</v>
      </c>
      <c r="Q70" s="6">
        <v>7751</v>
      </c>
      <c r="R70" s="6">
        <v>28</v>
      </c>
      <c r="S70" s="6">
        <v>28</v>
      </c>
      <c r="T70" s="6">
        <v>716</v>
      </c>
      <c r="U70" s="6">
        <v>28</v>
      </c>
      <c r="V70" s="6">
        <v>28</v>
      </c>
      <c r="W70" s="6">
        <v>28</v>
      </c>
      <c r="X70" s="6">
        <v>197</v>
      </c>
      <c r="Y70" s="6">
        <v>47</v>
      </c>
      <c r="BB70" s="5" t="s">
        <v>63</v>
      </c>
      <c r="BC70" s="6">
        <v>28</v>
      </c>
      <c r="BD70" s="6">
        <v>28</v>
      </c>
      <c r="BE70" s="6">
        <v>2358</v>
      </c>
      <c r="BF70" s="6">
        <v>3780</v>
      </c>
      <c r="BG70" s="6">
        <v>28</v>
      </c>
      <c r="BH70" s="6">
        <v>28</v>
      </c>
      <c r="BI70" s="6">
        <v>28</v>
      </c>
      <c r="BJ70" s="6">
        <v>622</v>
      </c>
      <c r="BK70" s="6">
        <v>28</v>
      </c>
      <c r="BL70" s="6">
        <v>28</v>
      </c>
      <c r="BM70" s="6">
        <v>28</v>
      </c>
      <c r="BN70" s="6">
        <v>28</v>
      </c>
      <c r="BO70" s="6">
        <v>28</v>
      </c>
      <c r="BP70" s="6">
        <v>43</v>
      </c>
      <c r="BQ70" s="6">
        <v>28</v>
      </c>
      <c r="BR70" s="6">
        <v>10295</v>
      </c>
      <c r="BS70" s="6">
        <v>2320</v>
      </c>
      <c r="BT70" s="6">
        <v>28</v>
      </c>
      <c r="BU70" s="6">
        <v>5916</v>
      </c>
      <c r="BV70" s="6">
        <v>28</v>
      </c>
      <c r="BW70" s="6">
        <v>28</v>
      </c>
      <c r="BX70" s="6">
        <v>28</v>
      </c>
      <c r="BY70" s="6">
        <v>3356</v>
      </c>
      <c r="BZ70" s="6">
        <v>4396</v>
      </c>
    </row>
    <row r="71" spans="1:78" ht="15" thickBot="1" x14ac:dyDescent="0.35">
      <c r="A71" s="5" t="s">
        <v>75</v>
      </c>
      <c r="B71" s="6">
        <v>27</v>
      </c>
      <c r="C71" s="6">
        <v>27</v>
      </c>
      <c r="D71" s="6">
        <v>27</v>
      </c>
      <c r="E71" s="6">
        <v>4613</v>
      </c>
      <c r="F71" s="6">
        <v>199</v>
      </c>
      <c r="G71" s="6">
        <v>27</v>
      </c>
      <c r="H71" s="6">
        <v>27</v>
      </c>
      <c r="I71" s="6">
        <v>779</v>
      </c>
      <c r="J71" s="6">
        <v>27</v>
      </c>
      <c r="K71" s="6">
        <v>27</v>
      </c>
      <c r="L71" s="6">
        <v>201</v>
      </c>
      <c r="M71" s="6">
        <v>27</v>
      </c>
      <c r="N71" s="6">
        <v>27</v>
      </c>
      <c r="O71" s="6">
        <v>27</v>
      </c>
      <c r="P71" s="6">
        <v>2871</v>
      </c>
      <c r="Q71" s="6">
        <v>7750</v>
      </c>
      <c r="R71" s="6">
        <v>27</v>
      </c>
      <c r="S71" s="6">
        <v>27</v>
      </c>
      <c r="T71" s="6">
        <v>27</v>
      </c>
      <c r="U71" s="6">
        <v>27</v>
      </c>
      <c r="V71" s="6">
        <v>27</v>
      </c>
      <c r="W71" s="6">
        <v>27</v>
      </c>
      <c r="X71" s="6">
        <v>27</v>
      </c>
      <c r="Y71" s="6">
        <v>46</v>
      </c>
      <c r="BB71" s="5" t="s">
        <v>75</v>
      </c>
      <c r="BC71" s="6">
        <v>27</v>
      </c>
      <c r="BD71" s="6">
        <v>27</v>
      </c>
      <c r="BE71" s="6">
        <v>2357</v>
      </c>
      <c r="BF71" s="6">
        <v>3779</v>
      </c>
      <c r="BG71" s="6">
        <v>27</v>
      </c>
      <c r="BH71" s="6">
        <v>27</v>
      </c>
      <c r="BI71" s="6">
        <v>27</v>
      </c>
      <c r="BJ71" s="6">
        <v>621</v>
      </c>
      <c r="BK71" s="6">
        <v>27</v>
      </c>
      <c r="BL71" s="6">
        <v>27</v>
      </c>
      <c r="BM71" s="6">
        <v>27</v>
      </c>
      <c r="BN71" s="6">
        <v>27</v>
      </c>
      <c r="BO71" s="6">
        <v>27</v>
      </c>
      <c r="BP71" s="6">
        <v>42</v>
      </c>
      <c r="BQ71" s="6">
        <v>27</v>
      </c>
      <c r="BR71" s="6">
        <v>5659</v>
      </c>
      <c r="BS71" s="6">
        <v>2319</v>
      </c>
      <c r="BT71" s="6">
        <v>27</v>
      </c>
      <c r="BU71" s="6">
        <v>268</v>
      </c>
      <c r="BV71" s="6">
        <v>27</v>
      </c>
      <c r="BW71" s="6">
        <v>27</v>
      </c>
      <c r="BX71" s="6">
        <v>27</v>
      </c>
      <c r="BY71" s="6">
        <v>2926</v>
      </c>
      <c r="BZ71" s="6">
        <v>4395</v>
      </c>
    </row>
    <row r="72" spans="1:78" ht="15" thickBot="1" x14ac:dyDescent="0.35">
      <c r="A72" s="5" t="s">
        <v>77</v>
      </c>
      <c r="B72" s="6">
        <v>26</v>
      </c>
      <c r="C72" s="6">
        <v>26</v>
      </c>
      <c r="D72" s="6">
        <v>26</v>
      </c>
      <c r="E72" s="6">
        <v>4612</v>
      </c>
      <c r="F72" s="6">
        <v>198</v>
      </c>
      <c r="G72" s="6">
        <v>26</v>
      </c>
      <c r="H72" s="6">
        <v>26</v>
      </c>
      <c r="I72" s="6">
        <v>778</v>
      </c>
      <c r="J72" s="6">
        <v>26</v>
      </c>
      <c r="K72" s="6">
        <v>26</v>
      </c>
      <c r="L72" s="6">
        <v>200</v>
      </c>
      <c r="M72" s="6">
        <v>26</v>
      </c>
      <c r="N72" s="6">
        <v>26</v>
      </c>
      <c r="O72" s="6">
        <v>26</v>
      </c>
      <c r="P72" s="6">
        <v>2870</v>
      </c>
      <c r="Q72" s="6">
        <v>7749</v>
      </c>
      <c r="R72" s="6">
        <v>26</v>
      </c>
      <c r="S72" s="6">
        <v>26</v>
      </c>
      <c r="T72" s="6">
        <v>26</v>
      </c>
      <c r="U72" s="6">
        <v>26</v>
      </c>
      <c r="V72" s="6">
        <v>26</v>
      </c>
      <c r="W72" s="6">
        <v>26</v>
      </c>
      <c r="X72" s="6">
        <v>26</v>
      </c>
      <c r="Y72" s="6">
        <v>45</v>
      </c>
      <c r="BB72" s="5" t="s">
        <v>77</v>
      </c>
      <c r="BC72" s="6">
        <v>26</v>
      </c>
      <c r="BD72" s="6">
        <v>26</v>
      </c>
      <c r="BE72" s="6">
        <v>2356</v>
      </c>
      <c r="BF72" s="6">
        <v>3778</v>
      </c>
      <c r="BG72" s="6">
        <v>26</v>
      </c>
      <c r="BH72" s="6">
        <v>26</v>
      </c>
      <c r="BI72" s="6">
        <v>26</v>
      </c>
      <c r="BJ72" s="6">
        <v>620</v>
      </c>
      <c r="BK72" s="6">
        <v>26</v>
      </c>
      <c r="BL72" s="6">
        <v>26</v>
      </c>
      <c r="BM72" s="6">
        <v>26</v>
      </c>
      <c r="BN72" s="6">
        <v>26</v>
      </c>
      <c r="BO72" s="6">
        <v>26</v>
      </c>
      <c r="BP72" s="6">
        <v>41</v>
      </c>
      <c r="BQ72" s="6">
        <v>26</v>
      </c>
      <c r="BR72" s="6">
        <v>5658</v>
      </c>
      <c r="BS72" s="6">
        <v>2318</v>
      </c>
      <c r="BT72" s="6">
        <v>26</v>
      </c>
      <c r="BU72" s="6">
        <v>267</v>
      </c>
      <c r="BV72" s="6">
        <v>26</v>
      </c>
      <c r="BW72" s="6">
        <v>26</v>
      </c>
      <c r="BX72" s="6">
        <v>26</v>
      </c>
      <c r="BY72" s="6">
        <v>1491</v>
      </c>
      <c r="BZ72" s="6">
        <v>4394</v>
      </c>
    </row>
    <row r="73" spans="1:78" ht="15" thickBot="1" x14ac:dyDescent="0.35">
      <c r="A73" s="5" t="s">
        <v>80</v>
      </c>
      <c r="B73" s="6">
        <v>25</v>
      </c>
      <c r="C73" s="6">
        <v>25</v>
      </c>
      <c r="D73" s="6">
        <v>25</v>
      </c>
      <c r="E73" s="6">
        <v>4611</v>
      </c>
      <c r="F73" s="6">
        <v>197</v>
      </c>
      <c r="G73" s="6">
        <v>25</v>
      </c>
      <c r="H73" s="6">
        <v>25</v>
      </c>
      <c r="I73" s="6">
        <v>777</v>
      </c>
      <c r="J73" s="6">
        <v>25</v>
      </c>
      <c r="K73" s="6">
        <v>25</v>
      </c>
      <c r="L73" s="6">
        <v>195</v>
      </c>
      <c r="M73" s="6">
        <v>25</v>
      </c>
      <c r="N73" s="6">
        <v>25</v>
      </c>
      <c r="O73" s="6">
        <v>25</v>
      </c>
      <c r="P73" s="6">
        <v>693</v>
      </c>
      <c r="Q73" s="6">
        <v>7748</v>
      </c>
      <c r="R73" s="6">
        <v>25</v>
      </c>
      <c r="S73" s="6">
        <v>25</v>
      </c>
      <c r="T73" s="6">
        <v>25</v>
      </c>
      <c r="U73" s="6">
        <v>25</v>
      </c>
      <c r="V73" s="6">
        <v>25</v>
      </c>
      <c r="W73" s="6">
        <v>25</v>
      </c>
      <c r="X73" s="6">
        <v>25</v>
      </c>
      <c r="Y73" s="6">
        <v>44</v>
      </c>
      <c r="BB73" s="5" t="s">
        <v>80</v>
      </c>
      <c r="BC73" s="6">
        <v>25</v>
      </c>
      <c r="BD73" s="6">
        <v>25</v>
      </c>
      <c r="BE73" s="6">
        <v>617</v>
      </c>
      <c r="BF73" s="6">
        <v>3777</v>
      </c>
      <c r="BG73" s="6">
        <v>25</v>
      </c>
      <c r="BH73" s="6">
        <v>25</v>
      </c>
      <c r="BI73" s="6">
        <v>25</v>
      </c>
      <c r="BJ73" s="6">
        <v>619</v>
      </c>
      <c r="BK73" s="6">
        <v>25</v>
      </c>
      <c r="BL73" s="6">
        <v>25</v>
      </c>
      <c r="BM73" s="6">
        <v>25</v>
      </c>
      <c r="BN73" s="6">
        <v>25</v>
      </c>
      <c r="BO73" s="6">
        <v>25</v>
      </c>
      <c r="BP73" s="6">
        <v>40</v>
      </c>
      <c r="BQ73" s="6">
        <v>25</v>
      </c>
      <c r="BR73" s="6">
        <v>5657</v>
      </c>
      <c r="BS73" s="6">
        <v>2317</v>
      </c>
      <c r="BT73" s="6">
        <v>25</v>
      </c>
      <c r="BU73" s="6">
        <v>266</v>
      </c>
      <c r="BV73" s="6">
        <v>25</v>
      </c>
      <c r="BW73" s="6">
        <v>25</v>
      </c>
      <c r="BX73" s="6">
        <v>25</v>
      </c>
      <c r="BY73" s="6">
        <v>1490</v>
      </c>
      <c r="BZ73" s="6">
        <v>4393</v>
      </c>
    </row>
    <row r="74" spans="1:78" ht="15" thickBot="1" x14ac:dyDescent="0.35">
      <c r="A74" s="5" t="s">
        <v>82</v>
      </c>
      <c r="B74" s="6">
        <v>24</v>
      </c>
      <c r="C74" s="6">
        <v>24</v>
      </c>
      <c r="D74" s="6">
        <v>24</v>
      </c>
      <c r="E74" s="6">
        <v>4610</v>
      </c>
      <c r="F74" s="6">
        <v>196</v>
      </c>
      <c r="G74" s="6">
        <v>24</v>
      </c>
      <c r="H74" s="6">
        <v>24</v>
      </c>
      <c r="I74" s="6">
        <v>776</v>
      </c>
      <c r="J74" s="6">
        <v>24</v>
      </c>
      <c r="K74" s="6">
        <v>24</v>
      </c>
      <c r="L74" s="6">
        <v>194</v>
      </c>
      <c r="M74" s="6">
        <v>24</v>
      </c>
      <c r="N74" s="6">
        <v>24</v>
      </c>
      <c r="O74" s="6">
        <v>24</v>
      </c>
      <c r="P74" s="6">
        <v>692</v>
      </c>
      <c r="Q74" s="6">
        <v>6800</v>
      </c>
      <c r="R74" s="6">
        <v>24</v>
      </c>
      <c r="S74" s="6">
        <v>24</v>
      </c>
      <c r="T74" s="6">
        <v>24</v>
      </c>
      <c r="U74" s="6">
        <v>24</v>
      </c>
      <c r="V74" s="6">
        <v>24</v>
      </c>
      <c r="W74" s="6">
        <v>24</v>
      </c>
      <c r="X74" s="6">
        <v>24</v>
      </c>
      <c r="Y74" s="6">
        <v>43</v>
      </c>
      <c r="BB74" s="5" t="s">
        <v>82</v>
      </c>
      <c r="BC74" s="6">
        <v>24</v>
      </c>
      <c r="BD74" s="6">
        <v>24</v>
      </c>
      <c r="BE74" s="6">
        <v>616</v>
      </c>
      <c r="BF74" s="6">
        <v>3776</v>
      </c>
      <c r="BG74" s="6">
        <v>24</v>
      </c>
      <c r="BH74" s="6">
        <v>24</v>
      </c>
      <c r="BI74" s="6">
        <v>24</v>
      </c>
      <c r="BJ74" s="6">
        <v>618</v>
      </c>
      <c r="BK74" s="6">
        <v>24</v>
      </c>
      <c r="BL74" s="6">
        <v>24</v>
      </c>
      <c r="BM74" s="6">
        <v>24</v>
      </c>
      <c r="BN74" s="6">
        <v>24</v>
      </c>
      <c r="BO74" s="6">
        <v>24</v>
      </c>
      <c r="BP74" s="6">
        <v>39</v>
      </c>
      <c r="BQ74" s="6">
        <v>24</v>
      </c>
      <c r="BR74" s="6">
        <v>5656</v>
      </c>
      <c r="BS74" s="6">
        <v>24</v>
      </c>
      <c r="BT74" s="6">
        <v>24</v>
      </c>
      <c r="BU74" s="6">
        <v>265</v>
      </c>
      <c r="BV74" s="6">
        <v>24</v>
      </c>
      <c r="BW74" s="6">
        <v>24</v>
      </c>
      <c r="BX74" s="6">
        <v>24</v>
      </c>
      <c r="BY74" s="6">
        <v>1489</v>
      </c>
      <c r="BZ74" s="6">
        <v>2631</v>
      </c>
    </row>
    <row r="75" spans="1:78" ht="15" thickBot="1" x14ac:dyDescent="0.35">
      <c r="A75" s="5" t="s">
        <v>85</v>
      </c>
      <c r="B75" s="6">
        <v>23</v>
      </c>
      <c r="C75" s="6">
        <v>23</v>
      </c>
      <c r="D75" s="6">
        <v>23</v>
      </c>
      <c r="E75" s="6">
        <v>4609</v>
      </c>
      <c r="F75" s="6">
        <v>195</v>
      </c>
      <c r="G75" s="6">
        <v>23</v>
      </c>
      <c r="H75" s="6">
        <v>23</v>
      </c>
      <c r="I75" s="6">
        <v>775</v>
      </c>
      <c r="J75" s="6">
        <v>23</v>
      </c>
      <c r="K75" s="6">
        <v>23</v>
      </c>
      <c r="L75" s="6">
        <v>193</v>
      </c>
      <c r="M75" s="6">
        <v>23</v>
      </c>
      <c r="N75" s="6">
        <v>23</v>
      </c>
      <c r="O75" s="6">
        <v>23</v>
      </c>
      <c r="P75" s="6">
        <v>691</v>
      </c>
      <c r="Q75" s="6">
        <v>6799</v>
      </c>
      <c r="R75" s="6">
        <v>23</v>
      </c>
      <c r="S75" s="6">
        <v>23</v>
      </c>
      <c r="T75" s="6">
        <v>23</v>
      </c>
      <c r="U75" s="6">
        <v>23</v>
      </c>
      <c r="V75" s="6">
        <v>23</v>
      </c>
      <c r="W75" s="6">
        <v>23</v>
      </c>
      <c r="X75" s="6">
        <v>23</v>
      </c>
      <c r="Y75" s="6">
        <v>42</v>
      </c>
      <c r="BB75" s="5" t="s">
        <v>85</v>
      </c>
      <c r="BC75" s="6">
        <v>23</v>
      </c>
      <c r="BD75" s="6">
        <v>23</v>
      </c>
      <c r="BE75" s="6">
        <v>615</v>
      </c>
      <c r="BF75" s="6">
        <v>3775</v>
      </c>
      <c r="BG75" s="6">
        <v>23</v>
      </c>
      <c r="BH75" s="6">
        <v>23</v>
      </c>
      <c r="BI75" s="6">
        <v>23</v>
      </c>
      <c r="BJ75" s="6">
        <v>617</v>
      </c>
      <c r="BK75" s="6">
        <v>23</v>
      </c>
      <c r="BL75" s="6">
        <v>23</v>
      </c>
      <c r="BM75" s="6">
        <v>23</v>
      </c>
      <c r="BN75" s="6">
        <v>23</v>
      </c>
      <c r="BO75" s="6">
        <v>23</v>
      </c>
      <c r="BP75" s="6">
        <v>38</v>
      </c>
      <c r="BQ75" s="6">
        <v>23</v>
      </c>
      <c r="BR75" s="6">
        <v>5655</v>
      </c>
      <c r="BS75" s="6">
        <v>23</v>
      </c>
      <c r="BT75" s="6">
        <v>23</v>
      </c>
      <c r="BU75" s="6">
        <v>264</v>
      </c>
      <c r="BV75" s="6">
        <v>23</v>
      </c>
      <c r="BW75" s="6">
        <v>23</v>
      </c>
      <c r="BX75" s="6">
        <v>23</v>
      </c>
      <c r="BY75" s="6">
        <v>1045</v>
      </c>
      <c r="BZ75" s="6">
        <v>2303</v>
      </c>
    </row>
    <row r="76" spans="1:78" ht="15" thickBot="1" x14ac:dyDescent="0.35">
      <c r="A76" s="5" t="s">
        <v>86</v>
      </c>
      <c r="B76" s="6">
        <v>22</v>
      </c>
      <c r="C76" s="6">
        <v>22</v>
      </c>
      <c r="D76" s="6">
        <v>22</v>
      </c>
      <c r="E76" s="6">
        <v>4608</v>
      </c>
      <c r="F76" s="6">
        <v>147</v>
      </c>
      <c r="G76" s="6">
        <v>22</v>
      </c>
      <c r="H76" s="6">
        <v>22</v>
      </c>
      <c r="I76" s="6">
        <v>774</v>
      </c>
      <c r="J76" s="6">
        <v>22</v>
      </c>
      <c r="K76" s="6">
        <v>22</v>
      </c>
      <c r="L76" s="6">
        <v>192</v>
      </c>
      <c r="M76" s="6">
        <v>22</v>
      </c>
      <c r="N76" s="6">
        <v>22</v>
      </c>
      <c r="O76" s="6">
        <v>22</v>
      </c>
      <c r="P76" s="6">
        <v>690</v>
      </c>
      <c r="Q76" s="6">
        <v>6798</v>
      </c>
      <c r="R76" s="6">
        <v>22</v>
      </c>
      <c r="S76" s="6">
        <v>22</v>
      </c>
      <c r="T76" s="6">
        <v>22</v>
      </c>
      <c r="U76" s="6">
        <v>22</v>
      </c>
      <c r="V76" s="6">
        <v>22</v>
      </c>
      <c r="W76" s="6">
        <v>22</v>
      </c>
      <c r="X76" s="6">
        <v>22</v>
      </c>
      <c r="Y76" s="6">
        <v>41</v>
      </c>
      <c r="BB76" s="5" t="s">
        <v>86</v>
      </c>
      <c r="BC76" s="6">
        <v>22</v>
      </c>
      <c r="BD76" s="6">
        <v>22</v>
      </c>
      <c r="BE76" s="6">
        <v>614</v>
      </c>
      <c r="BF76" s="6">
        <v>3718</v>
      </c>
      <c r="BG76" s="6">
        <v>22</v>
      </c>
      <c r="BH76" s="6">
        <v>22</v>
      </c>
      <c r="BI76" s="6">
        <v>22</v>
      </c>
      <c r="BJ76" s="6">
        <v>616</v>
      </c>
      <c r="BK76" s="6">
        <v>22</v>
      </c>
      <c r="BL76" s="6">
        <v>22</v>
      </c>
      <c r="BM76" s="6">
        <v>22</v>
      </c>
      <c r="BN76" s="6">
        <v>22</v>
      </c>
      <c r="BO76" s="6">
        <v>22</v>
      </c>
      <c r="BP76" s="6">
        <v>22</v>
      </c>
      <c r="BQ76" s="6">
        <v>22</v>
      </c>
      <c r="BR76" s="6">
        <v>5654</v>
      </c>
      <c r="BS76" s="6">
        <v>22</v>
      </c>
      <c r="BT76" s="6">
        <v>22</v>
      </c>
      <c r="BU76" s="6">
        <v>263</v>
      </c>
      <c r="BV76" s="6">
        <v>22</v>
      </c>
      <c r="BW76" s="6">
        <v>22</v>
      </c>
      <c r="BX76" s="6">
        <v>22</v>
      </c>
      <c r="BY76" s="6">
        <v>1044</v>
      </c>
      <c r="BZ76" s="6">
        <v>2302</v>
      </c>
    </row>
    <row r="77" spans="1:78" ht="15" thickBot="1" x14ac:dyDescent="0.35">
      <c r="A77" s="5" t="s">
        <v>87</v>
      </c>
      <c r="B77" s="6">
        <v>21</v>
      </c>
      <c r="C77" s="6">
        <v>21</v>
      </c>
      <c r="D77" s="6">
        <v>21</v>
      </c>
      <c r="E77" s="6">
        <v>4310</v>
      </c>
      <c r="F77" s="6">
        <v>146</v>
      </c>
      <c r="G77" s="6">
        <v>21</v>
      </c>
      <c r="H77" s="6">
        <v>21</v>
      </c>
      <c r="I77" s="6">
        <v>773</v>
      </c>
      <c r="J77" s="6">
        <v>21</v>
      </c>
      <c r="K77" s="6">
        <v>21</v>
      </c>
      <c r="L77" s="6">
        <v>191</v>
      </c>
      <c r="M77" s="6">
        <v>21</v>
      </c>
      <c r="N77" s="6">
        <v>21</v>
      </c>
      <c r="O77" s="6">
        <v>21</v>
      </c>
      <c r="P77" s="6">
        <v>689</v>
      </c>
      <c r="Q77" s="6">
        <v>6797</v>
      </c>
      <c r="R77" s="6">
        <v>21</v>
      </c>
      <c r="S77" s="6">
        <v>21</v>
      </c>
      <c r="T77" s="6">
        <v>21</v>
      </c>
      <c r="U77" s="6">
        <v>21</v>
      </c>
      <c r="V77" s="6">
        <v>21</v>
      </c>
      <c r="W77" s="6">
        <v>21</v>
      </c>
      <c r="X77" s="6">
        <v>21</v>
      </c>
      <c r="Y77" s="6">
        <v>40</v>
      </c>
      <c r="BB77" s="5" t="s">
        <v>87</v>
      </c>
      <c r="BC77" s="6">
        <v>21</v>
      </c>
      <c r="BD77" s="6">
        <v>21</v>
      </c>
      <c r="BE77" s="6">
        <v>613</v>
      </c>
      <c r="BF77" s="6">
        <v>3717</v>
      </c>
      <c r="BG77" s="6">
        <v>21</v>
      </c>
      <c r="BH77" s="6">
        <v>21</v>
      </c>
      <c r="BI77" s="6">
        <v>21</v>
      </c>
      <c r="BJ77" s="6">
        <v>615</v>
      </c>
      <c r="BK77" s="6">
        <v>21</v>
      </c>
      <c r="BL77" s="6">
        <v>21</v>
      </c>
      <c r="BM77" s="6">
        <v>21</v>
      </c>
      <c r="BN77" s="6">
        <v>21</v>
      </c>
      <c r="BO77" s="6">
        <v>21</v>
      </c>
      <c r="BP77" s="6">
        <v>21</v>
      </c>
      <c r="BQ77" s="6">
        <v>21</v>
      </c>
      <c r="BR77" s="6">
        <v>5653</v>
      </c>
      <c r="BS77" s="6">
        <v>21</v>
      </c>
      <c r="BT77" s="6">
        <v>21</v>
      </c>
      <c r="BU77" s="6">
        <v>262</v>
      </c>
      <c r="BV77" s="6">
        <v>21</v>
      </c>
      <c r="BW77" s="6">
        <v>21</v>
      </c>
      <c r="BX77" s="6">
        <v>21</v>
      </c>
      <c r="BY77" s="6">
        <v>1043</v>
      </c>
      <c r="BZ77" s="6">
        <v>2301</v>
      </c>
    </row>
    <row r="78" spans="1:78" ht="15" thickBot="1" x14ac:dyDescent="0.35">
      <c r="A78" s="5" t="s">
        <v>88</v>
      </c>
      <c r="B78" s="6">
        <v>20</v>
      </c>
      <c r="C78" s="6">
        <v>20</v>
      </c>
      <c r="D78" s="6">
        <v>20</v>
      </c>
      <c r="E78" s="6">
        <v>4309</v>
      </c>
      <c r="F78" s="6">
        <v>145</v>
      </c>
      <c r="G78" s="6">
        <v>20</v>
      </c>
      <c r="H78" s="6">
        <v>20</v>
      </c>
      <c r="I78" s="6">
        <v>20</v>
      </c>
      <c r="J78" s="6">
        <v>20</v>
      </c>
      <c r="K78" s="6">
        <v>20</v>
      </c>
      <c r="L78" s="6">
        <v>190</v>
      </c>
      <c r="M78" s="6">
        <v>20</v>
      </c>
      <c r="N78" s="6">
        <v>20</v>
      </c>
      <c r="O78" s="6">
        <v>20</v>
      </c>
      <c r="P78" s="6">
        <v>447</v>
      </c>
      <c r="Q78" s="6">
        <v>6796</v>
      </c>
      <c r="R78" s="6">
        <v>20</v>
      </c>
      <c r="S78" s="6">
        <v>20</v>
      </c>
      <c r="T78" s="6">
        <v>20</v>
      </c>
      <c r="U78" s="6">
        <v>20</v>
      </c>
      <c r="V78" s="6">
        <v>20</v>
      </c>
      <c r="W78" s="6">
        <v>20</v>
      </c>
      <c r="X78" s="6">
        <v>20</v>
      </c>
      <c r="Y78" s="6">
        <v>39</v>
      </c>
      <c r="BB78" s="5" t="s">
        <v>88</v>
      </c>
      <c r="BC78" s="6">
        <v>20</v>
      </c>
      <c r="BD78" s="6">
        <v>20</v>
      </c>
      <c r="BE78" s="6">
        <v>612</v>
      </c>
      <c r="BF78" s="6">
        <v>3125</v>
      </c>
      <c r="BG78" s="6">
        <v>20</v>
      </c>
      <c r="BH78" s="6">
        <v>20</v>
      </c>
      <c r="BI78" s="6">
        <v>20</v>
      </c>
      <c r="BJ78" s="6">
        <v>614</v>
      </c>
      <c r="BK78" s="6">
        <v>20</v>
      </c>
      <c r="BL78" s="6">
        <v>20</v>
      </c>
      <c r="BM78" s="6">
        <v>20</v>
      </c>
      <c r="BN78" s="6">
        <v>20</v>
      </c>
      <c r="BO78" s="6">
        <v>20</v>
      </c>
      <c r="BP78" s="6">
        <v>20</v>
      </c>
      <c r="BQ78" s="6">
        <v>20</v>
      </c>
      <c r="BR78" s="6">
        <v>5652</v>
      </c>
      <c r="BS78" s="6">
        <v>20</v>
      </c>
      <c r="BT78" s="6">
        <v>20</v>
      </c>
      <c r="BU78" s="6">
        <v>261</v>
      </c>
      <c r="BV78" s="6">
        <v>20</v>
      </c>
      <c r="BW78" s="6">
        <v>20</v>
      </c>
      <c r="BX78" s="6">
        <v>20</v>
      </c>
      <c r="BY78" s="6">
        <v>1042</v>
      </c>
      <c r="BZ78" s="6">
        <v>2300</v>
      </c>
    </row>
    <row r="79" spans="1:78" ht="15" thickBot="1" x14ac:dyDescent="0.35">
      <c r="A79" s="5" t="s">
        <v>89</v>
      </c>
      <c r="B79" s="6">
        <v>19</v>
      </c>
      <c r="C79" s="6">
        <v>19</v>
      </c>
      <c r="D79" s="6">
        <v>19</v>
      </c>
      <c r="E79" s="6">
        <v>1015</v>
      </c>
      <c r="F79" s="6">
        <v>144</v>
      </c>
      <c r="G79" s="6">
        <v>19</v>
      </c>
      <c r="H79" s="6">
        <v>19</v>
      </c>
      <c r="I79" s="6">
        <v>19</v>
      </c>
      <c r="J79" s="6">
        <v>19</v>
      </c>
      <c r="K79" s="6">
        <v>19</v>
      </c>
      <c r="L79" s="6">
        <v>189</v>
      </c>
      <c r="M79" s="6">
        <v>19</v>
      </c>
      <c r="N79" s="6">
        <v>19</v>
      </c>
      <c r="O79" s="6">
        <v>19</v>
      </c>
      <c r="P79" s="6">
        <v>446</v>
      </c>
      <c r="Q79" s="6">
        <v>6795</v>
      </c>
      <c r="R79" s="6">
        <v>19</v>
      </c>
      <c r="S79" s="6">
        <v>19</v>
      </c>
      <c r="T79" s="6">
        <v>19</v>
      </c>
      <c r="U79" s="6">
        <v>19</v>
      </c>
      <c r="V79" s="6">
        <v>19</v>
      </c>
      <c r="W79" s="6">
        <v>19</v>
      </c>
      <c r="X79" s="6">
        <v>19</v>
      </c>
      <c r="Y79" s="6">
        <v>38</v>
      </c>
      <c r="BB79" s="5" t="s">
        <v>89</v>
      </c>
      <c r="BC79" s="6">
        <v>19</v>
      </c>
      <c r="BD79" s="6">
        <v>19</v>
      </c>
      <c r="BE79" s="6">
        <v>611</v>
      </c>
      <c r="BF79" s="6">
        <v>3124</v>
      </c>
      <c r="BG79" s="6">
        <v>19</v>
      </c>
      <c r="BH79" s="6">
        <v>19</v>
      </c>
      <c r="BI79" s="6">
        <v>19</v>
      </c>
      <c r="BJ79" s="6">
        <v>613</v>
      </c>
      <c r="BK79" s="6">
        <v>19</v>
      </c>
      <c r="BL79" s="6">
        <v>19</v>
      </c>
      <c r="BM79" s="6">
        <v>19</v>
      </c>
      <c r="BN79" s="6">
        <v>19</v>
      </c>
      <c r="BO79" s="6">
        <v>19</v>
      </c>
      <c r="BP79" s="6">
        <v>19</v>
      </c>
      <c r="BQ79" s="6">
        <v>19</v>
      </c>
      <c r="BR79" s="6">
        <v>5651</v>
      </c>
      <c r="BS79" s="6">
        <v>19</v>
      </c>
      <c r="BT79" s="6">
        <v>19</v>
      </c>
      <c r="BU79" s="6">
        <v>260</v>
      </c>
      <c r="BV79" s="6">
        <v>19</v>
      </c>
      <c r="BW79" s="6">
        <v>19</v>
      </c>
      <c r="BX79" s="6">
        <v>19</v>
      </c>
      <c r="BY79" s="6">
        <v>1041</v>
      </c>
      <c r="BZ79" s="6">
        <v>1370</v>
      </c>
    </row>
    <row r="80" spans="1:78" ht="15" thickBot="1" x14ac:dyDescent="0.35">
      <c r="A80" s="5" t="s">
        <v>90</v>
      </c>
      <c r="B80" s="6">
        <v>18</v>
      </c>
      <c r="C80" s="6">
        <v>18</v>
      </c>
      <c r="D80" s="6">
        <v>18</v>
      </c>
      <c r="E80" s="6">
        <v>1014</v>
      </c>
      <c r="F80" s="6">
        <v>143</v>
      </c>
      <c r="G80" s="6">
        <v>18</v>
      </c>
      <c r="H80" s="6">
        <v>18</v>
      </c>
      <c r="I80" s="6">
        <v>18</v>
      </c>
      <c r="J80" s="6">
        <v>18</v>
      </c>
      <c r="K80" s="6">
        <v>18</v>
      </c>
      <c r="L80" s="6">
        <v>188</v>
      </c>
      <c r="M80" s="6">
        <v>18</v>
      </c>
      <c r="N80" s="6">
        <v>18</v>
      </c>
      <c r="O80" s="6">
        <v>18</v>
      </c>
      <c r="P80" s="6">
        <v>445</v>
      </c>
      <c r="Q80" s="6">
        <v>6794</v>
      </c>
      <c r="R80" s="6">
        <v>18</v>
      </c>
      <c r="S80" s="6">
        <v>18</v>
      </c>
      <c r="T80" s="6">
        <v>18</v>
      </c>
      <c r="U80" s="6">
        <v>18</v>
      </c>
      <c r="V80" s="6">
        <v>18</v>
      </c>
      <c r="W80" s="6">
        <v>18</v>
      </c>
      <c r="X80" s="6">
        <v>18</v>
      </c>
      <c r="Y80" s="6">
        <v>37</v>
      </c>
      <c r="BB80" s="5" t="s">
        <v>90</v>
      </c>
      <c r="BC80" s="6">
        <v>18</v>
      </c>
      <c r="BD80" s="6">
        <v>18</v>
      </c>
      <c r="BE80" s="6">
        <v>18</v>
      </c>
      <c r="BF80" s="6">
        <v>3123</v>
      </c>
      <c r="BG80" s="6">
        <v>18</v>
      </c>
      <c r="BH80" s="6">
        <v>18</v>
      </c>
      <c r="BI80" s="6">
        <v>18</v>
      </c>
      <c r="BJ80" s="6">
        <v>612</v>
      </c>
      <c r="BK80" s="6">
        <v>18</v>
      </c>
      <c r="BL80" s="6">
        <v>18</v>
      </c>
      <c r="BM80" s="6">
        <v>18</v>
      </c>
      <c r="BN80" s="6">
        <v>18</v>
      </c>
      <c r="BO80" s="6">
        <v>18</v>
      </c>
      <c r="BP80" s="6">
        <v>18</v>
      </c>
      <c r="BQ80" s="6">
        <v>18</v>
      </c>
      <c r="BR80" s="6">
        <v>5650</v>
      </c>
      <c r="BS80" s="6">
        <v>18</v>
      </c>
      <c r="BT80" s="6">
        <v>18</v>
      </c>
      <c r="BU80" s="6">
        <v>18</v>
      </c>
      <c r="BV80" s="6">
        <v>18</v>
      </c>
      <c r="BW80" s="6">
        <v>18</v>
      </c>
      <c r="BX80" s="6">
        <v>18</v>
      </c>
      <c r="BY80" s="6">
        <v>1040</v>
      </c>
      <c r="BZ80" s="6">
        <v>1369</v>
      </c>
    </row>
    <row r="81" spans="1:78" ht="15" thickBot="1" x14ac:dyDescent="0.35">
      <c r="A81" s="5" t="s">
        <v>91</v>
      </c>
      <c r="B81" s="6">
        <v>17</v>
      </c>
      <c r="C81" s="6">
        <v>17</v>
      </c>
      <c r="D81" s="6">
        <v>17</v>
      </c>
      <c r="E81" s="6">
        <v>1013</v>
      </c>
      <c r="F81" s="6">
        <v>142</v>
      </c>
      <c r="G81" s="6">
        <v>17</v>
      </c>
      <c r="H81" s="6">
        <v>17</v>
      </c>
      <c r="I81" s="6">
        <v>17</v>
      </c>
      <c r="J81" s="6">
        <v>17</v>
      </c>
      <c r="K81" s="6">
        <v>17</v>
      </c>
      <c r="L81" s="6">
        <v>17</v>
      </c>
      <c r="M81" s="6">
        <v>17</v>
      </c>
      <c r="N81" s="6">
        <v>17</v>
      </c>
      <c r="O81" s="6">
        <v>17</v>
      </c>
      <c r="P81" s="6">
        <v>17</v>
      </c>
      <c r="Q81" s="6">
        <v>6601</v>
      </c>
      <c r="R81" s="6">
        <v>17</v>
      </c>
      <c r="S81" s="6">
        <v>17</v>
      </c>
      <c r="T81" s="6">
        <v>17</v>
      </c>
      <c r="U81" s="6">
        <v>17</v>
      </c>
      <c r="V81" s="6">
        <v>17</v>
      </c>
      <c r="W81" s="6">
        <v>17</v>
      </c>
      <c r="X81" s="6">
        <v>17</v>
      </c>
      <c r="Y81" s="6">
        <v>36</v>
      </c>
      <c r="BB81" s="5" t="s">
        <v>91</v>
      </c>
      <c r="BC81" s="6">
        <v>17</v>
      </c>
      <c r="BD81" s="6">
        <v>17</v>
      </c>
      <c r="BE81" s="6">
        <v>17</v>
      </c>
      <c r="BF81" s="6">
        <v>2955</v>
      </c>
      <c r="BG81" s="6">
        <v>17</v>
      </c>
      <c r="BH81" s="6">
        <v>17</v>
      </c>
      <c r="BI81" s="6">
        <v>17</v>
      </c>
      <c r="BJ81" s="6">
        <v>611</v>
      </c>
      <c r="BK81" s="6">
        <v>17</v>
      </c>
      <c r="BL81" s="6">
        <v>17</v>
      </c>
      <c r="BM81" s="6">
        <v>17</v>
      </c>
      <c r="BN81" s="6">
        <v>17</v>
      </c>
      <c r="BO81" s="6">
        <v>17</v>
      </c>
      <c r="BP81" s="6">
        <v>17</v>
      </c>
      <c r="BQ81" s="6">
        <v>17</v>
      </c>
      <c r="BR81" s="6">
        <v>5587</v>
      </c>
      <c r="BS81" s="6">
        <v>17</v>
      </c>
      <c r="BT81" s="6">
        <v>17</v>
      </c>
      <c r="BU81" s="6">
        <v>17</v>
      </c>
      <c r="BV81" s="6">
        <v>17</v>
      </c>
      <c r="BW81" s="6">
        <v>17</v>
      </c>
      <c r="BX81" s="6">
        <v>17</v>
      </c>
      <c r="BY81" s="6">
        <v>1039</v>
      </c>
      <c r="BZ81" s="6">
        <v>1368</v>
      </c>
    </row>
    <row r="82" spans="1:78" ht="15" thickBot="1" x14ac:dyDescent="0.35">
      <c r="A82" s="5" t="s">
        <v>92</v>
      </c>
      <c r="B82" s="6">
        <v>16</v>
      </c>
      <c r="C82" s="6">
        <v>16</v>
      </c>
      <c r="D82" s="6">
        <v>16</v>
      </c>
      <c r="E82" s="6">
        <v>1012</v>
      </c>
      <c r="F82" s="6">
        <v>141</v>
      </c>
      <c r="G82" s="6">
        <v>16</v>
      </c>
      <c r="H82" s="6">
        <v>16</v>
      </c>
      <c r="I82" s="6">
        <v>16</v>
      </c>
      <c r="J82" s="6">
        <v>16</v>
      </c>
      <c r="K82" s="6">
        <v>16</v>
      </c>
      <c r="L82" s="6">
        <v>16</v>
      </c>
      <c r="M82" s="6">
        <v>16</v>
      </c>
      <c r="N82" s="6">
        <v>16</v>
      </c>
      <c r="O82" s="6">
        <v>16</v>
      </c>
      <c r="P82" s="6">
        <v>16</v>
      </c>
      <c r="Q82" s="6">
        <v>6600</v>
      </c>
      <c r="R82" s="6">
        <v>16</v>
      </c>
      <c r="S82" s="6">
        <v>16</v>
      </c>
      <c r="T82" s="6">
        <v>16</v>
      </c>
      <c r="U82" s="6">
        <v>16</v>
      </c>
      <c r="V82" s="6">
        <v>16</v>
      </c>
      <c r="W82" s="6">
        <v>16</v>
      </c>
      <c r="X82" s="6">
        <v>16</v>
      </c>
      <c r="Y82" s="6">
        <v>35</v>
      </c>
      <c r="BB82" s="5" t="s">
        <v>92</v>
      </c>
      <c r="BC82" s="6">
        <v>16</v>
      </c>
      <c r="BD82" s="6">
        <v>16</v>
      </c>
      <c r="BE82" s="6">
        <v>16</v>
      </c>
      <c r="BF82" s="6">
        <v>2954</v>
      </c>
      <c r="BG82" s="6">
        <v>16</v>
      </c>
      <c r="BH82" s="6">
        <v>16</v>
      </c>
      <c r="BI82" s="6">
        <v>16</v>
      </c>
      <c r="BJ82" s="6">
        <v>16</v>
      </c>
      <c r="BK82" s="6">
        <v>16</v>
      </c>
      <c r="BL82" s="6">
        <v>16</v>
      </c>
      <c r="BM82" s="6">
        <v>16</v>
      </c>
      <c r="BN82" s="6">
        <v>16</v>
      </c>
      <c r="BO82" s="6">
        <v>16</v>
      </c>
      <c r="BP82" s="6">
        <v>16</v>
      </c>
      <c r="BQ82" s="6">
        <v>16</v>
      </c>
      <c r="BR82" s="6">
        <v>5586</v>
      </c>
      <c r="BS82" s="6">
        <v>16</v>
      </c>
      <c r="BT82" s="6">
        <v>16</v>
      </c>
      <c r="BU82" s="6">
        <v>16</v>
      </c>
      <c r="BV82" s="6">
        <v>16</v>
      </c>
      <c r="BW82" s="6">
        <v>16</v>
      </c>
      <c r="BX82" s="6">
        <v>16</v>
      </c>
      <c r="BY82" s="6">
        <v>16</v>
      </c>
      <c r="BZ82" s="6">
        <v>1367</v>
      </c>
    </row>
    <row r="83" spans="1:78" ht="15" thickBot="1" x14ac:dyDescent="0.35">
      <c r="A83" s="5" t="s">
        <v>93</v>
      </c>
      <c r="B83" s="6">
        <v>15</v>
      </c>
      <c r="C83" s="6">
        <v>15</v>
      </c>
      <c r="D83" s="6">
        <v>15</v>
      </c>
      <c r="E83" s="6">
        <v>1011</v>
      </c>
      <c r="F83" s="6">
        <v>140</v>
      </c>
      <c r="G83" s="6">
        <v>15</v>
      </c>
      <c r="H83" s="6">
        <v>15</v>
      </c>
      <c r="I83" s="6">
        <v>15</v>
      </c>
      <c r="J83" s="6">
        <v>15</v>
      </c>
      <c r="K83" s="6">
        <v>15</v>
      </c>
      <c r="L83" s="6">
        <v>15</v>
      </c>
      <c r="M83" s="6">
        <v>15</v>
      </c>
      <c r="N83" s="6">
        <v>15</v>
      </c>
      <c r="O83" s="6">
        <v>15</v>
      </c>
      <c r="P83" s="6">
        <v>15</v>
      </c>
      <c r="Q83" s="6">
        <v>6599</v>
      </c>
      <c r="R83" s="6">
        <v>15</v>
      </c>
      <c r="S83" s="6">
        <v>15</v>
      </c>
      <c r="T83" s="6">
        <v>15</v>
      </c>
      <c r="U83" s="6">
        <v>15</v>
      </c>
      <c r="V83" s="6">
        <v>15</v>
      </c>
      <c r="W83" s="6">
        <v>15</v>
      </c>
      <c r="X83" s="6">
        <v>15</v>
      </c>
      <c r="Y83" s="6">
        <v>15</v>
      </c>
      <c r="BB83" s="5" t="s">
        <v>93</v>
      </c>
      <c r="BC83" s="6">
        <v>15</v>
      </c>
      <c r="BD83" s="6">
        <v>15</v>
      </c>
      <c r="BE83" s="6">
        <v>15</v>
      </c>
      <c r="BF83" s="6">
        <v>2953</v>
      </c>
      <c r="BG83" s="6">
        <v>15</v>
      </c>
      <c r="BH83" s="6">
        <v>15</v>
      </c>
      <c r="BI83" s="6">
        <v>15</v>
      </c>
      <c r="BJ83" s="6">
        <v>15</v>
      </c>
      <c r="BK83" s="6">
        <v>15</v>
      </c>
      <c r="BL83" s="6">
        <v>15</v>
      </c>
      <c r="BM83" s="6">
        <v>15</v>
      </c>
      <c r="BN83" s="6">
        <v>15</v>
      </c>
      <c r="BO83" s="6">
        <v>15</v>
      </c>
      <c r="BP83" s="6">
        <v>15</v>
      </c>
      <c r="BQ83" s="6">
        <v>15</v>
      </c>
      <c r="BR83" s="6">
        <v>5585</v>
      </c>
      <c r="BS83" s="6">
        <v>15</v>
      </c>
      <c r="BT83" s="6">
        <v>15</v>
      </c>
      <c r="BU83" s="6">
        <v>15</v>
      </c>
      <c r="BV83" s="6">
        <v>15</v>
      </c>
      <c r="BW83" s="6">
        <v>15</v>
      </c>
      <c r="BX83" s="6">
        <v>15</v>
      </c>
      <c r="BY83" s="6">
        <v>15</v>
      </c>
      <c r="BZ83" s="6">
        <v>15</v>
      </c>
    </row>
    <row r="84" spans="1:78" ht="15" thickBot="1" x14ac:dyDescent="0.35">
      <c r="A84" s="5" t="s">
        <v>94</v>
      </c>
      <c r="B84" s="6">
        <v>14</v>
      </c>
      <c r="C84" s="6">
        <v>14</v>
      </c>
      <c r="D84" s="6">
        <v>14</v>
      </c>
      <c r="E84" s="6">
        <v>1010</v>
      </c>
      <c r="F84" s="6">
        <v>139</v>
      </c>
      <c r="G84" s="6">
        <v>14</v>
      </c>
      <c r="H84" s="6">
        <v>14</v>
      </c>
      <c r="I84" s="6">
        <v>14</v>
      </c>
      <c r="J84" s="6">
        <v>14</v>
      </c>
      <c r="K84" s="6">
        <v>14</v>
      </c>
      <c r="L84" s="6">
        <v>14</v>
      </c>
      <c r="M84" s="6">
        <v>14</v>
      </c>
      <c r="N84" s="6">
        <v>14</v>
      </c>
      <c r="O84" s="6">
        <v>14</v>
      </c>
      <c r="P84" s="6">
        <v>14</v>
      </c>
      <c r="Q84" s="6">
        <v>6598</v>
      </c>
      <c r="R84" s="6">
        <v>14</v>
      </c>
      <c r="S84" s="6">
        <v>14</v>
      </c>
      <c r="T84" s="6">
        <v>14</v>
      </c>
      <c r="U84" s="6">
        <v>14</v>
      </c>
      <c r="V84" s="6">
        <v>14</v>
      </c>
      <c r="W84" s="6">
        <v>14</v>
      </c>
      <c r="X84" s="6">
        <v>14</v>
      </c>
      <c r="Y84" s="6">
        <v>14</v>
      </c>
      <c r="BB84" s="5" t="s">
        <v>94</v>
      </c>
      <c r="BC84" s="6">
        <v>14</v>
      </c>
      <c r="BD84" s="6">
        <v>14</v>
      </c>
      <c r="BE84" s="6">
        <v>14</v>
      </c>
      <c r="BF84" s="6">
        <v>2952</v>
      </c>
      <c r="BG84" s="6">
        <v>14</v>
      </c>
      <c r="BH84" s="6">
        <v>14</v>
      </c>
      <c r="BI84" s="6">
        <v>14</v>
      </c>
      <c r="BJ84" s="6">
        <v>14</v>
      </c>
      <c r="BK84" s="6">
        <v>14</v>
      </c>
      <c r="BL84" s="6">
        <v>14</v>
      </c>
      <c r="BM84" s="6">
        <v>14</v>
      </c>
      <c r="BN84" s="6">
        <v>14</v>
      </c>
      <c r="BO84" s="6">
        <v>14</v>
      </c>
      <c r="BP84" s="6">
        <v>14</v>
      </c>
      <c r="BQ84" s="6">
        <v>14</v>
      </c>
      <c r="BR84" s="6">
        <v>5584</v>
      </c>
      <c r="BS84" s="6">
        <v>14</v>
      </c>
      <c r="BT84" s="6">
        <v>14</v>
      </c>
      <c r="BU84" s="6">
        <v>14</v>
      </c>
      <c r="BV84" s="6">
        <v>14</v>
      </c>
      <c r="BW84" s="6">
        <v>14</v>
      </c>
      <c r="BX84" s="6">
        <v>14</v>
      </c>
      <c r="BY84" s="6">
        <v>14</v>
      </c>
      <c r="BZ84" s="6">
        <v>14</v>
      </c>
    </row>
    <row r="85" spans="1:78" ht="15" thickBot="1" x14ac:dyDescent="0.35">
      <c r="A85" s="5" t="s">
        <v>95</v>
      </c>
      <c r="B85" s="6">
        <v>13</v>
      </c>
      <c r="C85" s="6">
        <v>13</v>
      </c>
      <c r="D85" s="6">
        <v>13</v>
      </c>
      <c r="E85" s="6">
        <v>382</v>
      </c>
      <c r="F85" s="6">
        <v>13</v>
      </c>
      <c r="G85" s="6">
        <v>13</v>
      </c>
      <c r="H85" s="6">
        <v>13</v>
      </c>
      <c r="I85" s="6">
        <v>13</v>
      </c>
      <c r="J85" s="6">
        <v>13</v>
      </c>
      <c r="K85" s="6">
        <v>13</v>
      </c>
      <c r="L85" s="6">
        <v>13</v>
      </c>
      <c r="M85" s="6">
        <v>13</v>
      </c>
      <c r="N85" s="6">
        <v>13</v>
      </c>
      <c r="O85" s="6">
        <v>13</v>
      </c>
      <c r="P85" s="6">
        <v>13</v>
      </c>
      <c r="Q85" s="6">
        <v>6597</v>
      </c>
      <c r="R85" s="6">
        <v>13</v>
      </c>
      <c r="S85" s="6">
        <v>13</v>
      </c>
      <c r="T85" s="6">
        <v>13</v>
      </c>
      <c r="U85" s="6">
        <v>13</v>
      </c>
      <c r="V85" s="6">
        <v>13</v>
      </c>
      <c r="W85" s="6">
        <v>13</v>
      </c>
      <c r="X85" s="6">
        <v>13</v>
      </c>
      <c r="Y85" s="6">
        <v>13</v>
      </c>
      <c r="BB85" s="5" t="s">
        <v>95</v>
      </c>
      <c r="BC85" s="6">
        <v>13</v>
      </c>
      <c r="BD85" s="6">
        <v>13</v>
      </c>
      <c r="BE85" s="6">
        <v>13</v>
      </c>
      <c r="BF85" s="6">
        <v>2951</v>
      </c>
      <c r="BG85" s="6">
        <v>13</v>
      </c>
      <c r="BH85" s="6">
        <v>13</v>
      </c>
      <c r="BI85" s="6">
        <v>13</v>
      </c>
      <c r="BJ85" s="6">
        <v>13</v>
      </c>
      <c r="BK85" s="6">
        <v>13</v>
      </c>
      <c r="BL85" s="6">
        <v>13</v>
      </c>
      <c r="BM85" s="6">
        <v>13</v>
      </c>
      <c r="BN85" s="6">
        <v>13</v>
      </c>
      <c r="BO85" s="6">
        <v>13</v>
      </c>
      <c r="BP85" s="6">
        <v>13</v>
      </c>
      <c r="BQ85" s="6">
        <v>13</v>
      </c>
      <c r="BR85" s="6">
        <v>5583</v>
      </c>
      <c r="BS85" s="6">
        <v>13</v>
      </c>
      <c r="BT85" s="6">
        <v>13</v>
      </c>
      <c r="BU85" s="6">
        <v>13</v>
      </c>
      <c r="BV85" s="6">
        <v>13</v>
      </c>
      <c r="BW85" s="6">
        <v>13</v>
      </c>
      <c r="BX85" s="6">
        <v>13</v>
      </c>
      <c r="BY85" s="6">
        <v>13</v>
      </c>
      <c r="BZ85" s="6">
        <v>13</v>
      </c>
    </row>
    <row r="86" spans="1:78" ht="15" thickBot="1" x14ac:dyDescent="0.35">
      <c r="A86" s="5" t="s">
        <v>96</v>
      </c>
      <c r="B86" s="6">
        <v>12</v>
      </c>
      <c r="C86" s="6">
        <v>12</v>
      </c>
      <c r="D86" s="6">
        <v>12</v>
      </c>
      <c r="E86" s="6">
        <v>381</v>
      </c>
      <c r="F86" s="6">
        <v>12</v>
      </c>
      <c r="G86" s="6">
        <v>12</v>
      </c>
      <c r="H86" s="6">
        <v>12</v>
      </c>
      <c r="I86" s="6">
        <v>12</v>
      </c>
      <c r="J86" s="6">
        <v>12</v>
      </c>
      <c r="K86" s="6">
        <v>12</v>
      </c>
      <c r="L86" s="6">
        <v>12</v>
      </c>
      <c r="M86" s="6">
        <v>12</v>
      </c>
      <c r="N86" s="6">
        <v>12</v>
      </c>
      <c r="O86" s="6">
        <v>12</v>
      </c>
      <c r="P86" s="6">
        <v>12</v>
      </c>
      <c r="Q86" s="6">
        <v>6596</v>
      </c>
      <c r="R86" s="6">
        <v>12</v>
      </c>
      <c r="S86" s="6">
        <v>12</v>
      </c>
      <c r="T86" s="6">
        <v>12</v>
      </c>
      <c r="U86" s="6">
        <v>12</v>
      </c>
      <c r="V86" s="6">
        <v>12</v>
      </c>
      <c r="W86" s="6">
        <v>12</v>
      </c>
      <c r="X86" s="6">
        <v>12</v>
      </c>
      <c r="Y86" s="6">
        <v>12</v>
      </c>
      <c r="BB86" s="5" t="s">
        <v>96</v>
      </c>
      <c r="BC86" s="6">
        <v>12</v>
      </c>
      <c r="BD86" s="6">
        <v>12</v>
      </c>
      <c r="BE86" s="6">
        <v>12</v>
      </c>
      <c r="BF86" s="6">
        <v>969</v>
      </c>
      <c r="BG86" s="6">
        <v>12</v>
      </c>
      <c r="BH86" s="6">
        <v>12</v>
      </c>
      <c r="BI86" s="6">
        <v>12</v>
      </c>
      <c r="BJ86" s="6">
        <v>12</v>
      </c>
      <c r="BK86" s="6">
        <v>12</v>
      </c>
      <c r="BL86" s="6">
        <v>12</v>
      </c>
      <c r="BM86" s="6">
        <v>12</v>
      </c>
      <c r="BN86" s="6">
        <v>12</v>
      </c>
      <c r="BO86" s="6">
        <v>12</v>
      </c>
      <c r="BP86" s="6">
        <v>12</v>
      </c>
      <c r="BQ86" s="6">
        <v>12</v>
      </c>
      <c r="BR86" s="6">
        <v>5582</v>
      </c>
      <c r="BS86" s="6">
        <v>12</v>
      </c>
      <c r="BT86" s="6">
        <v>12</v>
      </c>
      <c r="BU86" s="6">
        <v>12</v>
      </c>
      <c r="BV86" s="6">
        <v>12</v>
      </c>
      <c r="BW86" s="6">
        <v>12</v>
      </c>
      <c r="BX86" s="6">
        <v>12</v>
      </c>
      <c r="BY86" s="6">
        <v>12</v>
      </c>
      <c r="BZ86" s="6">
        <v>12</v>
      </c>
    </row>
    <row r="87" spans="1:78" ht="15" thickBot="1" x14ac:dyDescent="0.35">
      <c r="A87" s="5" t="s">
        <v>97</v>
      </c>
      <c r="B87" s="6">
        <v>11</v>
      </c>
      <c r="C87" s="6">
        <v>11</v>
      </c>
      <c r="D87" s="6">
        <v>11</v>
      </c>
      <c r="E87" s="6">
        <v>380</v>
      </c>
      <c r="F87" s="6">
        <v>11</v>
      </c>
      <c r="G87" s="6">
        <v>11</v>
      </c>
      <c r="H87" s="6">
        <v>11</v>
      </c>
      <c r="I87" s="6">
        <v>11</v>
      </c>
      <c r="J87" s="6">
        <v>11</v>
      </c>
      <c r="K87" s="6">
        <v>11</v>
      </c>
      <c r="L87" s="6">
        <v>11</v>
      </c>
      <c r="M87" s="6">
        <v>11</v>
      </c>
      <c r="N87" s="6">
        <v>11</v>
      </c>
      <c r="O87" s="6">
        <v>11</v>
      </c>
      <c r="P87" s="6">
        <v>11</v>
      </c>
      <c r="Q87" s="6">
        <v>4987</v>
      </c>
      <c r="R87" s="6">
        <v>11</v>
      </c>
      <c r="S87" s="6">
        <v>11</v>
      </c>
      <c r="T87" s="6">
        <v>11</v>
      </c>
      <c r="U87" s="6">
        <v>11</v>
      </c>
      <c r="V87" s="6">
        <v>11</v>
      </c>
      <c r="W87" s="6">
        <v>11</v>
      </c>
      <c r="X87" s="6">
        <v>11</v>
      </c>
      <c r="Y87" s="6">
        <v>11</v>
      </c>
      <c r="BB87" s="5" t="s">
        <v>97</v>
      </c>
      <c r="BC87" s="6">
        <v>11</v>
      </c>
      <c r="BD87" s="6">
        <v>11</v>
      </c>
      <c r="BE87" s="6">
        <v>11</v>
      </c>
      <c r="BF87" s="6">
        <v>968</v>
      </c>
      <c r="BG87" s="6">
        <v>11</v>
      </c>
      <c r="BH87" s="6">
        <v>11</v>
      </c>
      <c r="BI87" s="6">
        <v>11</v>
      </c>
      <c r="BJ87" s="6">
        <v>11</v>
      </c>
      <c r="BK87" s="6">
        <v>11</v>
      </c>
      <c r="BL87" s="6">
        <v>11</v>
      </c>
      <c r="BM87" s="6">
        <v>11</v>
      </c>
      <c r="BN87" s="6">
        <v>11</v>
      </c>
      <c r="BO87" s="6">
        <v>11</v>
      </c>
      <c r="BP87" s="6">
        <v>11</v>
      </c>
      <c r="BQ87" s="6">
        <v>11</v>
      </c>
      <c r="BR87" s="6">
        <v>5581</v>
      </c>
      <c r="BS87" s="6">
        <v>11</v>
      </c>
      <c r="BT87" s="6">
        <v>11</v>
      </c>
      <c r="BU87" s="6">
        <v>11</v>
      </c>
      <c r="BV87" s="6">
        <v>11</v>
      </c>
      <c r="BW87" s="6">
        <v>11</v>
      </c>
      <c r="BX87" s="6">
        <v>11</v>
      </c>
      <c r="BY87" s="6">
        <v>11</v>
      </c>
      <c r="BZ87" s="6">
        <v>11</v>
      </c>
    </row>
    <row r="88" spans="1:78" ht="15" thickBot="1" x14ac:dyDescent="0.35">
      <c r="A88" s="5" t="s">
        <v>98</v>
      </c>
      <c r="B88" s="6">
        <v>10</v>
      </c>
      <c r="C88" s="6">
        <v>10</v>
      </c>
      <c r="D88" s="6">
        <v>10</v>
      </c>
      <c r="E88" s="6">
        <v>379</v>
      </c>
      <c r="F88" s="6">
        <v>10</v>
      </c>
      <c r="G88" s="6">
        <v>10</v>
      </c>
      <c r="H88" s="6">
        <v>10</v>
      </c>
      <c r="I88" s="6">
        <v>10</v>
      </c>
      <c r="J88" s="6">
        <v>10</v>
      </c>
      <c r="K88" s="6">
        <v>10</v>
      </c>
      <c r="L88" s="6">
        <v>10</v>
      </c>
      <c r="M88" s="6">
        <v>10</v>
      </c>
      <c r="N88" s="6">
        <v>10</v>
      </c>
      <c r="O88" s="6">
        <v>10</v>
      </c>
      <c r="P88" s="6">
        <v>10</v>
      </c>
      <c r="Q88" s="6">
        <v>4986</v>
      </c>
      <c r="R88" s="6">
        <v>10</v>
      </c>
      <c r="S88" s="6">
        <v>10</v>
      </c>
      <c r="T88" s="6">
        <v>10</v>
      </c>
      <c r="U88" s="6">
        <v>10</v>
      </c>
      <c r="V88" s="6">
        <v>10</v>
      </c>
      <c r="W88" s="6">
        <v>10</v>
      </c>
      <c r="X88" s="6">
        <v>10</v>
      </c>
      <c r="Y88" s="6">
        <v>10</v>
      </c>
      <c r="BB88" s="5" t="s">
        <v>98</v>
      </c>
      <c r="BC88" s="6">
        <v>10</v>
      </c>
      <c r="BD88" s="6">
        <v>10</v>
      </c>
      <c r="BE88" s="6">
        <v>10</v>
      </c>
      <c r="BF88" s="6">
        <v>967</v>
      </c>
      <c r="BG88" s="6">
        <v>10</v>
      </c>
      <c r="BH88" s="6">
        <v>10</v>
      </c>
      <c r="BI88" s="6">
        <v>10</v>
      </c>
      <c r="BJ88" s="6">
        <v>10</v>
      </c>
      <c r="BK88" s="6">
        <v>10</v>
      </c>
      <c r="BL88" s="6">
        <v>10</v>
      </c>
      <c r="BM88" s="6">
        <v>10</v>
      </c>
      <c r="BN88" s="6">
        <v>10</v>
      </c>
      <c r="BO88" s="6">
        <v>10</v>
      </c>
      <c r="BP88" s="6">
        <v>10</v>
      </c>
      <c r="BQ88" s="6">
        <v>10</v>
      </c>
      <c r="BR88" s="6">
        <v>5580</v>
      </c>
      <c r="BS88" s="6">
        <v>10</v>
      </c>
      <c r="BT88" s="6">
        <v>10</v>
      </c>
      <c r="BU88" s="6">
        <v>10</v>
      </c>
      <c r="BV88" s="6">
        <v>10</v>
      </c>
      <c r="BW88" s="6">
        <v>10</v>
      </c>
      <c r="BX88" s="6">
        <v>10</v>
      </c>
      <c r="BY88" s="6">
        <v>10</v>
      </c>
      <c r="BZ88" s="6">
        <v>10</v>
      </c>
    </row>
    <row r="89" spans="1:78" ht="15" thickBot="1" x14ac:dyDescent="0.35">
      <c r="A89" s="5" t="s">
        <v>99</v>
      </c>
      <c r="B89" s="6">
        <v>9</v>
      </c>
      <c r="C89" s="6">
        <v>9</v>
      </c>
      <c r="D89" s="6">
        <v>9</v>
      </c>
      <c r="E89" s="6">
        <v>378</v>
      </c>
      <c r="F89" s="6">
        <v>9</v>
      </c>
      <c r="G89" s="6">
        <v>9</v>
      </c>
      <c r="H89" s="6">
        <v>9</v>
      </c>
      <c r="I89" s="6">
        <v>9</v>
      </c>
      <c r="J89" s="6">
        <v>9</v>
      </c>
      <c r="K89" s="6">
        <v>9</v>
      </c>
      <c r="L89" s="6">
        <v>9</v>
      </c>
      <c r="M89" s="6">
        <v>9</v>
      </c>
      <c r="N89" s="6">
        <v>9</v>
      </c>
      <c r="O89" s="6">
        <v>9</v>
      </c>
      <c r="P89" s="6">
        <v>9</v>
      </c>
      <c r="Q89" s="6">
        <v>4985</v>
      </c>
      <c r="R89" s="6">
        <v>9</v>
      </c>
      <c r="S89" s="6">
        <v>9</v>
      </c>
      <c r="T89" s="6">
        <v>9</v>
      </c>
      <c r="U89" s="6">
        <v>9</v>
      </c>
      <c r="V89" s="6">
        <v>9</v>
      </c>
      <c r="W89" s="6">
        <v>9</v>
      </c>
      <c r="X89" s="6">
        <v>9</v>
      </c>
      <c r="Y89" s="6">
        <v>9</v>
      </c>
      <c r="BB89" s="5" t="s">
        <v>99</v>
      </c>
      <c r="BC89" s="6">
        <v>9</v>
      </c>
      <c r="BD89" s="6">
        <v>9</v>
      </c>
      <c r="BE89" s="6">
        <v>9</v>
      </c>
      <c r="BF89" s="6">
        <v>966</v>
      </c>
      <c r="BG89" s="6">
        <v>9</v>
      </c>
      <c r="BH89" s="6">
        <v>9</v>
      </c>
      <c r="BI89" s="6">
        <v>9</v>
      </c>
      <c r="BJ89" s="6">
        <v>9</v>
      </c>
      <c r="BK89" s="6">
        <v>9</v>
      </c>
      <c r="BL89" s="6">
        <v>9</v>
      </c>
      <c r="BM89" s="6">
        <v>9</v>
      </c>
      <c r="BN89" s="6">
        <v>9</v>
      </c>
      <c r="BO89" s="6">
        <v>9</v>
      </c>
      <c r="BP89" s="6">
        <v>9</v>
      </c>
      <c r="BQ89" s="6">
        <v>9</v>
      </c>
      <c r="BR89" s="6">
        <v>5579</v>
      </c>
      <c r="BS89" s="6">
        <v>9</v>
      </c>
      <c r="BT89" s="6">
        <v>9</v>
      </c>
      <c r="BU89" s="6">
        <v>9</v>
      </c>
      <c r="BV89" s="6">
        <v>9</v>
      </c>
      <c r="BW89" s="6">
        <v>9</v>
      </c>
      <c r="BX89" s="6">
        <v>9</v>
      </c>
      <c r="BY89" s="6">
        <v>9</v>
      </c>
      <c r="BZ89" s="6">
        <v>9</v>
      </c>
    </row>
    <row r="90" spans="1:78" ht="15" thickBot="1" x14ac:dyDescent="0.35">
      <c r="A90" s="5" t="s">
        <v>100</v>
      </c>
      <c r="B90" s="6">
        <v>8</v>
      </c>
      <c r="C90" s="6">
        <v>8</v>
      </c>
      <c r="D90" s="6">
        <v>8</v>
      </c>
      <c r="E90" s="6">
        <v>39</v>
      </c>
      <c r="F90" s="6">
        <v>8</v>
      </c>
      <c r="G90" s="6">
        <v>8</v>
      </c>
      <c r="H90" s="6">
        <v>8</v>
      </c>
      <c r="I90" s="6">
        <v>8</v>
      </c>
      <c r="J90" s="6">
        <v>8</v>
      </c>
      <c r="K90" s="6">
        <v>8</v>
      </c>
      <c r="L90" s="6">
        <v>8</v>
      </c>
      <c r="M90" s="6">
        <v>8</v>
      </c>
      <c r="N90" s="6">
        <v>8</v>
      </c>
      <c r="O90" s="6">
        <v>8</v>
      </c>
      <c r="P90" s="6">
        <v>8</v>
      </c>
      <c r="Q90" s="6">
        <v>4984</v>
      </c>
      <c r="R90" s="6">
        <v>8</v>
      </c>
      <c r="S90" s="6">
        <v>8</v>
      </c>
      <c r="T90" s="6">
        <v>8</v>
      </c>
      <c r="U90" s="6">
        <v>8</v>
      </c>
      <c r="V90" s="6">
        <v>8</v>
      </c>
      <c r="W90" s="6">
        <v>8</v>
      </c>
      <c r="X90" s="6">
        <v>8</v>
      </c>
      <c r="Y90" s="6">
        <v>8</v>
      </c>
      <c r="BB90" s="5" t="s">
        <v>100</v>
      </c>
      <c r="BC90" s="6">
        <v>8</v>
      </c>
      <c r="BD90" s="6">
        <v>8</v>
      </c>
      <c r="BE90" s="6">
        <v>8</v>
      </c>
      <c r="BF90" s="6">
        <v>965</v>
      </c>
      <c r="BG90" s="6">
        <v>8</v>
      </c>
      <c r="BH90" s="6">
        <v>8</v>
      </c>
      <c r="BI90" s="6">
        <v>8</v>
      </c>
      <c r="BJ90" s="6">
        <v>8</v>
      </c>
      <c r="BK90" s="6">
        <v>8</v>
      </c>
      <c r="BL90" s="6">
        <v>8</v>
      </c>
      <c r="BM90" s="6">
        <v>8</v>
      </c>
      <c r="BN90" s="6">
        <v>8</v>
      </c>
      <c r="BO90" s="6">
        <v>8</v>
      </c>
      <c r="BP90" s="6">
        <v>8</v>
      </c>
      <c r="BQ90" s="6">
        <v>8</v>
      </c>
      <c r="BR90" s="6">
        <v>5578</v>
      </c>
      <c r="BS90" s="6">
        <v>8</v>
      </c>
      <c r="BT90" s="6">
        <v>8</v>
      </c>
      <c r="BU90" s="6">
        <v>8</v>
      </c>
      <c r="BV90" s="6">
        <v>8</v>
      </c>
      <c r="BW90" s="6">
        <v>8</v>
      </c>
      <c r="BX90" s="6">
        <v>8</v>
      </c>
      <c r="BY90" s="6">
        <v>8</v>
      </c>
      <c r="BZ90" s="6">
        <v>8</v>
      </c>
    </row>
    <row r="91" spans="1:78" ht="15" thickBot="1" x14ac:dyDescent="0.35">
      <c r="A91" s="5" t="s">
        <v>101</v>
      </c>
      <c r="B91" s="6">
        <v>7</v>
      </c>
      <c r="C91" s="6">
        <v>7</v>
      </c>
      <c r="D91" s="6">
        <v>7</v>
      </c>
      <c r="E91" s="6">
        <v>38</v>
      </c>
      <c r="F91" s="6">
        <v>7</v>
      </c>
      <c r="G91" s="6">
        <v>7</v>
      </c>
      <c r="H91" s="6">
        <v>7</v>
      </c>
      <c r="I91" s="6">
        <v>7</v>
      </c>
      <c r="J91" s="6">
        <v>7</v>
      </c>
      <c r="K91" s="6">
        <v>7</v>
      </c>
      <c r="L91" s="6">
        <v>7</v>
      </c>
      <c r="M91" s="6">
        <v>7</v>
      </c>
      <c r="N91" s="6">
        <v>7</v>
      </c>
      <c r="O91" s="6">
        <v>7</v>
      </c>
      <c r="P91" s="6">
        <v>7</v>
      </c>
      <c r="Q91" s="6">
        <v>3135</v>
      </c>
      <c r="R91" s="6">
        <v>7</v>
      </c>
      <c r="S91" s="6">
        <v>7</v>
      </c>
      <c r="T91" s="6">
        <v>7</v>
      </c>
      <c r="U91" s="6">
        <v>7</v>
      </c>
      <c r="V91" s="6">
        <v>7</v>
      </c>
      <c r="W91" s="6">
        <v>7</v>
      </c>
      <c r="X91" s="6">
        <v>7</v>
      </c>
      <c r="Y91" s="6">
        <v>7</v>
      </c>
      <c r="BB91" s="5" t="s">
        <v>101</v>
      </c>
      <c r="BC91" s="6">
        <v>7</v>
      </c>
      <c r="BD91" s="6">
        <v>7</v>
      </c>
      <c r="BE91" s="6">
        <v>7</v>
      </c>
      <c r="BF91" s="6">
        <v>7</v>
      </c>
      <c r="BG91" s="6">
        <v>7</v>
      </c>
      <c r="BH91" s="6">
        <v>7</v>
      </c>
      <c r="BI91" s="6">
        <v>7</v>
      </c>
      <c r="BJ91" s="6">
        <v>7</v>
      </c>
      <c r="BK91" s="6">
        <v>7</v>
      </c>
      <c r="BL91" s="6">
        <v>7</v>
      </c>
      <c r="BM91" s="6">
        <v>7</v>
      </c>
      <c r="BN91" s="6">
        <v>7</v>
      </c>
      <c r="BO91" s="6">
        <v>7</v>
      </c>
      <c r="BP91" s="6">
        <v>7</v>
      </c>
      <c r="BQ91" s="6">
        <v>7</v>
      </c>
      <c r="BR91" s="6">
        <v>5577</v>
      </c>
      <c r="BS91" s="6">
        <v>7</v>
      </c>
      <c r="BT91" s="6">
        <v>7</v>
      </c>
      <c r="BU91" s="6">
        <v>7</v>
      </c>
      <c r="BV91" s="6">
        <v>7</v>
      </c>
      <c r="BW91" s="6">
        <v>7</v>
      </c>
      <c r="BX91" s="6">
        <v>7</v>
      </c>
      <c r="BY91" s="6">
        <v>7</v>
      </c>
      <c r="BZ91" s="6">
        <v>7</v>
      </c>
    </row>
    <row r="92" spans="1:78" ht="15" thickBot="1" x14ac:dyDescent="0.35">
      <c r="A92" s="5" t="s">
        <v>102</v>
      </c>
      <c r="B92" s="6">
        <v>6</v>
      </c>
      <c r="C92" s="6">
        <v>6</v>
      </c>
      <c r="D92" s="6">
        <v>6</v>
      </c>
      <c r="E92" s="6">
        <v>37</v>
      </c>
      <c r="F92" s="6">
        <v>6</v>
      </c>
      <c r="G92" s="6">
        <v>6</v>
      </c>
      <c r="H92" s="6">
        <v>6</v>
      </c>
      <c r="I92" s="6">
        <v>6</v>
      </c>
      <c r="J92" s="6">
        <v>6</v>
      </c>
      <c r="K92" s="6">
        <v>6</v>
      </c>
      <c r="L92" s="6">
        <v>6</v>
      </c>
      <c r="M92" s="6">
        <v>6</v>
      </c>
      <c r="N92" s="6">
        <v>6</v>
      </c>
      <c r="O92" s="6">
        <v>6</v>
      </c>
      <c r="P92" s="6">
        <v>6</v>
      </c>
      <c r="Q92" s="6">
        <v>3134</v>
      </c>
      <c r="R92" s="6">
        <v>6</v>
      </c>
      <c r="S92" s="6">
        <v>6</v>
      </c>
      <c r="T92" s="6">
        <v>6</v>
      </c>
      <c r="U92" s="6">
        <v>6</v>
      </c>
      <c r="V92" s="6">
        <v>6</v>
      </c>
      <c r="W92" s="6">
        <v>6</v>
      </c>
      <c r="X92" s="6">
        <v>6</v>
      </c>
      <c r="Y92" s="6">
        <v>6</v>
      </c>
      <c r="BB92" s="5" t="s">
        <v>102</v>
      </c>
      <c r="BC92" s="6">
        <v>6</v>
      </c>
      <c r="BD92" s="6">
        <v>6</v>
      </c>
      <c r="BE92" s="6">
        <v>6</v>
      </c>
      <c r="BF92" s="6">
        <v>6</v>
      </c>
      <c r="BG92" s="6">
        <v>6</v>
      </c>
      <c r="BH92" s="6">
        <v>6</v>
      </c>
      <c r="BI92" s="6">
        <v>6</v>
      </c>
      <c r="BJ92" s="6">
        <v>6</v>
      </c>
      <c r="BK92" s="6">
        <v>6</v>
      </c>
      <c r="BL92" s="6">
        <v>6</v>
      </c>
      <c r="BM92" s="6">
        <v>6</v>
      </c>
      <c r="BN92" s="6">
        <v>6</v>
      </c>
      <c r="BO92" s="6">
        <v>6</v>
      </c>
      <c r="BP92" s="6">
        <v>6</v>
      </c>
      <c r="BQ92" s="6">
        <v>6</v>
      </c>
      <c r="BR92" s="6">
        <v>5576</v>
      </c>
      <c r="BS92" s="6">
        <v>6</v>
      </c>
      <c r="BT92" s="6">
        <v>6</v>
      </c>
      <c r="BU92" s="6">
        <v>6</v>
      </c>
      <c r="BV92" s="6">
        <v>6</v>
      </c>
      <c r="BW92" s="6">
        <v>6</v>
      </c>
      <c r="BX92" s="6">
        <v>6</v>
      </c>
      <c r="BY92" s="6">
        <v>6</v>
      </c>
      <c r="BZ92" s="6">
        <v>6</v>
      </c>
    </row>
    <row r="93" spans="1:78" ht="15" thickBot="1" x14ac:dyDescent="0.35">
      <c r="A93" s="5" t="s">
        <v>103</v>
      </c>
      <c r="B93" s="6">
        <v>5</v>
      </c>
      <c r="C93" s="6">
        <v>5</v>
      </c>
      <c r="D93" s="6">
        <v>5</v>
      </c>
      <c r="E93" s="6">
        <v>36</v>
      </c>
      <c r="F93" s="6">
        <v>5</v>
      </c>
      <c r="G93" s="6">
        <v>5</v>
      </c>
      <c r="H93" s="6">
        <v>5</v>
      </c>
      <c r="I93" s="6">
        <v>5</v>
      </c>
      <c r="J93" s="6">
        <v>5</v>
      </c>
      <c r="K93" s="6">
        <v>5</v>
      </c>
      <c r="L93" s="6">
        <v>5</v>
      </c>
      <c r="M93" s="6">
        <v>5</v>
      </c>
      <c r="N93" s="6">
        <v>5</v>
      </c>
      <c r="O93" s="6">
        <v>5</v>
      </c>
      <c r="P93" s="6">
        <v>5</v>
      </c>
      <c r="Q93" s="6">
        <v>3133</v>
      </c>
      <c r="R93" s="6">
        <v>5</v>
      </c>
      <c r="S93" s="6">
        <v>5</v>
      </c>
      <c r="T93" s="6">
        <v>5</v>
      </c>
      <c r="U93" s="6">
        <v>5</v>
      </c>
      <c r="V93" s="6">
        <v>5</v>
      </c>
      <c r="W93" s="6">
        <v>5</v>
      </c>
      <c r="X93" s="6">
        <v>5</v>
      </c>
      <c r="Y93" s="6">
        <v>5</v>
      </c>
      <c r="BB93" s="5" t="s">
        <v>103</v>
      </c>
      <c r="BC93" s="6">
        <v>5</v>
      </c>
      <c r="BD93" s="6">
        <v>5</v>
      </c>
      <c r="BE93" s="6">
        <v>5</v>
      </c>
      <c r="BF93" s="6">
        <v>5</v>
      </c>
      <c r="BG93" s="6">
        <v>5</v>
      </c>
      <c r="BH93" s="6">
        <v>5</v>
      </c>
      <c r="BI93" s="6">
        <v>5</v>
      </c>
      <c r="BJ93" s="6">
        <v>5</v>
      </c>
      <c r="BK93" s="6">
        <v>5</v>
      </c>
      <c r="BL93" s="6">
        <v>5</v>
      </c>
      <c r="BM93" s="6">
        <v>5</v>
      </c>
      <c r="BN93" s="6">
        <v>5</v>
      </c>
      <c r="BO93" s="6">
        <v>5</v>
      </c>
      <c r="BP93" s="6">
        <v>5</v>
      </c>
      <c r="BQ93" s="6">
        <v>5</v>
      </c>
      <c r="BR93" s="6">
        <v>5575</v>
      </c>
      <c r="BS93" s="6">
        <v>5</v>
      </c>
      <c r="BT93" s="6">
        <v>5</v>
      </c>
      <c r="BU93" s="6">
        <v>5</v>
      </c>
      <c r="BV93" s="6">
        <v>5</v>
      </c>
      <c r="BW93" s="6">
        <v>5</v>
      </c>
      <c r="BX93" s="6">
        <v>5</v>
      </c>
      <c r="BY93" s="6">
        <v>5</v>
      </c>
      <c r="BZ93" s="6">
        <v>5</v>
      </c>
    </row>
    <row r="94" spans="1:78" ht="15" thickBot="1" x14ac:dyDescent="0.35">
      <c r="A94" s="5" t="s">
        <v>104</v>
      </c>
      <c r="B94" s="6">
        <v>4</v>
      </c>
      <c r="C94" s="6">
        <v>4</v>
      </c>
      <c r="D94" s="6">
        <v>4</v>
      </c>
      <c r="E94" s="6">
        <v>35</v>
      </c>
      <c r="F94" s="6">
        <v>4</v>
      </c>
      <c r="G94" s="6">
        <v>4</v>
      </c>
      <c r="H94" s="6">
        <v>4</v>
      </c>
      <c r="I94" s="6">
        <v>4</v>
      </c>
      <c r="J94" s="6">
        <v>4</v>
      </c>
      <c r="K94" s="6">
        <v>4</v>
      </c>
      <c r="L94" s="6">
        <v>4</v>
      </c>
      <c r="M94" s="6">
        <v>4</v>
      </c>
      <c r="N94" s="6">
        <v>4</v>
      </c>
      <c r="O94" s="6">
        <v>4</v>
      </c>
      <c r="P94" s="6">
        <v>4</v>
      </c>
      <c r="Q94" s="6">
        <v>3132</v>
      </c>
      <c r="R94" s="6">
        <v>4</v>
      </c>
      <c r="S94" s="6">
        <v>4</v>
      </c>
      <c r="T94" s="6">
        <v>4</v>
      </c>
      <c r="U94" s="6">
        <v>4</v>
      </c>
      <c r="V94" s="6">
        <v>4</v>
      </c>
      <c r="W94" s="6">
        <v>4</v>
      </c>
      <c r="X94" s="6">
        <v>4</v>
      </c>
      <c r="Y94" s="6">
        <v>4</v>
      </c>
      <c r="BB94" s="5" t="s">
        <v>104</v>
      </c>
      <c r="BC94" s="6">
        <v>4</v>
      </c>
      <c r="BD94" s="6">
        <v>4</v>
      </c>
      <c r="BE94" s="6">
        <v>4</v>
      </c>
      <c r="BF94" s="6">
        <v>4</v>
      </c>
      <c r="BG94" s="6">
        <v>4</v>
      </c>
      <c r="BH94" s="6">
        <v>4</v>
      </c>
      <c r="BI94" s="6">
        <v>4</v>
      </c>
      <c r="BJ94" s="6">
        <v>4</v>
      </c>
      <c r="BK94" s="6">
        <v>4</v>
      </c>
      <c r="BL94" s="6">
        <v>4</v>
      </c>
      <c r="BM94" s="6">
        <v>4</v>
      </c>
      <c r="BN94" s="6">
        <v>4</v>
      </c>
      <c r="BO94" s="6">
        <v>4</v>
      </c>
      <c r="BP94" s="6">
        <v>4</v>
      </c>
      <c r="BQ94" s="6">
        <v>4</v>
      </c>
      <c r="BR94" s="6">
        <v>5574</v>
      </c>
      <c r="BS94" s="6">
        <v>4</v>
      </c>
      <c r="BT94" s="6">
        <v>4</v>
      </c>
      <c r="BU94" s="6">
        <v>4</v>
      </c>
      <c r="BV94" s="6">
        <v>4</v>
      </c>
      <c r="BW94" s="6">
        <v>4</v>
      </c>
      <c r="BX94" s="6">
        <v>4</v>
      </c>
      <c r="BY94" s="6">
        <v>4</v>
      </c>
      <c r="BZ94" s="6">
        <v>4</v>
      </c>
    </row>
    <row r="95" spans="1:78" ht="15" thickBot="1" x14ac:dyDescent="0.35">
      <c r="A95" s="5" t="s">
        <v>105</v>
      </c>
      <c r="B95" s="6">
        <v>3</v>
      </c>
      <c r="C95" s="6">
        <v>3</v>
      </c>
      <c r="D95" s="6">
        <v>3</v>
      </c>
      <c r="E95" s="6">
        <v>34</v>
      </c>
      <c r="F95" s="6">
        <v>3</v>
      </c>
      <c r="G95" s="6">
        <v>3</v>
      </c>
      <c r="H95" s="6">
        <v>3</v>
      </c>
      <c r="I95" s="6">
        <v>3</v>
      </c>
      <c r="J95" s="6">
        <v>3</v>
      </c>
      <c r="K95" s="6">
        <v>3</v>
      </c>
      <c r="L95" s="6">
        <v>3</v>
      </c>
      <c r="M95" s="6">
        <v>3</v>
      </c>
      <c r="N95" s="6">
        <v>3</v>
      </c>
      <c r="O95" s="6">
        <v>3</v>
      </c>
      <c r="P95" s="6">
        <v>3</v>
      </c>
      <c r="Q95" s="6">
        <v>3</v>
      </c>
      <c r="R95" s="6">
        <v>3</v>
      </c>
      <c r="S95" s="6">
        <v>3</v>
      </c>
      <c r="T95" s="6">
        <v>3</v>
      </c>
      <c r="U95" s="6">
        <v>3</v>
      </c>
      <c r="V95" s="6">
        <v>3</v>
      </c>
      <c r="W95" s="6">
        <v>3</v>
      </c>
      <c r="X95" s="6">
        <v>3</v>
      </c>
      <c r="Y95" s="6">
        <v>3</v>
      </c>
      <c r="BB95" s="5" t="s">
        <v>105</v>
      </c>
      <c r="BC95" s="6">
        <v>3</v>
      </c>
      <c r="BD95" s="6">
        <v>3</v>
      </c>
      <c r="BE95" s="6">
        <v>3</v>
      </c>
      <c r="BF95" s="6">
        <v>3</v>
      </c>
      <c r="BG95" s="6">
        <v>3</v>
      </c>
      <c r="BH95" s="6">
        <v>3</v>
      </c>
      <c r="BI95" s="6">
        <v>3</v>
      </c>
      <c r="BJ95" s="6">
        <v>3</v>
      </c>
      <c r="BK95" s="6">
        <v>3</v>
      </c>
      <c r="BL95" s="6">
        <v>3</v>
      </c>
      <c r="BM95" s="6">
        <v>3</v>
      </c>
      <c r="BN95" s="6">
        <v>3</v>
      </c>
      <c r="BO95" s="6">
        <v>3</v>
      </c>
      <c r="BP95" s="6">
        <v>3</v>
      </c>
      <c r="BQ95" s="6">
        <v>3</v>
      </c>
      <c r="BR95" s="6">
        <v>5533</v>
      </c>
      <c r="BS95" s="6">
        <v>3</v>
      </c>
      <c r="BT95" s="6">
        <v>3</v>
      </c>
      <c r="BU95" s="6">
        <v>3</v>
      </c>
      <c r="BV95" s="6">
        <v>3</v>
      </c>
      <c r="BW95" s="6">
        <v>3</v>
      </c>
      <c r="BX95" s="6">
        <v>3</v>
      </c>
      <c r="BY95" s="6">
        <v>3</v>
      </c>
      <c r="BZ95" s="6">
        <v>3</v>
      </c>
    </row>
    <row r="96" spans="1:78" ht="15" thickBot="1" x14ac:dyDescent="0.35">
      <c r="A96" s="5" t="s">
        <v>106</v>
      </c>
      <c r="B96" s="6">
        <v>2</v>
      </c>
      <c r="C96" s="6">
        <v>2</v>
      </c>
      <c r="D96" s="6">
        <v>2</v>
      </c>
      <c r="E96" s="6">
        <v>2</v>
      </c>
      <c r="F96" s="6">
        <v>2</v>
      </c>
      <c r="G96" s="6">
        <v>2</v>
      </c>
      <c r="H96" s="6">
        <v>2</v>
      </c>
      <c r="I96" s="6">
        <v>2</v>
      </c>
      <c r="J96" s="6">
        <v>2</v>
      </c>
      <c r="K96" s="6">
        <v>2</v>
      </c>
      <c r="L96" s="6">
        <v>2</v>
      </c>
      <c r="M96" s="6">
        <v>2</v>
      </c>
      <c r="N96" s="6">
        <v>2</v>
      </c>
      <c r="O96" s="6">
        <v>2</v>
      </c>
      <c r="P96" s="6">
        <v>2</v>
      </c>
      <c r="Q96" s="6">
        <v>2</v>
      </c>
      <c r="R96" s="6">
        <v>2</v>
      </c>
      <c r="S96" s="6">
        <v>2</v>
      </c>
      <c r="T96" s="6">
        <v>2</v>
      </c>
      <c r="U96" s="6">
        <v>2</v>
      </c>
      <c r="V96" s="6">
        <v>2</v>
      </c>
      <c r="W96" s="6">
        <v>2</v>
      </c>
      <c r="X96" s="6">
        <v>2</v>
      </c>
      <c r="Y96" s="6">
        <v>2</v>
      </c>
      <c r="BB96" s="5" t="s">
        <v>106</v>
      </c>
      <c r="BC96" s="6">
        <v>2</v>
      </c>
      <c r="BD96" s="6">
        <v>2</v>
      </c>
      <c r="BE96" s="6">
        <v>2</v>
      </c>
      <c r="BF96" s="6">
        <v>2</v>
      </c>
      <c r="BG96" s="6">
        <v>2</v>
      </c>
      <c r="BH96" s="6">
        <v>2</v>
      </c>
      <c r="BI96" s="6">
        <v>2</v>
      </c>
      <c r="BJ96" s="6">
        <v>2</v>
      </c>
      <c r="BK96" s="6">
        <v>2</v>
      </c>
      <c r="BL96" s="6">
        <v>2</v>
      </c>
      <c r="BM96" s="6">
        <v>2</v>
      </c>
      <c r="BN96" s="6">
        <v>2</v>
      </c>
      <c r="BO96" s="6">
        <v>2</v>
      </c>
      <c r="BP96" s="6">
        <v>2</v>
      </c>
      <c r="BQ96" s="6">
        <v>2</v>
      </c>
      <c r="BR96" s="6">
        <v>5513</v>
      </c>
      <c r="BS96" s="6">
        <v>2</v>
      </c>
      <c r="BT96" s="6">
        <v>2</v>
      </c>
      <c r="BU96" s="6">
        <v>2</v>
      </c>
      <c r="BV96" s="6">
        <v>2</v>
      </c>
      <c r="BW96" s="6">
        <v>2</v>
      </c>
      <c r="BX96" s="6">
        <v>2</v>
      </c>
      <c r="BY96" s="6">
        <v>2</v>
      </c>
      <c r="BZ96" s="6">
        <v>2</v>
      </c>
    </row>
    <row r="97" spans="1:82" ht="15" thickBot="1" x14ac:dyDescent="0.35">
      <c r="A97" s="5" t="s">
        <v>107</v>
      </c>
      <c r="B97" s="6">
        <v>1</v>
      </c>
      <c r="C97" s="6">
        <v>1</v>
      </c>
      <c r="D97" s="6">
        <v>1</v>
      </c>
      <c r="E97" s="6">
        <v>1</v>
      </c>
      <c r="F97" s="6">
        <v>1</v>
      </c>
      <c r="G97" s="6">
        <v>1</v>
      </c>
      <c r="H97" s="6">
        <v>1</v>
      </c>
      <c r="I97" s="6">
        <v>1</v>
      </c>
      <c r="J97" s="6">
        <v>1</v>
      </c>
      <c r="K97" s="6">
        <v>1</v>
      </c>
      <c r="L97" s="6">
        <v>1</v>
      </c>
      <c r="M97" s="6">
        <v>1</v>
      </c>
      <c r="N97" s="6">
        <v>1</v>
      </c>
      <c r="O97" s="6">
        <v>1</v>
      </c>
      <c r="P97" s="6">
        <v>1</v>
      </c>
      <c r="Q97" s="6">
        <v>1</v>
      </c>
      <c r="R97" s="6">
        <v>1</v>
      </c>
      <c r="S97" s="6">
        <v>1</v>
      </c>
      <c r="T97" s="6">
        <v>1</v>
      </c>
      <c r="U97" s="6">
        <v>1</v>
      </c>
      <c r="V97" s="6">
        <v>1</v>
      </c>
      <c r="W97" s="6">
        <v>1</v>
      </c>
      <c r="X97" s="6">
        <v>1</v>
      </c>
      <c r="Y97" s="6">
        <v>1</v>
      </c>
      <c r="BB97" s="5" t="s">
        <v>107</v>
      </c>
      <c r="BC97" s="6">
        <v>1</v>
      </c>
      <c r="BD97" s="6">
        <v>1</v>
      </c>
      <c r="BE97" s="6">
        <v>1</v>
      </c>
      <c r="BF97" s="6">
        <v>1</v>
      </c>
      <c r="BG97" s="6">
        <v>1</v>
      </c>
      <c r="BH97" s="6">
        <v>1</v>
      </c>
      <c r="BI97" s="6">
        <v>1</v>
      </c>
      <c r="BJ97" s="6">
        <v>1</v>
      </c>
      <c r="BK97" s="6">
        <v>1</v>
      </c>
      <c r="BL97" s="6">
        <v>1</v>
      </c>
      <c r="BM97" s="6">
        <v>1</v>
      </c>
      <c r="BN97" s="6">
        <v>1</v>
      </c>
      <c r="BO97" s="6">
        <v>1</v>
      </c>
      <c r="BP97" s="6">
        <v>1</v>
      </c>
      <c r="BQ97" s="6">
        <v>1</v>
      </c>
      <c r="BR97" s="6">
        <v>5512</v>
      </c>
      <c r="BS97" s="6">
        <v>1</v>
      </c>
      <c r="BT97" s="6">
        <v>1</v>
      </c>
      <c r="BU97" s="6">
        <v>1</v>
      </c>
      <c r="BV97" s="6">
        <v>1</v>
      </c>
      <c r="BW97" s="6">
        <v>1</v>
      </c>
      <c r="BX97" s="6">
        <v>1</v>
      </c>
      <c r="BY97" s="6">
        <v>1</v>
      </c>
      <c r="BZ97" s="6">
        <v>1</v>
      </c>
    </row>
    <row r="98" spans="1:82" ht="15" thickBot="1" x14ac:dyDescent="0.35">
      <c r="A98" s="5" t="s">
        <v>108</v>
      </c>
      <c r="B98" s="6">
        <v>0</v>
      </c>
      <c r="C98" s="6">
        <v>0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  <c r="BB98" s="5" t="s">
        <v>108</v>
      </c>
      <c r="BC98" s="6">
        <v>0</v>
      </c>
      <c r="BD98" s="6">
        <v>0</v>
      </c>
      <c r="BE98" s="6">
        <v>0</v>
      </c>
      <c r="BF98" s="6">
        <v>0</v>
      </c>
      <c r="BG98" s="6">
        <v>0</v>
      </c>
      <c r="BH98" s="6">
        <v>0</v>
      </c>
      <c r="BI98" s="6">
        <v>0</v>
      </c>
      <c r="BJ98" s="6">
        <v>0</v>
      </c>
      <c r="BK98" s="6">
        <v>0</v>
      </c>
      <c r="BL98" s="6">
        <v>0</v>
      </c>
      <c r="BM98" s="6">
        <v>0</v>
      </c>
      <c r="BN98" s="6">
        <v>0</v>
      </c>
      <c r="BO98" s="6">
        <v>0</v>
      </c>
      <c r="BP98" s="6">
        <v>0</v>
      </c>
      <c r="BQ98" s="6">
        <v>0</v>
      </c>
      <c r="BR98" s="6">
        <v>5511</v>
      </c>
      <c r="BS98" s="6">
        <v>0</v>
      </c>
      <c r="BT98" s="6">
        <v>0</v>
      </c>
      <c r="BU98" s="6">
        <v>0</v>
      </c>
      <c r="BV98" s="6">
        <v>0</v>
      </c>
      <c r="BW98" s="6">
        <v>0</v>
      </c>
      <c r="BX98" s="6">
        <v>0</v>
      </c>
      <c r="BY98" s="6">
        <v>0</v>
      </c>
      <c r="BZ98" s="6">
        <v>0</v>
      </c>
    </row>
    <row r="99" spans="1:82" ht="18.600000000000001" thickBot="1" x14ac:dyDescent="0.35">
      <c r="A99" s="1"/>
      <c r="Z99" t="s">
        <v>151</v>
      </c>
      <c r="AA99" s="30">
        <f>CORREL(Z101:Z129,AA101:AA129)</f>
        <v>0.99999995104594519</v>
      </c>
      <c r="AB99">
        <f>SUMSQ(AB101:AB129)</f>
        <v>31</v>
      </c>
      <c r="BB99" s="1"/>
    </row>
    <row r="100" spans="1:82" ht="15" thickBot="1" x14ac:dyDescent="0.35">
      <c r="A100" s="5" t="s">
        <v>288</v>
      </c>
      <c r="B100" s="5" t="s">
        <v>8</v>
      </c>
      <c r="C100" s="5" t="s">
        <v>9</v>
      </c>
      <c r="D100" s="5" t="s">
        <v>10</v>
      </c>
      <c r="E100" s="5" t="s">
        <v>11</v>
      </c>
      <c r="F100" s="5" t="s">
        <v>12</v>
      </c>
      <c r="G100" s="5" t="s">
        <v>13</v>
      </c>
      <c r="H100" s="5" t="s">
        <v>14</v>
      </c>
      <c r="I100" s="5" t="s">
        <v>15</v>
      </c>
      <c r="J100" s="5" t="s">
        <v>16</v>
      </c>
      <c r="K100" s="5" t="s">
        <v>17</v>
      </c>
      <c r="L100" s="5" t="s">
        <v>18</v>
      </c>
      <c r="M100" s="5" t="s">
        <v>19</v>
      </c>
      <c r="N100" s="5" t="s">
        <v>20</v>
      </c>
      <c r="O100" s="5" t="s">
        <v>21</v>
      </c>
      <c r="P100" s="5" t="s">
        <v>22</v>
      </c>
      <c r="Q100" s="5" t="s">
        <v>23</v>
      </c>
      <c r="R100" s="5" t="s">
        <v>24</v>
      </c>
      <c r="S100" s="5" t="s">
        <v>25</v>
      </c>
      <c r="T100" s="5" t="s">
        <v>26</v>
      </c>
      <c r="U100" s="5" t="s">
        <v>27</v>
      </c>
      <c r="V100" s="5" t="s">
        <v>28</v>
      </c>
      <c r="W100" s="5" t="s">
        <v>29</v>
      </c>
      <c r="X100" s="5" t="s">
        <v>30</v>
      </c>
      <c r="Y100" s="5" t="s">
        <v>31</v>
      </c>
      <c r="Z100" s="5" t="s">
        <v>111</v>
      </c>
      <c r="AA100" s="5" t="s">
        <v>112</v>
      </c>
      <c r="AB100" s="5" t="s">
        <v>113</v>
      </c>
      <c r="AC100" s="5" t="s">
        <v>114</v>
      </c>
      <c r="AD100" s="15" t="s">
        <v>1280</v>
      </c>
      <c r="BB100" s="5" t="s">
        <v>288</v>
      </c>
      <c r="BC100" s="5" t="s">
        <v>8</v>
      </c>
      <c r="BD100" s="5" t="s">
        <v>9</v>
      </c>
      <c r="BE100" s="5" t="s">
        <v>10</v>
      </c>
      <c r="BF100" s="5" t="s">
        <v>11</v>
      </c>
      <c r="BG100" s="5" t="s">
        <v>12</v>
      </c>
      <c r="BH100" s="5" t="s">
        <v>13</v>
      </c>
      <c r="BI100" s="5" t="s">
        <v>14</v>
      </c>
      <c r="BJ100" s="5" t="s">
        <v>15</v>
      </c>
      <c r="BK100" s="5" t="s">
        <v>16</v>
      </c>
      <c r="BL100" s="5" t="s">
        <v>17</v>
      </c>
      <c r="BM100" s="5" t="s">
        <v>18</v>
      </c>
      <c r="BN100" s="5" t="s">
        <v>19</v>
      </c>
      <c r="BO100" s="5" t="s">
        <v>20</v>
      </c>
      <c r="BP100" s="5" t="s">
        <v>21</v>
      </c>
      <c r="BQ100" s="5" t="s">
        <v>22</v>
      </c>
      <c r="BR100" s="5" t="s">
        <v>23</v>
      </c>
      <c r="BS100" s="5" t="s">
        <v>24</v>
      </c>
      <c r="BT100" s="5" t="s">
        <v>25</v>
      </c>
      <c r="BU100" s="5" t="s">
        <v>26</v>
      </c>
      <c r="BV100" s="5" t="s">
        <v>27</v>
      </c>
      <c r="BW100" s="5" t="s">
        <v>28</v>
      </c>
      <c r="BX100" s="5" t="s">
        <v>29</v>
      </c>
      <c r="BY100" s="5" t="s">
        <v>30</v>
      </c>
      <c r="BZ100" s="5" t="s">
        <v>31</v>
      </c>
      <c r="CA100" s="5" t="s">
        <v>111</v>
      </c>
      <c r="CB100" s="5" t="s">
        <v>112</v>
      </c>
      <c r="CC100" s="5" t="s">
        <v>113</v>
      </c>
      <c r="CD100" s="5" t="s">
        <v>114</v>
      </c>
    </row>
    <row r="101" spans="1:82" ht="15" thickBot="1" x14ac:dyDescent="0.35">
      <c r="A101" s="5" t="s">
        <v>33</v>
      </c>
      <c r="B101" s="6">
        <v>17</v>
      </c>
      <c r="C101" s="6">
        <v>22</v>
      </c>
      <c r="D101" s="6">
        <v>3</v>
      </c>
      <c r="E101" s="6">
        <v>4613</v>
      </c>
      <c r="F101" s="6">
        <v>198</v>
      </c>
      <c r="G101" s="6">
        <v>28</v>
      </c>
      <c r="H101" s="6">
        <v>12087</v>
      </c>
      <c r="I101" s="6">
        <v>16</v>
      </c>
      <c r="J101" s="6">
        <v>28</v>
      </c>
      <c r="K101" s="6">
        <v>28</v>
      </c>
      <c r="L101" s="6">
        <v>188</v>
      </c>
      <c r="M101" s="6">
        <v>27</v>
      </c>
      <c r="N101" s="6">
        <v>985</v>
      </c>
      <c r="O101" s="6">
        <v>950</v>
      </c>
      <c r="P101" s="6">
        <v>693</v>
      </c>
      <c r="Q101" s="6">
        <v>1</v>
      </c>
      <c r="R101" s="6">
        <v>3</v>
      </c>
      <c r="S101" s="6">
        <v>28</v>
      </c>
      <c r="T101" s="6">
        <v>0</v>
      </c>
      <c r="U101" s="6">
        <v>16</v>
      </c>
      <c r="V101" s="6">
        <v>28</v>
      </c>
      <c r="W101" s="6">
        <v>28</v>
      </c>
      <c r="X101" s="6">
        <v>11</v>
      </c>
      <c r="Y101" s="6">
        <v>1</v>
      </c>
      <c r="Z101" s="6">
        <v>19999</v>
      </c>
      <c r="AA101" s="6">
        <v>20000</v>
      </c>
      <c r="AB101" s="6">
        <v>1</v>
      </c>
      <c r="AC101" s="6">
        <v>0.01</v>
      </c>
      <c r="AD101" t="s">
        <v>1391</v>
      </c>
      <c r="BB101" s="5" t="s">
        <v>33</v>
      </c>
      <c r="BC101" s="6">
        <v>11</v>
      </c>
      <c r="BD101" s="6">
        <v>6</v>
      </c>
      <c r="BE101" s="6">
        <v>617</v>
      </c>
      <c r="BF101" s="6">
        <v>1</v>
      </c>
      <c r="BG101" s="6">
        <v>2</v>
      </c>
      <c r="BH101" s="6">
        <v>0</v>
      </c>
      <c r="BI101" s="6">
        <v>0</v>
      </c>
      <c r="BJ101" s="6">
        <v>12</v>
      </c>
      <c r="BK101" s="6">
        <v>0</v>
      </c>
      <c r="BL101" s="6">
        <v>0</v>
      </c>
      <c r="BM101" s="6">
        <v>10</v>
      </c>
      <c r="BN101" s="6">
        <v>1</v>
      </c>
      <c r="BO101" s="6">
        <v>0</v>
      </c>
      <c r="BP101" s="6">
        <v>0</v>
      </c>
      <c r="BQ101" s="6">
        <v>3</v>
      </c>
      <c r="BR101" s="6">
        <v>5659</v>
      </c>
      <c r="BS101" s="6">
        <v>2317</v>
      </c>
      <c r="BT101" s="6">
        <v>0</v>
      </c>
      <c r="BU101" s="6">
        <v>5916</v>
      </c>
      <c r="BV101" s="6">
        <v>12</v>
      </c>
      <c r="BW101" s="6">
        <v>0</v>
      </c>
      <c r="BX101" s="6">
        <v>0</v>
      </c>
      <c r="BY101" s="6">
        <v>1039</v>
      </c>
      <c r="BZ101" s="6">
        <v>4395</v>
      </c>
      <c r="CA101" s="6">
        <v>20001</v>
      </c>
      <c r="CB101" s="6">
        <v>20000</v>
      </c>
      <c r="CC101" s="6">
        <v>-1</v>
      </c>
      <c r="CD101" s="6">
        <v>-0.01</v>
      </c>
    </row>
    <row r="102" spans="1:82" ht="15" thickBot="1" x14ac:dyDescent="0.35">
      <c r="A102" s="5" t="s">
        <v>34</v>
      </c>
      <c r="B102" s="6">
        <v>17</v>
      </c>
      <c r="C102" s="6">
        <v>28</v>
      </c>
      <c r="D102" s="6">
        <v>6</v>
      </c>
      <c r="E102" s="6">
        <v>15032</v>
      </c>
      <c r="F102" s="6">
        <v>200</v>
      </c>
      <c r="G102" s="6">
        <v>28</v>
      </c>
      <c r="H102" s="6">
        <v>20</v>
      </c>
      <c r="I102" s="6">
        <v>776</v>
      </c>
      <c r="J102" s="6">
        <v>28</v>
      </c>
      <c r="K102" s="6">
        <v>28</v>
      </c>
      <c r="L102" s="6">
        <v>7</v>
      </c>
      <c r="M102" s="6">
        <v>26</v>
      </c>
      <c r="N102" s="6">
        <v>985</v>
      </c>
      <c r="O102" s="6">
        <v>5</v>
      </c>
      <c r="P102" s="6">
        <v>690</v>
      </c>
      <c r="Q102" s="6">
        <v>0</v>
      </c>
      <c r="R102" s="6">
        <v>1</v>
      </c>
      <c r="S102" s="6">
        <v>28</v>
      </c>
      <c r="T102" s="6">
        <v>9</v>
      </c>
      <c r="U102" s="6">
        <v>6</v>
      </c>
      <c r="V102" s="6">
        <v>28</v>
      </c>
      <c r="W102" s="6">
        <v>28</v>
      </c>
      <c r="X102" s="6">
        <v>21</v>
      </c>
      <c r="Y102" s="6">
        <v>2</v>
      </c>
      <c r="Z102" s="6">
        <v>17999</v>
      </c>
      <c r="AA102" s="6">
        <v>18000</v>
      </c>
      <c r="AB102" s="6">
        <v>1</v>
      </c>
      <c r="AC102" s="6">
        <v>0.01</v>
      </c>
      <c r="AD102" t="s">
        <v>1391</v>
      </c>
      <c r="BB102" s="5" t="s">
        <v>34</v>
      </c>
      <c r="BC102" s="6">
        <v>11</v>
      </c>
      <c r="BD102" s="6">
        <v>0</v>
      </c>
      <c r="BE102" s="6">
        <v>614</v>
      </c>
      <c r="BF102" s="6">
        <v>0</v>
      </c>
      <c r="BG102" s="6">
        <v>0</v>
      </c>
      <c r="BH102" s="6">
        <v>0</v>
      </c>
      <c r="BI102" s="6">
        <v>8</v>
      </c>
      <c r="BJ102" s="6">
        <v>4</v>
      </c>
      <c r="BK102" s="6">
        <v>0</v>
      </c>
      <c r="BL102" s="6">
        <v>0</v>
      </c>
      <c r="BM102" s="6">
        <v>21</v>
      </c>
      <c r="BN102" s="6">
        <v>2</v>
      </c>
      <c r="BO102" s="6">
        <v>0</v>
      </c>
      <c r="BP102" s="6">
        <v>38</v>
      </c>
      <c r="BQ102" s="6">
        <v>6</v>
      </c>
      <c r="BR102" s="6">
        <v>10295</v>
      </c>
      <c r="BS102" s="6">
        <v>2319</v>
      </c>
      <c r="BT102" s="6">
        <v>0</v>
      </c>
      <c r="BU102" s="6">
        <v>260</v>
      </c>
      <c r="BV102" s="6">
        <v>22</v>
      </c>
      <c r="BW102" s="6">
        <v>0</v>
      </c>
      <c r="BX102" s="6">
        <v>0</v>
      </c>
      <c r="BY102" s="6">
        <v>7</v>
      </c>
      <c r="BZ102" s="6">
        <v>4394</v>
      </c>
      <c r="CA102" s="6">
        <v>18001</v>
      </c>
      <c r="CB102" s="6">
        <v>18000</v>
      </c>
      <c r="CC102" s="6">
        <v>-1</v>
      </c>
      <c r="CD102" s="6">
        <v>-0.01</v>
      </c>
    </row>
    <row r="103" spans="1:82" ht="15" thickBot="1" x14ac:dyDescent="0.35">
      <c r="A103" s="5" t="s">
        <v>35</v>
      </c>
      <c r="B103" s="6">
        <v>17</v>
      </c>
      <c r="C103" s="6">
        <v>22</v>
      </c>
      <c r="D103" s="6">
        <v>2</v>
      </c>
      <c r="E103" s="6">
        <v>4611</v>
      </c>
      <c r="F103" s="6">
        <v>198</v>
      </c>
      <c r="G103" s="6">
        <v>28</v>
      </c>
      <c r="H103" s="6">
        <v>26</v>
      </c>
      <c r="I103" s="6">
        <v>773</v>
      </c>
      <c r="J103" s="6">
        <v>28</v>
      </c>
      <c r="K103" s="6">
        <v>28</v>
      </c>
      <c r="L103" s="6">
        <v>188</v>
      </c>
      <c r="M103" s="6">
        <v>21</v>
      </c>
      <c r="N103" s="6">
        <v>985</v>
      </c>
      <c r="O103" s="6">
        <v>950</v>
      </c>
      <c r="P103" s="6">
        <v>2870</v>
      </c>
      <c r="Q103" s="6">
        <v>3132</v>
      </c>
      <c r="R103" s="6">
        <v>3</v>
      </c>
      <c r="S103" s="6">
        <v>28</v>
      </c>
      <c r="T103" s="6">
        <v>3</v>
      </c>
      <c r="U103" s="6">
        <v>11</v>
      </c>
      <c r="V103" s="6">
        <v>28</v>
      </c>
      <c r="W103" s="6">
        <v>28</v>
      </c>
      <c r="X103" s="6">
        <v>11</v>
      </c>
      <c r="Y103" s="6">
        <v>8</v>
      </c>
      <c r="Z103" s="6">
        <v>13999</v>
      </c>
      <c r="AA103" s="6">
        <v>14000</v>
      </c>
      <c r="AB103" s="6">
        <v>1</v>
      </c>
      <c r="AC103" s="6">
        <v>0.01</v>
      </c>
      <c r="AD103" t="s">
        <v>1391</v>
      </c>
      <c r="BB103" s="5" t="s">
        <v>35</v>
      </c>
      <c r="BC103" s="6">
        <v>11</v>
      </c>
      <c r="BD103" s="6">
        <v>6</v>
      </c>
      <c r="BE103" s="6">
        <v>2356</v>
      </c>
      <c r="BF103" s="6">
        <v>3</v>
      </c>
      <c r="BG103" s="6">
        <v>2</v>
      </c>
      <c r="BH103" s="6">
        <v>0</v>
      </c>
      <c r="BI103" s="6">
        <v>2</v>
      </c>
      <c r="BJ103" s="6">
        <v>7</v>
      </c>
      <c r="BK103" s="6">
        <v>0</v>
      </c>
      <c r="BL103" s="6">
        <v>0</v>
      </c>
      <c r="BM103" s="6">
        <v>10</v>
      </c>
      <c r="BN103" s="6">
        <v>7</v>
      </c>
      <c r="BO103" s="6">
        <v>0</v>
      </c>
      <c r="BP103" s="6">
        <v>0</v>
      </c>
      <c r="BQ103" s="6">
        <v>2</v>
      </c>
      <c r="BR103" s="6">
        <v>5656</v>
      </c>
      <c r="BS103" s="6">
        <v>2317</v>
      </c>
      <c r="BT103" s="6">
        <v>0</v>
      </c>
      <c r="BU103" s="6">
        <v>266</v>
      </c>
      <c r="BV103" s="6">
        <v>17</v>
      </c>
      <c r="BW103" s="6">
        <v>0</v>
      </c>
      <c r="BX103" s="6">
        <v>0</v>
      </c>
      <c r="BY103" s="6">
        <v>1039</v>
      </c>
      <c r="BZ103" s="6">
        <v>2300</v>
      </c>
      <c r="CA103" s="6">
        <v>14001</v>
      </c>
      <c r="CB103" s="6">
        <v>14000</v>
      </c>
      <c r="CC103" s="6">
        <v>-1</v>
      </c>
      <c r="CD103" s="6">
        <v>-0.01</v>
      </c>
    </row>
    <row r="104" spans="1:82" ht="15" thickBot="1" x14ac:dyDescent="0.35">
      <c r="A104" s="5" t="s">
        <v>36</v>
      </c>
      <c r="B104" s="6">
        <v>28</v>
      </c>
      <c r="C104" s="6">
        <v>22</v>
      </c>
      <c r="D104" s="6">
        <v>9</v>
      </c>
      <c r="E104" s="6">
        <v>4309</v>
      </c>
      <c r="F104" s="6">
        <v>195</v>
      </c>
      <c r="G104" s="6">
        <v>28</v>
      </c>
      <c r="H104" s="6">
        <v>24</v>
      </c>
      <c r="I104" s="6">
        <v>776</v>
      </c>
      <c r="J104" s="6">
        <v>28</v>
      </c>
      <c r="K104" s="6">
        <v>28</v>
      </c>
      <c r="L104" s="6">
        <v>16</v>
      </c>
      <c r="M104" s="6">
        <v>25</v>
      </c>
      <c r="N104" s="6">
        <v>10</v>
      </c>
      <c r="O104" s="6">
        <v>950</v>
      </c>
      <c r="P104" s="6">
        <v>447</v>
      </c>
      <c r="Q104" s="6">
        <v>4984</v>
      </c>
      <c r="R104" s="6">
        <v>5</v>
      </c>
      <c r="S104" s="6">
        <v>28</v>
      </c>
      <c r="T104" s="6">
        <v>7</v>
      </c>
      <c r="U104" s="6">
        <v>6</v>
      </c>
      <c r="V104" s="6">
        <v>28</v>
      </c>
      <c r="W104" s="6">
        <v>28</v>
      </c>
      <c r="X104" s="6">
        <v>15</v>
      </c>
      <c r="Y104" s="6">
        <v>3</v>
      </c>
      <c r="Z104" s="6">
        <v>11999</v>
      </c>
      <c r="AA104" s="6">
        <v>12000</v>
      </c>
      <c r="AB104" s="6">
        <v>1</v>
      </c>
      <c r="AC104" s="6">
        <v>0.01</v>
      </c>
      <c r="AD104" t="s">
        <v>1391</v>
      </c>
      <c r="BB104" s="5" t="s">
        <v>36</v>
      </c>
      <c r="BC104" s="6">
        <v>0</v>
      </c>
      <c r="BD104" s="6">
        <v>6</v>
      </c>
      <c r="BE104" s="6">
        <v>611</v>
      </c>
      <c r="BF104" s="6">
        <v>965</v>
      </c>
      <c r="BG104" s="6">
        <v>5</v>
      </c>
      <c r="BH104" s="6">
        <v>0</v>
      </c>
      <c r="BI104" s="6">
        <v>4</v>
      </c>
      <c r="BJ104" s="6">
        <v>4</v>
      </c>
      <c r="BK104" s="6">
        <v>0</v>
      </c>
      <c r="BL104" s="6">
        <v>0</v>
      </c>
      <c r="BM104" s="6">
        <v>12</v>
      </c>
      <c r="BN104" s="6">
        <v>3</v>
      </c>
      <c r="BO104" s="6">
        <v>18</v>
      </c>
      <c r="BP104" s="6">
        <v>0</v>
      </c>
      <c r="BQ104" s="6">
        <v>8</v>
      </c>
      <c r="BR104" s="6">
        <v>5652</v>
      </c>
      <c r="BS104" s="6">
        <v>23</v>
      </c>
      <c r="BT104" s="6">
        <v>0</v>
      </c>
      <c r="BU104" s="6">
        <v>262</v>
      </c>
      <c r="BV104" s="6">
        <v>22</v>
      </c>
      <c r="BW104" s="6">
        <v>0</v>
      </c>
      <c r="BX104" s="6">
        <v>0</v>
      </c>
      <c r="BY104" s="6">
        <v>13</v>
      </c>
      <c r="BZ104" s="6">
        <v>4393</v>
      </c>
      <c r="CA104" s="6">
        <v>12001</v>
      </c>
      <c r="CB104" s="6">
        <v>12000</v>
      </c>
      <c r="CC104" s="6">
        <v>-1</v>
      </c>
      <c r="CD104" s="6">
        <v>-0.01</v>
      </c>
    </row>
    <row r="105" spans="1:82" ht="15" thickBot="1" x14ac:dyDescent="0.35">
      <c r="A105" s="5" t="s">
        <v>37</v>
      </c>
      <c r="B105" s="6">
        <v>17</v>
      </c>
      <c r="C105" s="6">
        <v>28</v>
      </c>
      <c r="D105" s="6">
        <v>1</v>
      </c>
      <c r="E105" s="6">
        <v>39</v>
      </c>
      <c r="F105" s="6">
        <v>10</v>
      </c>
      <c r="G105" s="6">
        <v>28</v>
      </c>
      <c r="H105" s="6">
        <v>15</v>
      </c>
      <c r="I105" s="6">
        <v>11</v>
      </c>
      <c r="J105" s="6">
        <v>28</v>
      </c>
      <c r="K105" s="6">
        <v>28</v>
      </c>
      <c r="L105" s="6">
        <v>12</v>
      </c>
      <c r="M105" s="6">
        <v>6</v>
      </c>
      <c r="N105" s="6">
        <v>985</v>
      </c>
      <c r="O105" s="6">
        <v>5</v>
      </c>
      <c r="P105" s="6">
        <v>2871</v>
      </c>
      <c r="Q105" s="6">
        <v>6796</v>
      </c>
      <c r="R105" s="6">
        <v>28</v>
      </c>
      <c r="S105" s="6">
        <v>28</v>
      </c>
      <c r="T105" s="6">
        <v>716</v>
      </c>
      <c r="U105" s="6">
        <v>28</v>
      </c>
      <c r="V105" s="6">
        <v>28</v>
      </c>
      <c r="W105" s="6">
        <v>28</v>
      </c>
      <c r="X105" s="6">
        <v>17</v>
      </c>
      <c r="Y105" s="6">
        <v>47</v>
      </c>
      <c r="Z105" s="6">
        <v>11800</v>
      </c>
      <c r="AA105" s="6">
        <v>11800</v>
      </c>
      <c r="AB105" s="6">
        <v>0</v>
      </c>
      <c r="AC105" s="6">
        <v>0</v>
      </c>
      <c r="AD105" t="s">
        <v>1391</v>
      </c>
      <c r="BB105" s="5" t="s">
        <v>37</v>
      </c>
      <c r="BC105" s="6">
        <v>11</v>
      </c>
      <c r="BD105" s="6">
        <v>0</v>
      </c>
      <c r="BE105" s="6">
        <v>2357</v>
      </c>
      <c r="BF105" s="6">
        <v>3125</v>
      </c>
      <c r="BG105" s="6">
        <v>18</v>
      </c>
      <c r="BH105" s="6">
        <v>0</v>
      </c>
      <c r="BI105" s="6">
        <v>13</v>
      </c>
      <c r="BJ105" s="6">
        <v>611</v>
      </c>
      <c r="BK105" s="6">
        <v>0</v>
      </c>
      <c r="BL105" s="6">
        <v>0</v>
      </c>
      <c r="BM105" s="6">
        <v>16</v>
      </c>
      <c r="BN105" s="6">
        <v>22</v>
      </c>
      <c r="BO105" s="6">
        <v>0</v>
      </c>
      <c r="BP105" s="6">
        <v>38</v>
      </c>
      <c r="BQ105" s="6">
        <v>1</v>
      </c>
      <c r="BR105" s="6">
        <v>5578</v>
      </c>
      <c r="BS105" s="6">
        <v>0</v>
      </c>
      <c r="BT105" s="6">
        <v>0</v>
      </c>
      <c r="BU105" s="6">
        <v>0</v>
      </c>
      <c r="BV105" s="6">
        <v>0</v>
      </c>
      <c r="BW105" s="6">
        <v>0</v>
      </c>
      <c r="BX105" s="6">
        <v>0</v>
      </c>
      <c r="BY105" s="6">
        <v>11</v>
      </c>
      <c r="BZ105" s="6">
        <v>0</v>
      </c>
      <c r="CA105" s="6">
        <v>11801</v>
      </c>
      <c r="CB105" s="6">
        <v>11800</v>
      </c>
      <c r="CC105" s="6">
        <v>-1</v>
      </c>
      <c r="CD105" s="6">
        <v>-0.01</v>
      </c>
    </row>
    <row r="106" spans="1:82" ht="15" thickBot="1" x14ac:dyDescent="0.35">
      <c r="A106" s="5" t="s">
        <v>38</v>
      </c>
      <c r="B106" s="6">
        <v>17</v>
      </c>
      <c r="C106" s="6">
        <v>22</v>
      </c>
      <c r="D106" s="6">
        <v>0</v>
      </c>
      <c r="E106" s="6">
        <v>4612</v>
      </c>
      <c r="F106" s="6">
        <v>200</v>
      </c>
      <c r="G106" s="6">
        <v>28</v>
      </c>
      <c r="H106" s="6">
        <v>27</v>
      </c>
      <c r="I106" s="6">
        <v>773</v>
      </c>
      <c r="J106" s="6">
        <v>28</v>
      </c>
      <c r="K106" s="6">
        <v>28</v>
      </c>
      <c r="L106" s="6">
        <v>12</v>
      </c>
      <c r="M106" s="6">
        <v>15</v>
      </c>
      <c r="N106" s="6">
        <v>985</v>
      </c>
      <c r="O106" s="6">
        <v>950</v>
      </c>
      <c r="P106" s="6">
        <v>2872</v>
      </c>
      <c r="Q106" s="6">
        <v>2</v>
      </c>
      <c r="R106" s="6">
        <v>1</v>
      </c>
      <c r="S106" s="6">
        <v>28</v>
      </c>
      <c r="T106" s="6">
        <v>1</v>
      </c>
      <c r="U106" s="6">
        <v>11</v>
      </c>
      <c r="V106" s="6">
        <v>28</v>
      </c>
      <c r="W106" s="6">
        <v>28</v>
      </c>
      <c r="X106" s="6">
        <v>17</v>
      </c>
      <c r="Y106" s="6">
        <v>14</v>
      </c>
      <c r="Z106" s="6">
        <v>10699</v>
      </c>
      <c r="AA106" s="6">
        <v>10700</v>
      </c>
      <c r="AB106" s="6">
        <v>1</v>
      </c>
      <c r="AC106" s="6">
        <v>0.01</v>
      </c>
      <c r="AD106" t="s">
        <v>1391</v>
      </c>
      <c r="BB106" s="5" t="s">
        <v>38</v>
      </c>
      <c r="BC106" s="6">
        <v>11</v>
      </c>
      <c r="BD106" s="6">
        <v>6</v>
      </c>
      <c r="BE106" s="6">
        <v>2358</v>
      </c>
      <c r="BF106" s="6">
        <v>2</v>
      </c>
      <c r="BG106" s="6">
        <v>0</v>
      </c>
      <c r="BH106" s="6">
        <v>0</v>
      </c>
      <c r="BI106" s="6">
        <v>1</v>
      </c>
      <c r="BJ106" s="6">
        <v>7</v>
      </c>
      <c r="BK106" s="6">
        <v>0</v>
      </c>
      <c r="BL106" s="6">
        <v>0</v>
      </c>
      <c r="BM106" s="6">
        <v>16</v>
      </c>
      <c r="BN106" s="6">
        <v>13</v>
      </c>
      <c r="BO106" s="6">
        <v>0</v>
      </c>
      <c r="BP106" s="6">
        <v>0</v>
      </c>
      <c r="BQ106" s="6">
        <v>0</v>
      </c>
      <c r="BR106" s="6">
        <v>5658</v>
      </c>
      <c r="BS106" s="6">
        <v>2319</v>
      </c>
      <c r="BT106" s="6">
        <v>0</v>
      </c>
      <c r="BU106" s="6">
        <v>268</v>
      </c>
      <c r="BV106" s="6">
        <v>17</v>
      </c>
      <c r="BW106" s="6">
        <v>0</v>
      </c>
      <c r="BX106" s="6">
        <v>0</v>
      </c>
      <c r="BY106" s="6">
        <v>11</v>
      </c>
      <c r="BZ106" s="6">
        <v>14</v>
      </c>
      <c r="CA106" s="6">
        <v>10701</v>
      </c>
      <c r="CB106" s="6">
        <v>10700</v>
      </c>
      <c r="CC106" s="6">
        <v>-1</v>
      </c>
      <c r="CD106" s="6">
        <v>-0.01</v>
      </c>
    </row>
    <row r="107" spans="1:82" ht="15" thickBot="1" x14ac:dyDescent="0.35">
      <c r="A107" s="5" t="s">
        <v>39</v>
      </c>
      <c r="B107" s="6">
        <v>28</v>
      </c>
      <c r="C107" s="6">
        <v>22</v>
      </c>
      <c r="D107" s="6">
        <v>13</v>
      </c>
      <c r="E107" s="6">
        <v>4611</v>
      </c>
      <c r="F107" s="6">
        <v>196</v>
      </c>
      <c r="G107" s="6">
        <v>28</v>
      </c>
      <c r="H107" s="6">
        <v>26</v>
      </c>
      <c r="I107" s="6">
        <v>779</v>
      </c>
      <c r="J107" s="6">
        <v>28</v>
      </c>
      <c r="K107" s="6">
        <v>28</v>
      </c>
      <c r="L107" s="6">
        <v>16</v>
      </c>
      <c r="M107" s="6">
        <v>28</v>
      </c>
      <c r="N107" s="6">
        <v>10</v>
      </c>
      <c r="O107" s="6">
        <v>950</v>
      </c>
      <c r="P107" s="6">
        <v>445</v>
      </c>
      <c r="Q107" s="6">
        <v>3132</v>
      </c>
      <c r="R107" s="6">
        <v>4</v>
      </c>
      <c r="S107" s="6">
        <v>28</v>
      </c>
      <c r="T107" s="6">
        <v>3</v>
      </c>
      <c r="U107" s="6">
        <v>3</v>
      </c>
      <c r="V107" s="6">
        <v>28</v>
      </c>
      <c r="W107" s="6">
        <v>28</v>
      </c>
      <c r="X107" s="6">
        <v>15</v>
      </c>
      <c r="Y107" s="6">
        <v>0</v>
      </c>
      <c r="Z107" s="6">
        <v>10449</v>
      </c>
      <c r="AA107" s="6">
        <v>10450</v>
      </c>
      <c r="AB107" s="6">
        <v>1</v>
      </c>
      <c r="AC107" s="6">
        <v>0.01</v>
      </c>
      <c r="AD107" t="s">
        <v>1391</v>
      </c>
      <c r="BB107" s="5" t="s">
        <v>39</v>
      </c>
      <c r="BC107" s="6">
        <v>0</v>
      </c>
      <c r="BD107" s="6">
        <v>6</v>
      </c>
      <c r="BE107" s="6">
        <v>15</v>
      </c>
      <c r="BF107" s="6">
        <v>3</v>
      </c>
      <c r="BG107" s="6">
        <v>4</v>
      </c>
      <c r="BH107" s="6">
        <v>0</v>
      </c>
      <c r="BI107" s="6">
        <v>2</v>
      </c>
      <c r="BJ107" s="6">
        <v>1</v>
      </c>
      <c r="BK107" s="6">
        <v>0</v>
      </c>
      <c r="BL107" s="6">
        <v>0</v>
      </c>
      <c r="BM107" s="6">
        <v>12</v>
      </c>
      <c r="BN107" s="6">
        <v>0</v>
      </c>
      <c r="BO107" s="6">
        <v>18</v>
      </c>
      <c r="BP107" s="6">
        <v>0</v>
      </c>
      <c r="BQ107" s="6">
        <v>10</v>
      </c>
      <c r="BR107" s="6">
        <v>5656</v>
      </c>
      <c r="BS107" s="6">
        <v>24</v>
      </c>
      <c r="BT107" s="6">
        <v>0</v>
      </c>
      <c r="BU107" s="6">
        <v>266</v>
      </c>
      <c r="BV107" s="6">
        <v>25</v>
      </c>
      <c r="BW107" s="6">
        <v>0</v>
      </c>
      <c r="BX107" s="6">
        <v>0</v>
      </c>
      <c r="BY107" s="6">
        <v>13</v>
      </c>
      <c r="BZ107" s="6">
        <v>4396</v>
      </c>
      <c r="CA107" s="6">
        <v>10451</v>
      </c>
      <c r="CB107" s="6">
        <v>10450</v>
      </c>
      <c r="CC107" s="6">
        <v>-1</v>
      </c>
      <c r="CD107" s="6">
        <v>-0.01</v>
      </c>
    </row>
    <row r="108" spans="1:82" ht="15" thickBot="1" x14ac:dyDescent="0.35">
      <c r="A108" s="5" t="s">
        <v>40</v>
      </c>
      <c r="B108" s="6">
        <v>28</v>
      </c>
      <c r="C108" s="6">
        <v>22</v>
      </c>
      <c r="D108" s="6">
        <v>13</v>
      </c>
      <c r="E108" s="6">
        <v>1010</v>
      </c>
      <c r="F108" s="6">
        <v>10</v>
      </c>
      <c r="G108" s="6">
        <v>28</v>
      </c>
      <c r="H108" s="6">
        <v>15</v>
      </c>
      <c r="I108" s="6">
        <v>11</v>
      </c>
      <c r="J108" s="6">
        <v>28</v>
      </c>
      <c r="K108" s="6">
        <v>28</v>
      </c>
      <c r="L108" s="6">
        <v>193</v>
      </c>
      <c r="M108" s="6">
        <v>13</v>
      </c>
      <c r="N108" s="6">
        <v>10</v>
      </c>
      <c r="O108" s="6">
        <v>950</v>
      </c>
      <c r="P108" s="6">
        <v>445</v>
      </c>
      <c r="Q108" s="6">
        <v>6598</v>
      </c>
      <c r="R108" s="6">
        <v>28</v>
      </c>
      <c r="S108" s="6">
        <v>28</v>
      </c>
      <c r="T108" s="6">
        <v>716</v>
      </c>
      <c r="U108" s="6">
        <v>28</v>
      </c>
      <c r="V108" s="6">
        <v>28</v>
      </c>
      <c r="W108" s="6">
        <v>28</v>
      </c>
      <c r="X108" s="6">
        <v>8</v>
      </c>
      <c r="Y108" s="6">
        <v>35</v>
      </c>
      <c r="Z108" s="6">
        <v>10301</v>
      </c>
      <c r="AA108" s="6">
        <v>10300</v>
      </c>
      <c r="AB108" s="6">
        <v>-1</v>
      </c>
      <c r="AC108" s="6">
        <v>-0.01</v>
      </c>
      <c r="AD108" t="s">
        <v>1391</v>
      </c>
      <c r="BB108" s="5" t="s">
        <v>40</v>
      </c>
      <c r="BC108" s="6">
        <v>0</v>
      </c>
      <c r="BD108" s="6">
        <v>6</v>
      </c>
      <c r="BE108" s="6">
        <v>15</v>
      </c>
      <c r="BF108" s="6">
        <v>2952</v>
      </c>
      <c r="BG108" s="6">
        <v>18</v>
      </c>
      <c r="BH108" s="6">
        <v>0</v>
      </c>
      <c r="BI108" s="6">
        <v>13</v>
      </c>
      <c r="BJ108" s="6">
        <v>611</v>
      </c>
      <c r="BK108" s="6">
        <v>0</v>
      </c>
      <c r="BL108" s="6">
        <v>0</v>
      </c>
      <c r="BM108" s="6">
        <v>5</v>
      </c>
      <c r="BN108" s="6">
        <v>15</v>
      </c>
      <c r="BO108" s="6">
        <v>18</v>
      </c>
      <c r="BP108" s="6">
        <v>0</v>
      </c>
      <c r="BQ108" s="6">
        <v>10</v>
      </c>
      <c r="BR108" s="6">
        <v>5584</v>
      </c>
      <c r="BS108" s="6">
        <v>0</v>
      </c>
      <c r="BT108" s="6">
        <v>0</v>
      </c>
      <c r="BU108" s="6">
        <v>0</v>
      </c>
      <c r="BV108" s="6">
        <v>0</v>
      </c>
      <c r="BW108" s="6">
        <v>0</v>
      </c>
      <c r="BX108" s="6">
        <v>0</v>
      </c>
      <c r="BY108" s="6">
        <v>1042</v>
      </c>
      <c r="BZ108" s="6">
        <v>12</v>
      </c>
      <c r="CA108" s="6">
        <v>10301</v>
      </c>
      <c r="CB108" s="6">
        <v>10300</v>
      </c>
      <c r="CC108" s="6">
        <v>-1</v>
      </c>
      <c r="CD108" s="6">
        <v>-0.01</v>
      </c>
    </row>
    <row r="109" spans="1:82" ht="15" thickBot="1" x14ac:dyDescent="0.35">
      <c r="A109" s="5" t="s">
        <v>41</v>
      </c>
      <c r="B109" s="6">
        <v>28</v>
      </c>
      <c r="C109" s="6">
        <v>28</v>
      </c>
      <c r="D109" s="6">
        <v>13</v>
      </c>
      <c r="E109" s="6">
        <v>1011</v>
      </c>
      <c r="F109" s="6">
        <v>145</v>
      </c>
      <c r="G109" s="6">
        <v>28</v>
      </c>
      <c r="H109" s="6">
        <v>15</v>
      </c>
      <c r="I109" s="6">
        <v>779</v>
      </c>
      <c r="J109" s="6">
        <v>28</v>
      </c>
      <c r="K109" s="6">
        <v>28</v>
      </c>
      <c r="L109" s="6">
        <v>195</v>
      </c>
      <c r="M109" s="6">
        <v>15</v>
      </c>
      <c r="N109" s="6">
        <v>10</v>
      </c>
      <c r="O109" s="6">
        <v>5</v>
      </c>
      <c r="P109" s="6">
        <v>445</v>
      </c>
      <c r="Q109" s="6">
        <v>6597</v>
      </c>
      <c r="R109" s="6">
        <v>11</v>
      </c>
      <c r="S109" s="6">
        <v>28</v>
      </c>
      <c r="T109" s="6">
        <v>716</v>
      </c>
      <c r="U109" s="6">
        <v>3</v>
      </c>
      <c r="V109" s="6">
        <v>28</v>
      </c>
      <c r="W109" s="6">
        <v>28</v>
      </c>
      <c r="X109" s="6">
        <v>3</v>
      </c>
      <c r="Y109" s="6">
        <v>14</v>
      </c>
      <c r="Z109" s="6">
        <v>10201</v>
      </c>
      <c r="AA109" s="6">
        <v>10200</v>
      </c>
      <c r="AB109" s="6">
        <v>-1</v>
      </c>
      <c r="AC109" s="6">
        <v>-0.01</v>
      </c>
      <c r="AD109" t="s">
        <v>1391</v>
      </c>
      <c r="BB109" s="5" t="s">
        <v>41</v>
      </c>
      <c r="BC109" s="6">
        <v>0</v>
      </c>
      <c r="BD109" s="6">
        <v>0</v>
      </c>
      <c r="BE109" s="6">
        <v>15</v>
      </c>
      <c r="BF109" s="6">
        <v>2951</v>
      </c>
      <c r="BG109" s="6">
        <v>8</v>
      </c>
      <c r="BH109" s="6">
        <v>0</v>
      </c>
      <c r="BI109" s="6">
        <v>13</v>
      </c>
      <c r="BJ109" s="6">
        <v>1</v>
      </c>
      <c r="BK109" s="6">
        <v>0</v>
      </c>
      <c r="BL109" s="6">
        <v>0</v>
      </c>
      <c r="BM109" s="6">
        <v>3</v>
      </c>
      <c r="BN109" s="6">
        <v>13</v>
      </c>
      <c r="BO109" s="6">
        <v>18</v>
      </c>
      <c r="BP109" s="6">
        <v>38</v>
      </c>
      <c r="BQ109" s="6">
        <v>10</v>
      </c>
      <c r="BR109" s="6">
        <v>5585</v>
      </c>
      <c r="BS109" s="6">
        <v>17</v>
      </c>
      <c r="BT109" s="6">
        <v>0</v>
      </c>
      <c r="BU109" s="6">
        <v>0</v>
      </c>
      <c r="BV109" s="6">
        <v>25</v>
      </c>
      <c r="BW109" s="6">
        <v>0</v>
      </c>
      <c r="BX109" s="6">
        <v>0</v>
      </c>
      <c r="BY109" s="6">
        <v>1490</v>
      </c>
      <c r="BZ109" s="6">
        <v>14</v>
      </c>
      <c r="CA109" s="6">
        <v>10201</v>
      </c>
      <c r="CB109" s="6">
        <v>10200</v>
      </c>
      <c r="CC109" s="6">
        <v>-1</v>
      </c>
      <c r="CD109" s="6">
        <v>-0.01</v>
      </c>
    </row>
    <row r="110" spans="1:82" ht="15" thickBot="1" x14ac:dyDescent="0.35">
      <c r="A110" s="5" t="s">
        <v>42</v>
      </c>
      <c r="B110" s="6">
        <v>17</v>
      </c>
      <c r="C110" s="6">
        <v>28</v>
      </c>
      <c r="D110" s="6">
        <v>24</v>
      </c>
      <c r="E110" s="6">
        <v>4609</v>
      </c>
      <c r="F110" s="6">
        <v>147</v>
      </c>
      <c r="G110" s="6">
        <v>28</v>
      </c>
      <c r="H110" s="6">
        <v>20</v>
      </c>
      <c r="I110" s="6">
        <v>779</v>
      </c>
      <c r="J110" s="6">
        <v>28</v>
      </c>
      <c r="K110" s="6">
        <v>28</v>
      </c>
      <c r="L110" s="6">
        <v>194</v>
      </c>
      <c r="M110" s="6">
        <v>24</v>
      </c>
      <c r="N110" s="6">
        <v>985</v>
      </c>
      <c r="O110" s="6">
        <v>5</v>
      </c>
      <c r="P110" s="6">
        <v>14</v>
      </c>
      <c r="Q110" s="6">
        <v>3134</v>
      </c>
      <c r="R110" s="6">
        <v>6</v>
      </c>
      <c r="S110" s="6">
        <v>28</v>
      </c>
      <c r="T110" s="6">
        <v>9</v>
      </c>
      <c r="U110" s="6">
        <v>3</v>
      </c>
      <c r="V110" s="6">
        <v>28</v>
      </c>
      <c r="W110" s="6">
        <v>28</v>
      </c>
      <c r="X110" s="6">
        <v>4</v>
      </c>
      <c r="Y110" s="6">
        <v>4</v>
      </c>
      <c r="Z110" s="6">
        <v>10174</v>
      </c>
      <c r="AA110" s="6">
        <v>10175</v>
      </c>
      <c r="AB110" s="6">
        <v>1</v>
      </c>
      <c r="AC110" s="6">
        <v>0.01</v>
      </c>
      <c r="AD110" t="s">
        <v>1391</v>
      </c>
      <c r="BB110" s="5" t="s">
        <v>42</v>
      </c>
      <c r="BC110" s="6">
        <v>11</v>
      </c>
      <c r="BD110" s="6">
        <v>0</v>
      </c>
      <c r="BE110" s="6">
        <v>4</v>
      </c>
      <c r="BF110" s="6">
        <v>5</v>
      </c>
      <c r="BG110" s="6">
        <v>6</v>
      </c>
      <c r="BH110" s="6">
        <v>0</v>
      </c>
      <c r="BI110" s="6">
        <v>8</v>
      </c>
      <c r="BJ110" s="6">
        <v>1</v>
      </c>
      <c r="BK110" s="6">
        <v>0</v>
      </c>
      <c r="BL110" s="6">
        <v>0</v>
      </c>
      <c r="BM110" s="6">
        <v>4</v>
      </c>
      <c r="BN110" s="6">
        <v>4</v>
      </c>
      <c r="BO110" s="6">
        <v>0</v>
      </c>
      <c r="BP110" s="6">
        <v>38</v>
      </c>
      <c r="BQ110" s="6">
        <v>14</v>
      </c>
      <c r="BR110" s="6">
        <v>5654</v>
      </c>
      <c r="BS110" s="6">
        <v>22</v>
      </c>
      <c r="BT110" s="6">
        <v>0</v>
      </c>
      <c r="BU110" s="6">
        <v>260</v>
      </c>
      <c r="BV110" s="6">
        <v>25</v>
      </c>
      <c r="BW110" s="6">
        <v>0</v>
      </c>
      <c r="BX110" s="6">
        <v>0</v>
      </c>
      <c r="BY110" s="6">
        <v>1489</v>
      </c>
      <c r="BZ110" s="6">
        <v>2631</v>
      </c>
      <c r="CA110" s="6">
        <v>10176</v>
      </c>
      <c r="CB110" s="6">
        <v>10175</v>
      </c>
      <c r="CC110" s="6">
        <v>-1</v>
      </c>
      <c r="CD110" s="6">
        <v>-0.01</v>
      </c>
    </row>
    <row r="111" spans="1:82" ht="15" thickBot="1" x14ac:dyDescent="0.35">
      <c r="A111" s="5" t="s">
        <v>43</v>
      </c>
      <c r="B111" s="6">
        <v>17</v>
      </c>
      <c r="C111" s="6">
        <v>22</v>
      </c>
      <c r="D111" s="6">
        <v>5</v>
      </c>
      <c r="E111" s="6">
        <v>382</v>
      </c>
      <c r="F111" s="6">
        <v>145</v>
      </c>
      <c r="G111" s="6">
        <v>28</v>
      </c>
      <c r="H111" s="6">
        <v>24</v>
      </c>
      <c r="I111" s="6">
        <v>11</v>
      </c>
      <c r="J111" s="6">
        <v>28</v>
      </c>
      <c r="K111" s="6">
        <v>28</v>
      </c>
      <c r="L111" s="6">
        <v>6</v>
      </c>
      <c r="M111" s="6">
        <v>13</v>
      </c>
      <c r="N111" s="6">
        <v>985</v>
      </c>
      <c r="O111" s="6">
        <v>950</v>
      </c>
      <c r="P111" s="6">
        <v>691</v>
      </c>
      <c r="Q111" s="6">
        <v>6601</v>
      </c>
      <c r="R111" s="6">
        <v>11</v>
      </c>
      <c r="S111" s="6">
        <v>28</v>
      </c>
      <c r="T111" s="6">
        <v>7</v>
      </c>
      <c r="U111" s="6">
        <v>28</v>
      </c>
      <c r="V111" s="6">
        <v>28</v>
      </c>
      <c r="W111" s="6">
        <v>28</v>
      </c>
      <c r="X111" s="6">
        <v>23</v>
      </c>
      <c r="Y111" s="6">
        <v>35</v>
      </c>
      <c r="Z111" s="6">
        <v>10124</v>
      </c>
      <c r="AA111" s="6">
        <v>10125</v>
      </c>
      <c r="AB111" s="6">
        <v>1</v>
      </c>
      <c r="AC111" s="6">
        <v>0.01</v>
      </c>
      <c r="AD111" t="s">
        <v>1391</v>
      </c>
      <c r="BB111" s="5" t="s">
        <v>43</v>
      </c>
      <c r="BC111" s="6">
        <v>11</v>
      </c>
      <c r="BD111" s="6">
        <v>6</v>
      </c>
      <c r="BE111" s="6">
        <v>615</v>
      </c>
      <c r="BF111" s="6">
        <v>2953</v>
      </c>
      <c r="BG111" s="6">
        <v>8</v>
      </c>
      <c r="BH111" s="6">
        <v>0</v>
      </c>
      <c r="BI111" s="6">
        <v>4</v>
      </c>
      <c r="BJ111" s="6">
        <v>611</v>
      </c>
      <c r="BK111" s="6">
        <v>0</v>
      </c>
      <c r="BL111" s="6">
        <v>0</v>
      </c>
      <c r="BM111" s="6">
        <v>22</v>
      </c>
      <c r="BN111" s="6">
        <v>15</v>
      </c>
      <c r="BO111" s="6">
        <v>0</v>
      </c>
      <c r="BP111" s="6">
        <v>0</v>
      </c>
      <c r="BQ111" s="6">
        <v>5</v>
      </c>
      <c r="BR111" s="6">
        <v>5581</v>
      </c>
      <c r="BS111" s="6">
        <v>17</v>
      </c>
      <c r="BT111" s="6">
        <v>0</v>
      </c>
      <c r="BU111" s="6">
        <v>262</v>
      </c>
      <c r="BV111" s="6">
        <v>0</v>
      </c>
      <c r="BW111" s="6">
        <v>0</v>
      </c>
      <c r="BX111" s="6">
        <v>0</v>
      </c>
      <c r="BY111" s="6">
        <v>5</v>
      </c>
      <c r="BZ111" s="6">
        <v>12</v>
      </c>
      <c r="CA111" s="6">
        <v>10127</v>
      </c>
      <c r="CB111" s="6">
        <v>10125</v>
      </c>
      <c r="CC111" s="6">
        <v>-2</v>
      </c>
      <c r="CD111" s="6">
        <v>-0.02</v>
      </c>
    </row>
    <row r="112" spans="1:82" ht="15" thickBot="1" x14ac:dyDescent="0.35">
      <c r="A112" s="5" t="s">
        <v>44</v>
      </c>
      <c r="B112" s="6">
        <v>17</v>
      </c>
      <c r="C112" s="6">
        <v>22</v>
      </c>
      <c r="D112" s="6">
        <v>13</v>
      </c>
      <c r="E112" s="6">
        <v>379</v>
      </c>
      <c r="F112" s="6">
        <v>10</v>
      </c>
      <c r="G112" s="6">
        <v>28</v>
      </c>
      <c r="H112" s="6">
        <v>24</v>
      </c>
      <c r="I112" s="6">
        <v>16</v>
      </c>
      <c r="J112" s="6">
        <v>28</v>
      </c>
      <c r="K112" s="6">
        <v>28</v>
      </c>
      <c r="L112" s="6">
        <v>189</v>
      </c>
      <c r="M112" s="6">
        <v>6</v>
      </c>
      <c r="N112" s="6">
        <v>985</v>
      </c>
      <c r="O112" s="6">
        <v>950</v>
      </c>
      <c r="P112" s="6">
        <v>445</v>
      </c>
      <c r="Q112" s="6">
        <v>6794</v>
      </c>
      <c r="R112" s="6">
        <v>28</v>
      </c>
      <c r="S112" s="6">
        <v>28</v>
      </c>
      <c r="T112" s="6">
        <v>7</v>
      </c>
      <c r="U112" s="6">
        <v>16</v>
      </c>
      <c r="V112" s="6">
        <v>28</v>
      </c>
      <c r="W112" s="6">
        <v>28</v>
      </c>
      <c r="X112" s="6">
        <v>9</v>
      </c>
      <c r="Y112" s="6">
        <v>47</v>
      </c>
      <c r="Z112" s="6">
        <v>10125</v>
      </c>
      <c r="AA112" s="6">
        <v>10125</v>
      </c>
      <c r="AB112" s="6">
        <v>0</v>
      </c>
      <c r="AC112" s="6">
        <v>0</v>
      </c>
      <c r="AD112" t="s">
        <v>1391</v>
      </c>
      <c r="BB112" s="5" t="s">
        <v>44</v>
      </c>
      <c r="BC112" s="6">
        <v>11</v>
      </c>
      <c r="BD112" s="6">
        <v>6</v>
      </c>
      <c r="BE112" s="6">
        <v>15</v>
      </c>
      <c r="BF112" s="6">
        <v>3123</v>
      </c>
      <c r="BG112" s="6">
        <v>18</v>
      </c>
      <c r="BH112" s="6">
        <v>0</v>
      </c>
      <c r="BI112" s="6">
        <v>4</v>
      </c>
      <c r="BJ112" s="6">
        <v>12</v>
      </c>
      <c r="BK112" s="6">
        <v>0</v>
      </c>
      <c r="BL112" s="6">
        <v>0</v>
      </c>
      <c r="BM112" s="6">
        <v>9</v>
      </c>
      <c r="BN112" s="6">
        <v>22</v>
      </c>
      <c r="BO112" s="6">
        <v>0</v>
      </c>
      <c r="BP112" s="6">
        <v>0</v>
      </c>
      <c r="BQ112" s="6">
        <v>10</v>
      </c>
      <c r="BR112" s="6">
        <v>5580</v>
      </c>
      <c r="BS112" s="6">
        <v>0</v>
      </c>
      <c r="BT112" s="6">
        <v>0</v>
      </c>
      <c r="BU112" s="6">
        <v>262</v>
      </c>
      <c r="BV112" s="6">
        <v>12</v>
      </c>
      <c r="BW112" s="6">
        <v>0</v>
      </c>
      <c r="BX112" s="6">
        <v>0</v>
      </c>
      <c r="BY112" s="6">
        <v>1041</v>
      </c>
      <c r="BZ112" s="6">
        <v>0</v>
      </c>
      <c r="CA112" s="6">
        <v>10125</v>
      </c>
      <c r="CB112" s="6">
        <v>10125</v>
      </c>
      <c r="CC112" s="6">
        <v>0</v>
      </c>
      <c r="CD112" s="6">
        <v>0</v>
      </c>
    </row>
    <row r="113" spans="1:82" ht="15" thickBot="1" x14ac:dyDescent="0.35">
      <c r="A113" s="5" t="s">
        <v>45</v>
      </c>
      <c r="B113" s="6">
        <v>28</v>
      </c>
      <c r="C113" s="6">
        <v>22</v>
      </c>
      <c r="D113" s="6">
        <v>9</v>
      </c>
      <c r="E113" s="6">
        <v>36</v>
      </c>
      <c r="F113" s="6">
        <v>10</v>
      </c>
      <c r="G113" s="6">
        <v>28</v>
      </c>
      <c r="H113" s="6">
        <v>15</v>
      </c>
      <c r="I113" s="6">
        <v>773</v>
      </c>
      <c r="J113" s="6">
        <v>28</v>
      </c>
      <c r="K113" s="6">
        <v>28</v>
      </c>
      <c r="L113" s="6">
        <v>6</v>
      </c>
      <c r="M113" s="6">
        <v>8</v>
      </c>
      <c r="N113" s="6">
        <v>10</v>
      </c>
      <c r="O113" s="6">
        <v>950</v>
      </c>
      <c r="P113" s="6">
        <v>447</v>
      </c>
      <c r="Q113" s="6">
        <v>6800</v>
      </c>
      <c r="R113" s="6">
        <v>28</v>
      </c>
      <c r="S113" s="6">
        <v>28</v>
      </c>
      <c r="T113" s="6">
        <v>716</v>
      </c>
      <c r="U113" s="6">
        <v>11</v>
      </c>
      <c r="V113" s="6">
        <v>28</v>
      </c>
      <c r="W113" s="6">
        <v>28</v>
      </c>
      <c r="X113" s="6">
        <v>23</v>
      </c>
      <c r="Y113" s="6">
        <v>40</v>
      </c>
      <c r="Z113" s="6">
        <v>10100</v>
      </c>
      <c r="AA113" s="6">
        <v>10100</v>
      </c>
      <c r="AB113" s="6">
        <v>0</v>
      </c>
      <c r="AC113" s="6">
        <v>0</v>
      </c>
      <c r="AD113" t="s">
        <v>1391</v>
      </c>
      <c r="BB113" s="5" t="s">
        <v>45</v>
      </c>
      <c r="BC113" s="6">
        <v>0</v>
      </c>
      <c r="BD113" s="6">
        <v>6</v>
      </c>
      <c r="BE113" s="6">
        <v>611</v>
      </c>
      <c r="BF113" s="6">
        <v>3775</v>
      </c>
      <c r="BG113" s="6">
        <v>18</v>
      </c>
      <c r="BH113" s="6">
        <v>0</v>
      </c>
      <c r="BI113" s="6">
        <v>13</v>
      </c>
      <c r="BJ113" s="6">
        <v>7</v>
      </c>
      <c r="BK113" s="6">
        <v>0</v>
      </c>
      <c r="BL113" s="6">
        <v>0</v>
      </c>
      <c r="BM113" s="6">
        <v>22</v>
      </c>
      <c r="BN113" s="6">
        <v>20</v>
      </c>
      <c r="BO113" s="6">
        <v>18</v>
      </c>
      <c r="BP113" s="6">
        <v>0</v>
      </c>
      <c r="BQ113" s="6">
        <v>8</v>
      </c>
      <c r="BR113" s="6">
        <v>5574</v>
      </c>
      <c r="BS113" s="6">
        <v>0</v>
      </c>
      <c r="BT113" s="6">
        <v>0</v>
      </c>
      <c r="BU113" s="6">
        <v>0</v>
      </c>
      <c r="BV113" s="6">
        <v>17</v>
      </c>
      <c r="BW113" s="6">
        <v>0</v>
      </c>
      <c r="BX113" s="6">
        <v>0</v>
      </c>
      <c r="BY113" s="6">
        <v>5</v>
      </c>
      <c r="BZ113" s="6">
        <v>7</v>
      </c>
      <c r="CA113" s="6">
        <v>10101</v>
      </c>
      <c r="CB113" s="6">
        <v>10100</v>
      </c>
      <c r="CC113" s="6">
        <v>-1</v>
      </c>
      <c r="CD113" s="6">
        <v>-0.01</v>
      </c>
    </row>
    <row r="114" spans="1:82" ht="15" thickBot="1" x14ac:dyDescent="0.35">
      <c r="A114" s="5" t="s">
        <v>46</v>
      </c>
      <c r="B114" s="6">
        <v>17</v>
      </c>
      <c r="C114" s="6">
        <v>22</v>
      </c>
      <c r="D114" s="6">
        <v>24</v>
      </c>
      <c r="E114" s="6">
        <v>1015</v>
      </c>
      <c r="F114" s="6">
        <v>141</v>
      </c>
      <c r="G114" s="6">
        <v>28</v>
      </c>
      <c r="H114" s="6">
        <v>15</v>
      </c>
      <c r="I114" s="6">
        <v>776</v>
      </c>
      <c r="J114" s="6">
        <v>28</v>
      </c>
      <c r="K114" s="6">
        <v>28</v>
      </c>
      <c r="L114" s="6">
        <v>202</v>
      </c>
      <c r="M114" s="6">
        <v>11</v>
      </c>
      <c r="N114" s="6">
        <v>985</v>
      </c>
      <c r="O114" s="6">
        <v>950</v>
      </c>
      <c r="P114" s="6">
        <v>14</v>
      </c>
      <c r="Q114" s="6">
        <v>4985</v>
      </c>
      <c r="R114" s="6">
        <v>13</v>
      </c>
      <c r="S114" s="6">
        <v>28</v>
      </c>
      <c r="T114" s="6">
        <v>716</v>
      </c>
      <c r="U114" s="6">
        <v>6</v>
      </c>
      <c r="V114" s="6">
        <v>28</v>
      </c>
      <c r="W114" s="6">
        <v>28</v>
      </c>
      <c r="X114" s="6">
        <v>0</v>
      </c>
      <c r="Y114" s="6">
        <v>38</v>
      </c>
      <c r="Z114" s="6">
        <v>10098</v>
      </c>
      <c r="AA114" s="6">
        <v>10100</v>
      </c>
      <c r="AB114" s="6">
        <v>2</v>
      </c>
      <c r="AC114" s="6">
        <v>0.02</v>
      </c>
      <c r="AD114" t="s">
        <v>1391</v>
      </c>
      <c r="BB114" s="5" t="s">
        <v>46</v>
      </c>
      <c r="BC114" s="6">
        <v>11</v>
      </c>
      <c r="BD114" s="6">
        <v>6</v>
      </c>
      <c r="BE114" s="6">
        <v>4</v>
      </c>
      <c r="BF114" s="6">
        <v>966</v>
      </c>
      <c r="BG114" s="6">
        <v>12</v>
      </c>
      <c r="BH114" s="6">
        <v>0</v>
      </c>
      <c r="BI114" s="6">
        <v>13</v>
      </c>
      <c r="BJ114" s="6">
        <v>4</v>
      </c>
      <c r="BK114" s="6">
        <v>0</v>
      </c>
      <c r="BL114" s="6">
        <v>0</v>
      </c>
      <c r="BM114" s="6">
        <v>0</v>
      </c>
      <c r="BN114" s="6">
        <v>17</v>
      </c>
      <c r="BO114" s="6">
        <v>0</v>
      </c>
      <c r="BP114" s="6">
        <v>0</v>
      </c>
      <c r="BQ114" s="6">
        <v>14</v>
      </c>
      <c r="BR114" s="6">
        <v>5651</v>
      </c>
      <c r="BS114" s="6">
        <v>15</v>
      </c>
      <c r="BT114" s="6">
        <v>0</v>
      </c>
      <c r="BU114" s="6">
        <v>0</v>
      </c>
      <c r="BV114" s="6">
        <v>22</v>
      </c>
      <c r="BW114" s="6">
        <v>0</v>
      </c>
      <c r="BX114" s="6">
        <v>0</v>
      </c>
      <c r="BY114" s="6">
        <v>3356</v>
      </c>
      <c r="BZ114" s="6">
        <v>9</v>
      </c>
      <c r="CA114" s="6">
        <v>10100</v>
      </c>
      <c r="CB114" s="6">
        <v>10100</v>
      </c>
      <c r="CC114" s="6">
        <v>0</v>
      </c>
      <c r="CD114" s="6">
        <v>0</v>
      </c>
    </row>
    <row r="115" spans="1:82" ht="15" thickBot="1" x14ac:dyDescent="0.35">
      <c r="A115" s="5" t="s">
        <v>47</v>
      </c>
      <c r="B115" s="6">
        <v>17</v>
      </c>
      <c r="C115" s="6">
        <v>22</v>
      </c>
      <c r="D115" s="6">
        <v>24</v>
      </c>
      <c r="E115" s="6">
        <v>1014</v>
      </c>
      <c r="F115" s="6">
        <v>146</v>
      </c>
      <c r="G115" s="6">
        <v>28</v>
      </c>
      <c r="H115" s="6">
        <v>15</v>
      </c>
      <c r="I115" s="6">
        <v>780</v>
      </c>
      <c r="J115" s="6">
        <v>28</v>
      </c>
      <c r="K115" s="6">
        <v>28</v>
      </c>
      <c r="L115" s="6">
        <v>193</v>
      </c>
      <c r="M115" s="6">
        <v>21</v>
      </c>
      <c r="N115" s="6">
        <v>985</v>
      </c>
      <c r="O115" s="6">
        <v>950</v>
      </c>
      <c r="P115" s="6">
        <v>14</v>
      </c>
      <c r="Q115" s="6">
        <v>4986</v>
      </c>
      <c r="R115" s="6">
        <v>7</v>
      </c>
      <c r="S115" s="6">
        <v>28</v>
      </c>
      <c r="T115" s="6">
        <v>716</v>
      </c>
      <c r="U115" s="6">
        <v>0</v>
      </c>
      <c r="V115" s="6">
        <v>28</v>
      </c>
      <c r="W115" s="6">
        <v>28</v>
      </c>
      <c r="X115" s="6">
        <v>8</v>
      </c>
      <c r="Y115" s="6">
        <v>8</v>
      </c>
      <c r="Z115" s="6">
        <v>10074</v>
      </c>
      <c r="AA115" s="6">
        <v>10075</v>
      </c>
      <c r="AB115" s="6">
        <v>1</v>
      </c>
      <c r="AC115" s="6">
        <v>0.01</v>
      </c>
      <c r="AD115" t="s">
        <v>1391</v>
      </c>
      <c r="BB115" s="5" t="s">
        <v>47</v>
      </c>
      <c r="BC115" s="6">
        <v>11</v>
      </c>
      <c r="BD115" s="6">
        <v>6</v>
      </c>
      <c r="BE115" s="6">
        <v>4</v>
      </c>
      <c r="BF115" s="6">
        <v>967</v>
      </c>
      <c r="BG115" s="6">
        <v>7</v>
      </c>
      <c r="BH115" s="6">
        <v>0</v>
      </c>
      <c r="BI115" s="6">
        <v>13</v>
      </c>
      <c r="BJ115" s="6">
        <v>0</v>
      </c>
      <c r="BK115" s="6">
        <v>0</v>
      </c>
      <c r="BL115" s="6">
        <v>0</v>
      </c>
      <c r="BM115" s="6">
        <v>5</v>
      </c>
      <c r="BN115" s="6">
        <v>7</v>
      </c>
      <c r="BO115" s="6">
        <v>0</v>
      </c>
      <c r="BP115" s="6">
        <v>0</v>
      </c>
      <c r="BQ115" s="6">
        <v>14</v>
      </c>
      <c r="BR115" s="6">
        <v>5650</v>
      </c>
      <c r="BS115" s="6">
        <v>21</v>
      </c>
      <c r="BT115" s="6">
        <v>0</v>
      </c>
      <c r="BU115" s="6">
        <v>0</v>
      </c>
      <c r="BV115" s="6">
        <v>28</v>
      </c>
      <c r="BW115" s="6">
        <v>0</v>
      </c>
      <c r="BX115" s="6">
        <v>0</v>
      </c>
      <c r="BY115" s="6">
        <v>1042</v>
      </c>
      <c r="BZ115" s="6">
        <v>2300</v>
      </c>
      <c r="CA115" s="6">
        <v>10075</v>
      </c>
      <c r="CB115" s="6">
        <v>10075</v>
      </c>
      <c r="CC115" s="6">
        <v>0</v>
      </c>
      <c r="CD115" s="6">
        <v>0</v>
      </c>
    </row>
    <row r="116" spans="1:82" ht="15" thickBot="1" x14ac:dyDescent="0.35">
      <c r="A116" s="5" t="s">
        <v>48</v>
      </c>
      <c r="B116" s="6">
        <v>17</v>
      </c>
      <c r="C116" s="6">
        <v>22</v>
      </c>
      <c r="D116" s="6">
        <v>24</v>
      </c>
      <c r="E116" s="6">
        <v>36</v>
      </c>
      <c r="F116" s="6">
        <v>10</v>
      </c>
      <c r="G116" s="6">
        <v>28</v>
      </c>
      <c r="H116" s="6">
        <v>15</v>
      </c>
      <c r="I116" s="6">
        <v>11</v>
      </c>
      <c r="J116" s="6">
        <v>28</v>
      </c>
      <c r="K116" s="6">
        <v>28</v>
      </c>
      <c r="L116" s="6">
        <v>4</v>
      </c>
      <c r="M116" s="6">
        <v>11</v>
      </c>
      <c r="N116" s="6">
        <v>985</v>
      </c>
      <c r="O116" s="6">
        <v>950</v>
      </c>
      <c r="P116" s="6">
        <v>14</v>
      </c>
      <c r="Q116" s="6">
        <v>6800</v>
      </c>
      <c r="R116" s="6">
        <v>28</v>
      </c>
      <c r="S116" s="6">
        <v>28</v>
      </c>
      <c r="T116" s="6">
        <v>716</v>
      </c>
      <c r="U116" s="6">
        <v>28</v>
      </c>
      <c r="V116" s="6">
        <v>28</v>
      </c>
      <c r="W116" s="6">
        <v>28</v>
      </c>
      <c r="X116" s="6">
        <v>197</v>
      </c>
      <c r="Y116" s="6">
        <v>38</v>
      </c>
      <c r="Z116" s="6">
        <v>10074</v>
      </c>
      <c r="AA116" s="6">
        <v>10075</v>
      </c>
      <c r="AB116" s="6">
        <v>1</v>
      </c>
      <c r="AC116" s="6">
        <v>0.01</v>
      </c>
      <c r="AD116" t="s">
        <v>1391</v>
      </c>
      <c r="BB116" s="5" t="s">
        <v>48</v>
      </c>
      <c r="BC116" s="6">
        <v>11</v>
      </c>
      <c r="BD116" s="6">
        <v>6</v>
      </c>
      <c r="BE116" s="6">
        <v>4</v>
      </c>
      <c r="BF116" s="6">
        <v>3775</v>
      </c>
      <c r="BG116" s="6">
        <v>18</v>
      </c>
      <c r="BH116" s="6">
        <v>0</v>
      </c>
      <c r="BI116" s="6">
        <v>13</v>
      </c>
      <c r="BJ116" s="6">
        <v>611</v>
      </c>
      <c r="BK116" s="6">
        <v>0</v>
      </c>
      <c r="BL116" s="6">
        <v>0</v>
      </c>
      <c r="BM116" s="6">
        <v>24</v>
      </c>
      <c r="BN116" s="6">
        <v>17</v>
      </c>
      <c r="BO116" s="6">
        <v>0</v>
      </c>
      <c r="BP116" s="6">
        <v>0</v>
      </c>
      <c r="BQ116" s="6">
        <v>14</v>
      </c>
      <c r="BR116" s="6">
        <v>5574</v>
      </c>
      <c r="BS116" s="6">
        <v>0</v>
      </c>
      <c r="BT116" s="6">
        <v>0</v>
      </c>
      <c r="BU116" s="6">
        <v>0</v>
      </c>
      <c r="BV116" s="6">
        <v>0</v>
      </c>
      <c r="BW116" s="6">
        <v>0</v>
      </c>
      <c r="BX116" s="6">
        <v>0</v>
      </c>
      <c r="BY116" s="6">
        <v>0</v>
      </c>
      <c r="BZ116" s="6">
        <v>9</v>
      </c>
      <c r="CA116" s="6">
        <v>10076</v>
      </c>
      <c r="CB116" s="6">
        <v>10075</v>
      </c>
      <c r="CC116" s="6">
        <v>-1</v>
      </c>
      <c r="CD116" s="6">
        <v>-0.01</v>
      </c>
    </row>
    <row r="117" spans="1:82" ht="15" thickBot="1" x14ac:dyDescent="0.35">
      <c r="A117" s="5" t="s">
        <v>49</v>
      </c>
      <c r="B117" s="6">
        <v>28</v>
      </c>
      <c r="C117" s="6">
        <v>22</v>
      </c>
      <c r="D117" s="6">
        <v>4</v>
      </c>
      <c r="E117" s="6">
        <v>4609</v>
      </c>
      <c r="F117" s="6">
        <v>139</v>
      </c>
      <c r="G117" s="6">
        <v>28</v>
      </c>
      <c r="H117" s="6">
        <v>24</v>
      </c>
      <c r="I117" s="6">
        <v>11</v>
      </c>
      <c r="J117" s="6">
        <v>28</v>
      </c>
      <c r="K117" s="6">
        <v>28</v>
      </c>
      <c r="L117" s="6">
        <v>200</v>
      </c>
      <c r="M117" s="6">
        <v>19</v>
      </c>
      <c r="N117" s="6">
        <v>10</v>
      </c>
      <c r="O117" s="6">
        <v>950</v>
      </c>
      <c r="P117" s="6">
        <v>692</v>
      </c>
      <c r="Q117" s="6">
        <v>3134</v>
      </c>
      <c r="R117" s="6">
        <v>17</v>
      </c>
      <c r="S117" s="6">
        <v>28</v>
      </c>
      <c r="T117" s="6">
        <v>7</v>
      </c>
      <c r="U117" s="6">
        <v>28</v>
      </c>
      <c r="V117" s="6">
        <v>28</v>
      </c>
      <c r="W117" s="6">
        <v>28</v>
      </c>
      <c r="X117" s="6">
        <v>2</v>
      </c>
      <c r="Y117" s="6">
        <v>9</v>
      </c>
      <c r="Z117" s="6">
        <v>10073</v>
      </c>
      <c r="AA117" s="6">
        <v>10075</v>
      </c>
      <c r="AB117" s="6">
        <v>2</v>
      </c>
      <c r="AC117" s="6">
        <v>0.02</v>
      </c>
      <c r="AD117" t="s">
        <v>1391</v>
      </c>
      <c r="BB117" s="5" t="s">
        <v>49</v>
      </c>
      <c r="BC117" s="6">
        <v>0</v>
      </c>
      <c r="BD117" s="6">
        <v>6</v>
      </c>
      <c r="BE117" s="6">
        <v>616</v>
      </c>
      <c r="BF117" s="6">
        <v>5</v>
      </c>
      <c r="BG117" s="6">
        <v>14</v>
      </c>
      <c r="BH117" s="6">
        <v>0</v>
      </c>
      <c r="BI117" s="6">
        <v>4</v>
      </c>
      <c r="BJ117" s="6">
        <v>611</v>
      </c>
      <c r="BK117" s="6">
        <v>0</v>
      </c>
      <c r="BL117" s="6">
        <v>0</v>
      </c>
      <c r="BM117" s="6">
        <v>2</v>
      </c>
      <c r="BN117" s="6">
        <v>9</v>
      </c>
      <c r="BO117" s="6">
        <v>18</v>
      </c>
      <c r="BP117" s="6">
        <v>0</v>
      </c>
      <c r="BQ117" s="6">
        <v>4</v>
      </c>
      <c r="BR117" s="6">
        <v>5654</v>
      </c>
      <c r="BS117" s="6">
        <v>11</v>
      </c>
      <c r="BT117" s="6">
        <v>0</v>
      </c>
      <c r="BU117" s="6">
        <v>262</v>
      </c>
      <c r="BV117" s="6">
        <v>0</v>
      </c>
      <c r="BW117" s="6">
        <v>0</v>
      </c>
      <c r="BX117" s="6">
        <v>0</v>
      </c>
      <c r="BY117" s="6">
        <v>1491</v>
      </c>
      <c r="BZ117" s="6">
        <v>1370</v>
      </c>
      <c r="CA117" s="6">
        <v>10077</v>
      </c>
      <c r="CB117" s="6">
        <v>10075</v>
      </c>
      <c r="CC117" s="6">
        <v>-2</v>
      </c>
      <c r="CD117" s="6">
        <v>-0.02</v>
      </c>
    </row>
    <row r="118" spans="1:82" ht="15" thickBot="1" x14ac:dyDescent="0.35">
      <c r="A118" s="5" t="s">
        <v>50</v>
      </c>
      <c r="B118" s="6">
        <v>17</v>
      </c>
      <c r="C118" s="6">
        <v>28</v>
      </c>
      <c r="D118" s="6">
        <v>28</v>
      </c>
      <c r="E118" s="6">
        <v>34</v>
      </c>
      <c r="F118" s="6">
        <v>10</v>
      </c>
      <c r="G118" s="6">
        <v>28</v>
      </c>
      <c r="H118" s="6">
        <v>15</v>
      </c>
      <c r="I118" s="6">
        <v>11</v>
      </c>
      <c r="J118" s="6">
        <v>28</v>
      </c>
      <c r="K118" s="6">
        <v>28</v>
      </c>
      <c r="L118" s="6">
        <v>4</v>
      </c>
      <c r="M118" s="6">
        <v>11</v>
      </c>
      <c r="N118" s="6">
        <v>985</v>
      </c>
      <c r="O118" s="6">
        <v>5</v>
      </c>
      <c r="P118" s="6">
        <v>3</v>
      </c>
      <c r="Q118" s="6">
        <v>7748</v>
      </c>
      <c r="R118" s="6">
        <v>28</v>
      </c>
      <c r="S118" s="6">
        <v>28</v>
      </c>
      <c r="T118" s="6">
        <v>716</v>
      </c>
      <c r="U118" s="6">
        <v>28</v>
      </c>
      <c r="V118" s="6">
        <v>28</v>
      </c>
      <c r="W118" s="6">
        <v>28</v>
      </c>
      <c r="X118" s="6">
        <v>197</v>
      </c>
      <c r="Y118" s="6">
        <v>38</v>
      </c>
      <c r="Z118" s="6">
        <v>10074</v>
      </c>
      <c r="AA118" s="6">
        <v>10075</v>
      </c>
      <c r="AB118" s="6">
        <v>1</v>
      </c>
      <c r="AC118" s="6">
        <v>0.01</v>
      </c>
      <c r="AD118" t="s">
        <v>1391</v>
      </c>
      <c r="BB118" s="5" t="s">
        <v>50</v>
      </c>
      <c r="BC118" s="6">
        <v>11</v>
      </c>
      <c r="BD118" s="6">
        <v>0</v>
      </c>
      <c r="BE118" s="6">
        <v>0</v>
      </c>
      <c r="BF118" s="6">
        <v>3777</v>
      </c>
      <c r="BG118" s="6">
        <v>18</v>
      </c>
      <c r="BH118" s="6">
        <v>0</v>
      </c>
      <c r="BI118" s="6">
        <v>13</v>
      </c>
      <c r="BJ118" s="6">
        <v>611</v>
      </c>
      <c r="BK118" s="6">
        <v>0</v>
      </c>
      <c r="BL118" s="6">
        <v>0</v>
      </c>
      <c r="BM118" s="6">
        <v>24</v>
      </c>
      <c r="BN118" s="6">
        <v>17</v>
      </c>
      <c r="BO118" s="6">
        <v>0</v>
      </c>
      <c r="BP118" s="6">
        <v>38</v>
      </c>
      <c r="BQ118" s="6">
        <v>25</v>
      </c>
      <c r="BR118" s="6">
        <v>5533</v>
      </c>
      <c r="BS118" s="6">
        <v>0</v>
      </c>
      <c r="BT118" s="6">
        <v>0</v>
      </c>
      <c r="BU118" s="6">
        <v>0</v>
      </c>
      <c r="BV118" s="6">
        <v>0</v>
      </c>
      <c r="BW118" s="6">
        <v>0</v>
      </c>
      <c r="BX118" s="6">
        <v>0</v>
      </c>
      <c r="BY118" s="6">
        <v>0</v>
      </c>
      <c r="BZ118" s="6">
        <v>9</v>
      </c>
      <c r="CA118" s="6">
        <v>10076</v>
      </c>
      <c r="CB118" s="6">
        <v>10075</v>
      </c>
      <c r="CC118" s="6">
        <v>-1</v>
      </c>
      <c r="CD118" s="6">
        <v>-0.01</v>
      </c>
    </row>
    <row r="119" spans="1:82" ht="15" thickBot="1" x14ac:dyDescent="0.35">
      <c r="A119" s="5" t="s">
        <v>51</v>
      </c>
      <c r="B119" s="6">
        <v>17</v>
      </c>
      <c r="C119" s="6">
        <v>22</v>
      </c>
      <c r="D119" s="6">
        <v>24</v>
      </c>
      <c r="E119" s="6">
        <v>4310</v>
      </c>
      <c r="F119" s="6">
        <v>141</v>
      </c>
      <c r="G119" s="6">
        <v>28</v>
      </c>
      <c r="H119" s="6">
        <v>18</v>
      </c>
      <c r="I119" s="6">
        <v>16</v>
      </c>
      <c r="J119" s="6">
        <v>28</v>
      </c>
      <c r="K119" s="6">
        <v>28</v>
      </c>
      <c r="L119" s="6">
        <v>201</v>
      </c>
      <c r="M119" s="6">
        <v>18</v>
      </c>
      <c r="N119" s="6">
        <v>985</v>
      </c>
      <c r="O119" s="6">
        <v>950</v>
      </c>
      <c r="P119" s="6">
        <v>14</v>
      </c>
      <c r="Q119" s="6">
        <v>3135</v>
      </c>
      <c r="R119" s="6">
        <v>13</v>
      </c>
      <c r="S119" s="6">
        <v>28</v>
      </c>
      <c r="T119" s="6">
        <v>12</v>
      </c>
      <c r="U119" s="6">
        <v>16</v>
      </c>
      <c r="V119" s="6">
        <v>28</v>
      </c>
      <c r="W119" s="6">
        <v>28</v>
      </c>
      <c r="X119" s="6">
        <v>1</v>
      </c>
      <c r="Y119" s="6">
        <v>12</v>
      </c>
      <c r="Z119" s="6">
        <v>10073</v>
      </c>
      <c r="AA119" s="6">
        <v>10075</v>
      </c>
      <c r="AB119" s="6">
        <v>2</v>
      </c>
      <c r="AC119" s="6">
        <v>0.02</v>
      </c>
      <c r="AD119" t="s">
        <v>1391</v>
      </c>
      <c r="BB119" s="5" t="s">
        <v>51</v>
      </c>
      <c r="BC119" s="6">
        <v>11</v>
      </c>
      <c r="BD119" s="6">
        <v>6</v>
      </c>
      <c r="BE119" s="6">
        <v>4</v>
      </c>
      <c r="BF119" s="6">
        <v>7</v>
      </c>
      <c r="BG119" s="6">
        <v>12</v>
      </c>
      <c r="BH119" s="6">
        <v>0</v>
      </c>
      <c r="BI119" s="6">
        <v>10</v>
      </c>
      <c r="BJ119" s="6">
        <v>12</v>
      </c>
      <c r="BK119" s="6">
        <v>0</v>
      </c>
      <c r="BL119" s="6">
        <v>0</v>
      </c>
      <c r="BM119" s="6">
        <v>1</v>
      </c>
      <c r="BN119" s="6">
        <v>10</v>
      </c>
      <c r="BO119" s="6">
        <v>0</v>
      </c>
      <c r="BP119" s="6">
        <v>0</v>
      </c>
      <c r="BQ119" s="6">
        <v>14</v>
      </c>
      <c r="BR119" s="6">
        <v>5653</v>
      </c>
      <c r="BS119" s="6">
        <v>15</v>
      </c>
      <c r="BT119" s="6">
        <v>0</v>
      </c>
      <c r="BU119" s="6">
        <v>16</v>
      </c>
      <c r="BV119" s="6">
        <v>12</v>
      </c>
      <c r="BW119" s="6">
        <v>0</v>
      </c>
      <c r="BX119" s="6">
        <v>0</v>
      </c>
      <c r="BY119" s="6">
        <v>2926</v>
      </c>
      <c r="BZ119" s="6">
        <v>1367</v>
      </c>
      <c r="CA119" s="6">
        <v>10076</v>
      </c>
      <c r="CB119" s="6">
        <v>10075</v>
      </c>
      <c r="CC119" s="6">
        <v>-1</v>
      </c>
      <c r="CD119" s="6">
        <v>-0.01</v>
      </c>
    </row>
    <row r="120" spans="1:82" ht="15" thickBot="1" x14ac:dyDescent="0.35">
      <c r="A120" s="5" t="s">
        <v>52</v>
      </c>
      <c r="B120" s="6">
        <v>17</v>
      </c>
      <c r="C120" s="6">
        <v>28</v>
      </c>
      <c r="D120" s="6">
        <v>28</v>
      </c>
      <c r="E120" s="6">
        <v>2</v>
      </c>
      <c r="F120" s="6">
        <v>10</v>
      </c>
      <c r="G120" s="6">
        <v>28</v>
      </c>
      <c r="H120" s="6">
        <v>15</v>
      </c>
      <c r="I120" s="6">
        <v>11</v>
      </c>
      <c r="J120" s="6">
        <v>28</v>
      </c>
      <c r="K120" s="6">
        <v>28</v>
      </c>
      <c r="L120" s="6">
        <v>4</v>
      </c>
      <c r="M120" s="6">
        <v>6</v>
      </c>
      <c r="N120" s="6">
        <v>985</v>
      </c>
      <c r="O120" s="6">
        <v>5</v>
      </c>
      <c r="P120" s="6">
        <v>3</v>
      </c>
      <c r="Q120" s="6">
        <v>7751</v>
      </c>
      <c r="R120" s="6">
        <v>28</v>
      </c>
      <c r="S120" s="6">
        <v>28</v>
      </c>
      <c r="T120" s="6">
        <v>716</v>
      </c>
      <c r="U120" s="6">
        <v>28</v>
      </c>
      <c r="V120" s="6">
        <v>28</v>
      </c>
      <c r="W120" s="6">
        <v>28</v>
      </c>
      <c r="X120" s="6">
        <v>197</v>
      </c>
      <c r="Y120" s="6">
        <v>47</v>
      </c>
      <c r="Z120" s="6">
        <v>10049</v>
      </c>
      <c r="AA120" s="6">
        <v>10050</v>
      </c>
      <c r="AB120" s="6">
        <v>1</v>
      </c>
      <c r="AC120" s="6">
        <v>0.01</v>
      </c>
      <c r="AD120" t="s">
        <v>1391</v>
      </c>
      <c r="BB120" s="5" t="s">
        <v>52</v>
      </c>
      <c r="BC120" s="6">
        <v>11</v>
      </c>
      <c r="BD120" s="6">
        <v>0</v>
      </c>
      <c r="BE120" s="6">
        <v>0</v>
      </c>
      <c r="BF120" s="6">
        <v>3778</v>
      </c>
      <c r="BG120" s="6">
        <v>18</v>
      </c>
      <c r="BH120" s="6">
        <v>0</v>
      </c>
      <c r="BI120" s="6">
        <v>13</v>
      </c>
      <c r="BJ120" s="6">
        <v>611</v>
      </c>
      <c r="BK120" s="6">
        <v>0</v>
      </c>
      <c r="BL120" s="6">
        <v>0</v>
      </c>
      <c r="BM120" s="6">
        <v>24</v>
      </c>
      <c r="BN120" s="6">
        <v>22</v>
      </c>
      <c r="BO120" s="6">
        <v>0</v>
      </c>
      <c r="BP120" s="6">
        <v>38</v>
      </c>
      <c r="BQ120" s="6">
        <v>25</v>
      </c>
      <c r="BR120" s="6">
        <v>5511</v>
      </c>
      <c r="BS120" s="6">
        <v>0</v>
      </c>
      <c r="BT120" s="6">
        <v>0</v>
      </c>
      <c r="BU120" s="6">
        <v>0</v>
      </c>
      <c r="BV120" s="6">
        <v>0</v>
      </c>
      <c r="BW120" s="6">
        <v>0</v>
      </c>
      <c r="BX120" s="6">
        <v>0</v>
      </c>
      <c r="BY120" s="6">
        <v>0</v>
      </c>
      <c r="BZ120" s="6">
        <v>0</v>
      </c>
      <c r="CA120" s="6">
        <v>10051</v>
      </c>
      <c r="CB120" s="6">
        <v>10050</v>
      </c>
      <c r="CC120" s="6">
        <v>-1</v>
      </c>
      <c r="CD120" s="6">
        <v>-0.01</v>
      </c>
    </row>
    <row r="121" spans="1:82" ht="15" thickBot="1" x14ac:dyDescent="0.35">
      <c r="A121" s="5" t="s">
        <v>53</v>
      </c>
      <c r="B121" s="6">
        <v>28</v>
      </c>
      <c r="C121" s="6">
        <v>22</v>
      </c>
      <c r="D121" s="6">
        <v>7</v>
      </c>
      <c r="E121" s="6">
        <v>378</v>
      </c>
      <c r="F121" s="6">
        <v>139</v>
      </c>
      <c r="G121" s="6">
        <v>28</v>
      </c>
      <c r="H121" s="6">
        <v>15</v>
      </c>
      <c r="I121" s="6">
        <v>11</v>
      </c>
      <c r="J121" s="6">
        <v>28</v>
      </c>
      <c r="K121" s="6">
        <v>28</v>
      </c>
      <c r="L121" s="6">
        <v>8</v>
      </c>
      <c r="M121" s="6">
        <v>8</v>
      </c>
      <c r="N121" s="6">
        <v>10</v>
      </c>
      <c r="O121" s="6">
        <v>950</v>
      </c>
      <c r="P121" s="6">
        <v>689</v>
      </c>
      <c r="Q121" s="6">
        <v>6795</v>
      </c>
      <c r="R121" s="6">
        <v>17</v>
      </c>
      <c r="S121" s="6">
        <v>28</v>
      </c>
      <c r="T121" s="6">
        <v>716</v>
      </c>
      <c r="U121" s="6">
        <v>28</v>
      </c>
      <c r="V121" s="6">
        <v>28</v>
      </c>
      <c r="W121" s="6">
        <v>28</v>
      </c>
      <c r="X121" s="6">
        <v>20</v>
      </c>
      <c r="Y121" s="6">
        <v>40</v>
      </c>
      <c r="Z121" s="6">
        <v>10049</v>
      </c>
      <c r="AA121" s="6">
        <v>10050</v>
      </c>
      <c r="AB121" s="6">
        <v>1</v>
      </c>
      <c r="AC121" s="6">
        <v>0.01</v>
      </c>
      <c r="AD121" t="s">
        <v>1391</v>
      </c>
      <c r="BB121" s="5" t="s">
        <v>53</v>
      </c>
      <c r="BC121" s="6">
        <v>0</v>
      </c>
      <c r="BD121" s="6">
        <v>6</v>
      </c>
      <c r="BE121" s="6">
        <v>613</v>
      </c>
      <c r="BF121" s="6">
        <v>3124</v>
      </c>
      <c r="BG121" s="6">
        <v>14</v>
      </c>
      <c r="BH121" s="6">
        <v>0</v>
      </c>
      <c r="BI121" s="6">
        <v>13</v>
      </c>
      <c r="BJ121" s="6">
        <v>611</v>
      </c>
      <c r="BK121" s="6">
        <v>0</v>
      </c>
      <c r="BL121" s="6">
        <v>0</v>
      </c>
      <c r="BM121" s="6">
        <v>20</v>
      </c>
      <c r="BN121" s="6">
        <v>20</v>
      </c>
      <c r="BO121" s="6">
        <v>18</v>
      </c>
      <c r="BP121" s="6">
        <v>0</v>
      </c>
      <c r="BQ121" s="6">
        <v>7</v>
      </c>
      <c r="BR121" s="6">
        <v>5579</v>
      </c>
      <c r="BS121" s="6">
        <v>11</v>
      </c>
      <c r="BT121" s="6">
        <v>0</v>
      </c>
      <c r="BU121" s="6">
        <v>0</v>
      </c>
      <c r="BV121" s="6">
        <v>0</v>
      </c>
      <c r="BW121" s="6">
        <v>0</v>
      </c>
      <c r="BX121" s="6">
        <v>0</v>
      </c>
      <c r="BY121" s="6">
        <v>8</v>
      </c>
      <c r="BZ121" s="6">
        <v>7</v>
      </c>
      <c r="CA121" s="6">
        <v>10051</v>
      </c>
      <c r="CB121" s="6">
        <v>10050</v>
      </c>
      <c r="CC121" s="6">
        <v>-1</v>
      </c>
      <c r="CD121" s="6">
        <v>-0.01</v>
      </c>
    </row>
    <row r="122" spans="1:82" ht="15" thickBot="1" x14ac:dyDescent="0.35">
      <c r="A122" s="5" t="s">
        <v>54</v>
      </c>
      <c r="B122" s="6">
        <v>17</v>
      </c>
      <c r="C122" s="6">
        <v>22</v>
      </c>
      <c r="D122" s="6">
        <v>24</v>
      </c>
      <c r="E122" s="6">
        <v>382</v>
      </c>
      <c r="F122" s="6">
        <v>10</v>
      </c>
      <c r="G122" s="6">
        <v>28</v>
      </c>
      <c r="H122" s="6">
        <v>15</v>
      </c>
      <c r="I122" s="6">
        <v>16</v>
      </c>
      <c r="J122" s="6">
        <v>28</v>
      </c>
      <c r="K122" s="6">
        <v>28</v>
      </c>
      <c r="L122" s="6">
        <v>16</v>
      </c>
      <c r="M122" s="6">
        <v>18</v>
      </c>
      <c r="N122" s="6">
        <v>985</v>
      </c>
      <c r="O122" s="6">
        <v>950</v>
      </c>
      <c r="P122" s="6">
        <v>14</v>
      </c>
      <c r="Q122" s="6">
        <v>6601</v>
      </c>
      <c r="R122" s="6">
        <v>28</v>
      </c>
      <c r="S122" s="6">
        <v>28</v>
      </c>
      <c r="T122" s="6">
        <v>716</v>
      </c>
      <c r="U122" s="6">
        <v>16</v>
      </c>
      <c r="V122" s="6">
        <v>28</v>
      </c>
      <c r="W122" s="6">
        <v>28</v>
      </c>
      <c r="X122" s="6">
        <v>15</v>
      </c>
      <c r="Y122" s="6">
        <v>12</v>
      </c>
      <c r="Z122" s="6">
        <v>10025</v>
      </c>
      <c r="AA122" s="6">
        <v>10025</v>
      </c>
      <c r="AB122" s="6">
        <v>0</v>
      </c>
      <c r="AC122" s="6">
        <v>0</v>
      </c>
      <c r="AD122" t="s">
        <v>1391</v>
      </c>
      <c r="BB122" s="5" t="s">
        <v>54</v>
      </c>
      <c r="BC122" s="6">
        <v>11</v>
      </c>
      <c r="BD122" s="6">
        <v>6</v>
      </c>
      <c r="BE122" s="6">
        <v>4</v>
      </c>
      <c r="BF122" s="6">
        <v>2953</v>
      </c>
      <c r="BG122" s="6">
        <v>18</v>
      </c>
      <c r="BH122" s="6">
        <v>0</v>
      </c>
      <c r="BI122" s="6">
        <v>13</v>
      </c>
      <c r="BJ122" s="6">
        <v>12</v>
      </c>
      <c r="BK122" s="6">
        <v>0</v>
      </c>
      <c r="BL122" s="6">
        <v>0</v>
      </c>
      <c r="BM122" s="6">
        <v>12</v>
      </c>
      <c r="BN122" s="6">
        <v>10</v>
      </c>
      <c r="BO122" s="6">
        <v>0</v>
      </c>
      <c r="BP122" s="6">
        <v>0</v>
      </c>
      <c r="BQ122" s="6">
        <v>14</v>
      </c>
      <c r="BR122" s="6">
        <v>5581</v>
      </c>
      <c r="BS122" s="6">
        <v>0</v>
      </c>
      <c r="BT122" s="6">
        <v>0</v>
      </c>
      <c r="BU122" s="6">
        <v>0</v>
      </c>
      <c r="BV122" s="6">
        <v>12</v>
      </c>
      <c r="BW122" s="6">
        <v>0</v>
      </c>
      <c r="BX122" s="6">
        <v>0</v>
      </c>
      <c r="BY122" s="6">
        <v>13</v>
      </c>
      <c r="BZ122" s="6">
        <v>1367</v>
      </c>
      <c r="CA122" s="6">
        <v>10026</v>
      </c>
      <c r="CB122" s="6">
        <v>10025</v>
      </c>
      <c r="CC122" s="6">
        <v>-1</v>
      </c>
      <c r="CD122" s="6">
        <v>-0.01</v>
      </c>
    </row>
    <row r="123" spans="1:82" ht="15" thickBot="1" x14ac:dyDescent="0.35">
      <c r="A123" s="5" t="s">
        <v>55</v>
      </c>
      <c r="B123" s="6">
        <v>17</v>
      </c>
      <c r="C123" s="6">
        <v>22</v>
      </c>
      <c r="D123" s="6">
        <v>24</v>
      </c>
      <c r="E123" s="6">
        <v>38</v>
      </c>
      <c r="F123" s="6">
        <v>139</v>
      </c>
      <c r="G123" s="6">
        <v>28</v>
      </c>
      <c r="H123" s="6">
        <v>15</v>
      </c>
      <c r="I123" s="6">
        <v>11</v>
      </c>
      <c r="J123" s="6">
        <v>28</v>
      </c>
      <c r="K123" s="6">
        <v>28</v>
      </c>
      <c r="L123" s="6">
        <v>10</v>
      </c>
      <c r="M123" s="6">
        <v>6</v>
      </c>
      <c r="N123" s="6">
        <v>985</v>
      </c>
      <c r="O123" s="6">
        <v>950</v>
      </c>
      <c r="P123" s="6">
        <v>14</v>
      </c>
      <c r="Q123" s="6">
        <v>6798</v>
      </c>
      <c r="R123" s="6">
        <v>17</v>
      </c>
      <c r="S123" s="6">
        <v>28</v>
      </c>
      <c r="T123" s="6">
        <v>716</v>
      </c>
      <c r="U123" s="6">
        <v>28</v>
      </c>
      <c r="V123" s="6">
        <v>28</v>
      </c>
      <c r="W123" s="6">
        <v>28</v>
      </c>
      <c r="X123" s="6">
        <v>19</v>
      </c>
      <c r="Y123" s="6">
        <v>47</v>
      </c>
      <c r="Z123" s="6">
        <v>10024</v>
      </c>
      <c r="AA123" s="6">
        <v>10025</v>
      </c>
      <c r="AB123" s="6">
        <v>1</v>
      </c>
      <c r="AC123" s="6">
        <v>0.01</v>
      </c>
      <c r="AD123" t="s">
        <v>1391</v>
      </c>
      <c r="BB123" s="5" t="s">
        <v>55</v>
      </c>
      <c r="BC123" s="6">
        <v>11</v>
      </c>
      <c r="BD123" s="6">
        <v>6</v>
      </c>
      <c r="BE123" s="6">
        <v>4</v>
      </c>
      <c r="BF123" s="6">
        <v>3717</v>
      </c>
      <c r="BG123" s="6">
        <v>14</v>
      </c>
      <c r="BH123" s="6">
        <v>0</v>
      </c>
      <c r="BI123" s="6">
        <v>13</v>
      </c>
      <c r="BJ123" s="6">
        <v>611</v>
      </c>
      <c r="BK123" s="6">
        <v>0</v>
      </c>
      <c r="BL123" s="6">
        <v>0</v>
      </c>
      <c r="BM123" s="6">
        <v>18</v>
      </c>
      <c r="BN123" s="6">
        <v>22</v>
      </c>
      <c r="BO123" s="6">
        <v>0</v>
      </c>
      <c r="BP123" s="6">
        <v>0</v>
      </c>
      <c r="BQ123" s="6">
        <v>14</v>
      </c>
      <c r="BR123" s="6">
        <v>5576</v>
      </c>
      <c r="BS123" s="6">
        <v>11</v>
      </c>
      <c r="BT123" s="6">
        <v>0</v>
      </c>
      <c r="BU123" s="6">
        <v>0</v>
      </c>
      <c r="BV123" s="6">
        <v>0</v>
      </c>
      <c r="BW123" s="6">
        <v>0</v>
      </c>
      <c r="BX123" s="6">
        <v>0</v>
      </c>
      <c r="BY123" s="6">
        <v>9</v>
      </c>
      <c r="BZ123" s="6">
        <v>0</v>
      </c>
      <c r="CA123" s="6">
        <v>10026</v>
      </c>
      <c r="CB123" s="6">
        <v>10025</v>
      </c>
      <c r="CC123" s="6">
        <v>-1</v>
      </c>
      <c r="CD123" s="6">
        <v>-0.01</v>
      </c>
    </row>
    <row r="124" spans="1:82" ht="15" thickBot="1" x14ac:dyDescent="0.35">
      <c r="A124" s="5" t="s">
        <v>56</v>
      </c>
      <c r="B124" s="6">
        <v>28</v>
      </c>
      <c r="C124" s="6">
        <v>22</v>
      </c>
      <c r="D124" s="6">
        <v>28</v>
      </c>
      <c r="E124" s="6">
        <v>2</v>
      </c>
      <c r="F124" s="6">
        <v>10</v>
      </c>
      <c r="G124" s="6">
        <v>28</v>
      </c>
      <c r="H124" s="6">
        <v>15</v>
      </c>
      <c r="I124" s="6">
        <v>11</v>
      </c>
      <c r="J124" s="6">
        <v>28</v>
      </c>
      <c r="K124" s="6">
        <v>28</v>
      </c>
      <c r="L124" s="6">
        <v>4</v>
      </c>
      <c r="M124" s="6">
        <v>6</v>
      </c>
      <c r="N124" s="6">
        <v>10</v>
      </c>
      <c r="O124" s="6">
        <v>950</v>
      </c>
      <c r="P124" s="6">
        <v>3</v>
      </c>
      <c r="Q124" s="6">
        <v>7751</v>
      </c>
      <c r="R124" s="6">
        <v>28</v>
      </c>
      <c r="S124" s="6">
        <v>28</v>
      </c>
      <c r="T124" s="6">
        <v>716</v>
      </c>
      <c r="U124" s="6">
        <v>28</v>
      </c>
      <c r="V124" s="6">
        <v>28</v>
      </c>
      <c r="W124" s="6">
        <v>28</v>
      </c>
      <c r="X124" s="6">
        <v>197</v>
      </c>
      <c r="Y124" s="6">
        <v>47</v>
      </c>
      <c r="Z124" s="6">
        <v>10024</v>
      </c>
      <c r="AA124" s="6">
        <v>10025</v>
      </c>
      <c r="AB124" s="6">
        <v>1</v>
      </c>
      <c r="AC124" s="6">
        <v>0.01</v>
      </c>
      <c r="AD124" t="s">
        <v>1391</v>
      </c>
      <c r="BB124" s="5" t="s">
        <v>56</v>
      </c>
      <c r="BC124" s="6">
        <v>0</v>
      </c>
      <c r="BD124" s="6">
        <v>6</v>
      </c>
      <c r="BE124" s="6">
        <v>0</v>
      </c>
      <c r="BF124" s="6">
        <v>3778</v>
      </c>
      <c r="BG124" s="6">
        <v>18</v>
      </c>
      <c r="BH124" s="6">
        <v>0</v>
      </c>
      <c r="BI124" s="6">
        <v>13</v>
      </c>
      <c r="BJ124" s="6">
        <v>611</v>
      </c>
      <c r="BK124" s="6">
        <v>0</v>
      </c>
      <c r="BL124" s="6">
        <v>0</v>
      </c>
      <c r="BM124" s="6">
        <v>24</v>
      </c>
      <c r="BN124" s="6">
        <v>22</v>
      </c>
      <c r="BO124" s="6">
        <v>18</v>
      </c>
      <c r="BP124" s="6">
        <v>0</v>
      </c>
      <c r="BQ124" s="6">
        <v>25</v>
      </c>
      <c r="BR124" s="6">
        <v>5511</v>
      </c>
      <c r="BS124" s="6">
        <v>0</v>
      </c>
      <c r="BT124" s="6">
        <v>0</v>
      </c>
      <c r="BU124" s="6">
        <v>0</v>
      </c>
      <c r="BV124" s="6">
        <v>0</v>
      </c>
      <c r="BW124" s="6">
        <v>0</v>
      </c>
      <c r="BX124" s="6">
        <v>0</v>
      </c>
      <c r="BY124" s="6">
        <v>0</v>
      </c>
      <c r="BZ124" s="6">
        <v>0</v>
      </c>
      <c r="CA124" s="6">
        <v>10026</v>
      </c>
      <c r="CB124" s="6">
        <v>10025</v>
      </c>
      <c r="CC124" s="6">
        <v>-1</v>
      </c>
      <c r="CD124" s="6">
        <v>-0.01</v>
      </c>
    </row>
    <row r="125" spans="1:82" ht="15" thickBot="1" x14ac:dyDescent="0.35">
      <c r="A125" s="5" t="s">
        <v>57</v>
      </c>
      <c r="B125" s="6">
        <v>28</v>
      </c>
      <c r="C125" s="6">
        <v>22</v>
      </c>
      <c r="D125" s="6">
        <v>24</v>
      </c>
      <c r="E125" s="6">
        <v>1013</v>
      </c>
      <c r="F125" s="6">
        <v>145</v>
      </c>
      <c r="G125" s="6">
        <v>28</v>
      </c>
      <c r="H125" s="6">
        <v>18</v>
      </c>
      <c r="I125" s="6">
        <v>773</v>
      </c>
      <c r="J125" s="6">
        <v>28</v>
      </c>
      <c r="K125" s="6">
        <v>28</v>
      </c>
      <c r="L125" s="6">
        <v>193</v>
      </c>
      <c r="M125" s="6">
        <v>23</v>
      </c>
      <c r="N125" s="6">
        <v>10</v>
      </c>
      <c r="O125" s="6">
        <v>950</v>
      </c>
      <c r="P125" s="6">
        <v>14</v>
      </c>
      <c r="Q125" s="6">
        <v>6596</v>
      </c>
      <c r="R125" s="6">
        <v>11</v>
      </c>
      <c r="S125" s="6">
        <v>28</v>
      </c>
      <c r="T125" s="6">
        <v>12</v>
      </c>
      <c r="U125" s="6">
        <v>11</v>
      </c>
      <c r="V125" s="6">
        <v>28</v>
      </c>
      <c r="W125" s="6">
        <v>28</v>
      </c>
      <c r="X125" s="6">
        <v>8</v>
      </c>
      <c r="Y125" s="6">
        <v>6</v>
      </c>
      <c r="Z125" s="6">
        <v>10025</v>
      </c>
      <c r="AA125" s="6">
        <v>10025</v>
      </c>
      <c r="AB125" s="6">
        <v>0</v>
      </c>
      <c r="AC125" s="6">
        <v>0</v>
      </c>
      <c r="AD125" t="s">
        <v>1391</v>
      </c>
      <c r="BB125" s="5" t="s">
        <v>57</v>
      </c>
      <c r="BC125" s="6">
        <v>0</v>
      </c>
      <c r="BD125" s="6">
        <v>6</v>
      </c>
      <c r="BE125" s="6">
        <v>4</v>
      </c>
      <c r="BF125" s="6">
        <v>968</v>
      </c>
      <c r="BG125" s="6">
        <v>8</v>
      </c>
      <c r="BH125" s="6">
        <v>0</v>
      </c>
      <c r="BI125" s="6">
        <v>10</v>
      </c>
      <c r="BJ125" s="6">
        <v>7</v>
      </c>
      <c r="BK125" s="6">
        <v>0</v>
      </c>
      <c r="BL125" s="6">
        <v>0</v>
      </c>
      <c r="BM125" s="6">
        <v>5</v>
      </c>
      <c r="BN125" s="6">
        <v>5</v>
      </c>
      <c r="BO125" s="6">
        <v>18</v>
      </c>
      <c r="BP125" s="6">
        <v>0</v>
      </c>
      <c r="BQ125" s="6">
        <v>14</v>
      </c>
      <c r="BR125" s="6">
        <v>5586</v>
      </c>
      <c r="BS125" s="6">
        <v>17</v>
      </c>
      <c r="BT125" s="6">
        <v>0</v>
      </c>
      <c r="BU125" s="6">
        <v>16</v>
      </c>
      <c r="BV125" s="6">
        <v>17</v>
      </c>
      <c r="BW125" s="6">
        <v>0</v>
      </c>
      <c r="BX125" s="6">
        <v>0</v>
      </c>
      <c r="BY125" s="6">
        <v>1042</v>
      </c>
      <c r="BZ125" s="6">
        <v>2302</v>
      </c>
      <c r="CA125" s="6">
        <v>10025</v>
      </c>
      <c r="CB125" s="6">
        <v>10025</v>
      </c>
      <c r="CC125" s="6">
        <v>0</v>
      </c>
      <c r="CD125" s="6">
        <v>0</v>
      </c>
    </row>
    <row r="126" spans="1:82" ht="15" thickBot="1" x14ac:dyDescent="0.35">
      <c r="A126" s="5" t="s">
        <v>58</v>
      </c>
      <c r="B126" s="6">
        <v>28</v>
      </c>
      <c r="C126" s="6">
        <v>22</v>
      </c>
      <c r="D126" s="6">
        <v>24</v>
      </c>
      <c r="E126" s="6">
        <v>1013</v>
      </c>
      <c r="F126" s="6">
        <v>145</v>
      </c>
      <c r="G126" s="6">
        <v>28</v>
      </c>
      <c r="H126" s="6">
        <v>18</v>
      </c>
      <c r="I126" s="6">
        <v>773</v>
      </c>
      <c r="J126" s="6">
        <v>28</v>
      </c>
      <c r="K126" s="6">
        <v>28</v>
      </c>
      <c r="L126" s="6">
        <v>193</v>
      </c>
      <c r="M126" s="6">
        <v>23</v>
      </c>
      <c r="N126" s="6">
        <v>10</v>
      </c>
      <c r="O126" s="6">
        <v>950</v>
      </c>
      <c r="P126" s="6">
        <v>14</v>
      </c>
      <c r="Q126" s="6">
        <v>6596</v>
      </c>
      <c r="R126" s="6">
        <v>11</v>
      </c>
      <c r="S126" s="6">
        <v>28</v>
      </c>
      <c r="T126" s="6">
        <v>12</v>
      </c>
      <c r="U126" s="6">
        <v>11</v>
      </c>
      <c r="V126" s="6">
        <v>28</v>
      </c>
      <c r="W126" s="6">
        <v>28</v>
      </c>
      <c r="X126" s="6">
        <v>8</v>
      </c>
      <c r="Y126" s="6">
        <v>6</v>
      </c>
      <c r="Z126" s="6">
        <v>10025</v>
      </c>
      <c r="AA126" s="6">
        <v>10025</v>
      </c>
      <c r="AB126" s="6">
        <v>0</v>
      </c>
      <c r="AC126" s="6">
        <v>0</v>
      </c>
      <c r="AD126" t="s">
        <v>1391</v>
      </c>
      <c r="BB126" s="5" t="s">
        <v>58</v>
      </c>
      <c r="BC126" s="6">
        <v>0</v>
      </c>
      <c r="BD126" s="6">
        <v>6</v>
      </c>
      <c r="BE126" s="6">
        <v>4</v>
      </c>
      <c r="BF126" s="6">
        <v>968</v>
      </c>
      <c r="BG126" s="6">
        <v>8</v>
      </c>
      <c r="BH126" s="6">
        <v>0</v>
      </c>
      <c r="BI126" s="6">
        <v>10</v>
      </c>
      <c r="BJ126" s="6">
        <v>7</v>
      </c>
      <c r="BK126" s="6">
        <v>0</v>
      </c>
      <c r="BL126" s="6">
        <v>0</v>
      </c>
      <c r="BM126" s="6">
        <v>5</v>
      </c>
      <c r="BN126" s="6">
        <v>5</v>
      </c>
      <c r="BO126" s="6">
        <v>18</v>
      </c>
      <c r="BP126" s="6">
        <v>0</v>
      </c>
      <c r="BQ126" s="6">
        <v>14</v>
      </c>
      <c r="BR126" s="6">
        <v>5586</v>
      </c>
      <c r="BS126" s="6">
        <v>17</v>
      </c>
      <c r="BT126" s="6">
        <v>0</v>
      </c>
      <c r="BU126" s="6">
        <v>16</v>
      </c>
      <c r="BV126" s="6">
        <v>17</v>
      </c>
      <c r="BW126" s="6">
        <v>0</v>
      </c>
      <c r="BX126" s="6">
        <v>0</v>
      </c>
      <c r="BY126" s="6">
        <v>1042</v>
      </c>
      <c r="BZ126" s="6">
        <v>2302</v>
      </c>
      <c r="CA126" s="6">
        <v>10025</v>
      </c>
      <c r="CB126" s="6">
        <v>10025</v>
      </c>
      <c r="CC126" s="6">
        <v>0</v>
      </c>
      <c r="CD126" s="6">
        <v>0</v>
      </c>
    </row>
    <row r="127" spans="1:82" ht="15" thickBot="1" x14ac:dyDescent="0.35">
      <c r="A127" s="5" t="s">
        <v>59</v>
      </c>
      <c r="B127" s="6">
        <v>28</v>
      </c>
      <c r="C127" s="6">
        <v>22</v>
      </c>
      <c r="D127" s="6">
        <v>28</v>
      </c>
      <c r="E127" s="6">
        <v>2</v>
      </c>
      <c r="F127" s="6">
        <v>10</v>
      </c>
      <c r="G127" s="6">
        <v>28</v>
      </c>
      <c r="H127" s="6">
        <v>15</v>
      </c>
      <c r="I127" s="6">
        <v>11</v>
      </c>
      <c r="J127" s="6">
        <v>28</v>
      </c>
      <c r="K127" s="6">
        <v>28</v>
      </c>
      <c r="L127" s="6">
        <v>4</v>
      </c>
      <c r="M127" s="6">
        <v>6</v>
      </c>
      <c r="N127" s="6">
        <v>10</v>
      </c>
      <c r="O127" s="6">
        <v>950</v>
      </c>
      <c r="P127" s="6">
        <v>3</v>
      </c>
      <c r="Q127" s="6">
        <v>7751</v>
      </c>
      <c r="R127" s="6">
        <v>28</v>
      </c>
      <c r="S127" s="6">
        <v>28</v>
      </c>
      <c r="T127" s="6">
        <v>716</v>
      </c>
      <c r="U127" s="6">
        <v>28</v>
      </c>
      <c r="V127" s="6">
        <v>28</v>
      </c>
      <c r="W127" s="6">
        <v>28</v>
      </c>
      <c r="X127" s="6">
        <v>197</v>
      </c>
      <c r="Y127" s="6">
        <v>47</v>
      </c>
      <c r="Z127" s="6">
        <v>10024</v>
      </c>
      <c r="AA127" s="6">
        <v>10025</v>
      </c>
      <c r="AB127" s="6">
        <v>1</v>
      </c>
      <c r="AC127" s="6">
        <v>0.01</v>
      </c>
      <c r="AD127" t="s">
        <v>1391</v>
      </c>
      <c r="BB127" s="5" t="s">
        <v>59</v>
      </c>
      <c r="BC127" s="6">
        <v>0</v>
      </c>
      <c r="BD127" s="6">
        <v>6</v>
      </c>
      <c r="BE127" s="6">
        <v>0</v>
      </c>
      <c r="BF127" s="6">
        <v>3778</v>
      </c>
      <c r="BG127" s="6">
        <v>18</v>
      </c>
      <c r="BH127" s="6">
        <v>0</v>
      </c>
      <c r="BI127" s="6">
        <v>13</v>
      </c>
      <c r="BJ127" s="6">
        <v>611</v>
      </c>
      <c r="BK127" s="6">
        <v>0</v>
      </c>
      <c r="BL127" s="6">
        <v>0</v>
      </c>
      <c r="BM127" s="6">
        <v>24</v>
      </c>
      <c r="BN127" s="6">
        <v>22</v>
      </c>
      <c r="BO127" s="6">
        <v>18</v>
      </c>
      <c r="BP127" s="6">
        <v>0</v>
      </c>
      <c r="BQ127" s="6">
        <v>25</v>
      </c>
      <c r="BR127" s="6">
        <v>5511</v>
      </c>
      <c r="BS127" s="6">
        <v>0</v>
      </c>
      <c r="BT127" s="6">
        <v>0</v>
      </c>
      <c r="BU127" s="6">
        <v>0</v>
      </c>
      <c r="BV127" s="6">
        <v>0</v>
      </c>
      <c r="BW127" s="6">
        <v>0</v>
      </c>
      <c r="BX127" s="6">
        <v>0</v>
      </c>
      <c r="BY127" s="6">
        <v>0</v>
      </c>
      <c r="BZ127" s="6">
        <v>0</v>
      </c>
      <c r="CA127" s="6">
        <v>10026</v>
      </c>
      <c r="CB127" s="6">
        <v>10025</v>
      </c>
      <c r="CC127" s="6">
        <v>-1</v>
      </c>
      <c r="CD127" s="6">
        <v>-0.01</v>
      </c>
    </row>
    <row r="128" spans="1:82" ht="15" thickBot="1" x14ac:dyDescent="0.35">
      <c r="A128" s="5" t="s">
        <v>60</v>
      </c>
      <c r="B128" s="6">
        <v>17</v>
      </c>
      <c r="C128" s="6">
        <v>22</v>
      </c>
      <c r="D128" s="6">
        <v>24</v>
      </c>
      <c r="E128" s="6">
        <v>38</v>
      </c>
      <c r="F128" s="6">
        <v>139</v>
      </c>
      <c r="G128" s="6">
        <v>28</v>
      </c>
      <c r="H128" s="6">
        <v>15</v>
      </c>
      <c r="I128" s="6">
        <v>11</v>
      </c>
      <c r="J128" s="6">
        <v>28</v>
      </c>
      <c r="K128" s="6">
        <v>28</v>
      </c>
      <c r="L128" s="6">
        <v>10</v>
      </c>
      <c r="M128" s="6">
        <v>6</v>
      </c>
      <c r="N128" s="6">
        <v>985</v>
      </c>
      <c r="O128" s="6">
        <v>950</v>
      </c>
      <c r="P128" s="6">
        <v>14</v>
      </c>
      <c r="Q128" s="6">
        <v>6798</v>
      </c>
      <c r="R128" s="6">
        <v>17</v>
      </c>
      <c r="S128" s="6">
        <v>28</v>
      </c>
      <c r="T128" s="6">
        <v>716</v>
      </c>
      <c r="U128" s="6">
        <v>28</v>
      </c>
      <c r="V128" s="6">
        <v>28</v>
      </c>
      <c r="W128" s="6">
        <v>28</v>
      </c>
      <c r="X128" s="6">
        <v>19</v>
      </c>
      <c r="Y128" s="6">
        <v>47</v>
      </c>
      <c r="Z128" s="6">
        <v>10024</v>
      </c>
      <c r="AA128" s="6">
        <v>10025</v>
      </c>
      <c r="AB128" s="6">
        <v>1</v>
      </c>
      <c r="AC128" s="6">
        <v>0.01</v>
      </c>
      <c r="AD128" t="s">
        <v>1391</v>
      </c>
      <c r="BB128" s="5" t="s">
        <v>60</v>
      </c>
      <c r="BC128" s="6">
        <v>11</v>
      </c>
      <c r="BD128" s="6">
        <v>6</v>
      </c>
      <c r="BE128" s="6">
        <v>4</v>
      </c>
      <c r="BF128" s="6">
        <v>3717</v>
      </c>
      <c r="BG128" s="6">
        <v>14</v>
      </c>
      <c r="BH128" s="6">
        <v>0</v>
      </c>
      <c r="BI128" s="6">
        <v>13</v>
      </c>
      <c r="BJ128" s="6">
        <v>611</v>
      </c>
      <c r="BK128" s="6">
        <v>0</v>
      </c>
      <c r="BL128" s="6">
        <v>0</v>
      </c>
      <c r="BM128" s="6">
        <v>18</v>
      </c>
      <c r="BN128" s="6">
        <v>22</v>
      </c>
      <c r="BO128" s="6">
        <v>0</v>
      </c>
      <c r="BP128" s="6">
        <v>0</v>
      </c>
      <c r="BQ128" s="6">
        <v>14</v>
      </c>
      <c r="BR128" s="6">
        <v>5576</v>
      </c>
      <c r="BS128" s="6">
        <v>11</v>
      </c>
      <c r="BT128" s="6">
        <v>0</v>
      </c>
      <c r="BU128" s="6">
        <v>0</v>
      </c>
      <c r="BV128" s="6">
        <v>0</v>
      </c>
      <c r="BW128" s="6">
        <v>0</v>
      </c>
      <c r="BX128" s="6">
        <v>0</v>
      </c>
      <c r="BY128" s="6">
        <v>9</v>
      </c>
      <c r="BZ128" s="6">
        <v>0</v>
      </c>
      <c r="CA128" s="6">
        <v>10026</v>
      </c>
      <c r="CB128" s="6">
        <v>10025</v>
      </c>
      <c r="CC128" s="6">
        <v>-1</v>
      </c>
      <c r="CD128" s="6">
        <v>-0.01</v>
      </c>
    </row>
    <row r="129" spans="1:82" ht="15" thickBot="1" x14ac:dyDescent="0.35">
      <c r="A129" s="5" t="s">
        <v>61</v>
      </c>
      <c r="B129" s="6">
        <v>17</v>
      </c>
      <c r="C129" s="6">
        <v>22</v>
      </c>
      <c r="D129" s="6">
        <v>24</v>
      </c>
      <c r="E129" s="6">
        <v>382</v>
      </c>
      <c r="F129" s="6">
        <v>10</v>
      </c>
      <c r="G129" s="6">
        <v>28</v>
      </c>
      <c r="H129" s="6">
        <v>15</v>
      </c>
      <c r="I129" s="6">
        <v>16</v>
      </c>
      <c r="J129" s="6">
        <v>28</v>
      </c>
      <c r="K129" s="6">
        <v>28</v>
      </c>
      <c r="L129" s="6">
        <v>16</v>
      </c>
      <c r="M129" s="6">
        <v>18</v>
      </c>
      <c r="N129" s="6">
        <v>985</v>
      </c>
      <c r="O129" s="6">
        <v>950</v>
      </c>
      <c r="P129" s="6">
        <v>14</v>
      </c>
      <c r="Q129" s="6">
        <v>6601</v>
      </c>
      <c r="R129" s="6">
        <v>28</v>
      </c>
      <c r="S129" s="6">
        <v>28</v>
      </c>
      <c r="T129" s="6">
        <v>716</v>
      </c>
      <c r="U129" s="6">
        <v>16</v>
      </c>
      <c r="V129" s="6">
        <v>28</v>
      </c>
      <c r="W129" s="6">
        <v>28</v>
      </c>
      <c r="X129" s="6">
        <v>15</v>
      </c>
      <c r="Y129" s="6">
        <v>12</v>
      </c>
      <c r="Z129" s="6">
        <v>10025</v>
      </c>
      <c r="AA129" s="6">
        <v>10025</v>
      </c>
      <c r="AB129" s="6">
        <v>0</v>
      </c>
      <c r="AC129" s="6">
        <v>0</v>
      </c>
      <c r="AD129" t="s">
        <v>1391</v>
      </c>
      <c r="BB129" s="5" t="s">
        <v>61</v>
      </c>
      <c r="BC129" s="6">
        <v>11</v>
      </c>
      <c r="BD129" s="6">
        <v>6</v>
      </c>
      <c r="BE129" s="6">
        <v>4</v>
      </c>
      <c r="BF129" s="6">
        <v>2953</v>
      </c>
      <c r="BG129" s="6">
        <v>18</v>
      </c>
      <c r="BH129" s="6">
        <v>0</v>
      </c>
      <c r="BI129" s="6">
        <v>13</v>
      </c>
      <c r="BJ129" s="6">
        <v>12</v>
      </c>
      <c r="BK129" s="6">
        <v>0</v>
      </c>
      <c r="BL129" s="6">
        <v>0</v>
      </c>
      <c r="BM129" s="6">
        <v>12</v>
      </c>
      <c r="BN129" s="6">
        <v>10</v>
      </c>
      <c r="BO129" s="6">
        <v>0</v>
      </c>
      <c r="BP129" s="6">
        <v>0</v>
      </c>
      <c r="BQ129" s="6">
        <v>14</v>
      </c>
      <c r="BR129" s="6">
        <v>5581</v>
      </c>
      <c r="BS129" s="6">
        <v>0</v>
      </c>
      <c r="BT129" s="6">
        <v>0</v>
      </c>
      <c r="BU129" s="6">
        <v>0</v>
      </c>
      <c r="BV129" s="6">
        <v>12</v>
      </c>
      <c r="BW129" s="6">
        <v>0</v>
      </c>
      <c r="BX129" s="6">
        <v>0</v>
      </c>
      <c r="BY129" s="6">
        <v>13</v>
      </c>
      <c r="BZ129" s="6">
        <v>1367</v>
      </c>
      <c r="CA129" s="6">
        <v>10026</v>
      </c>
      <c r="CB129" s="6">
        <v>10025</v>
      </c>
      <c r="CC129" s="6">
        <v>-1</v>
      </c>
      <c r="CD129" s="6">
        <v>-0.01</v>
      </c>
    </row>
    <row r="130" spans="1:82" ht="15" thickBot="1" x14ac:dyDescent="0.35">
      <c r="A130" s="15" t="s">
        <v>152</v>
      </c>
      <c r="B130" s="18">
        <f>SUM(B101:B129)/SUM($Z$101:$Z$129)</f>
        <v>1.9264014256625535E-3</v>
      </c>
      <c r="C130" s="18">
        <f t="shared" ref="C130:Y130" si="5">SUM(C101:C129)/SUM($Z$101:$Z$129)</f>
        <v>2.1146491219813696E-3</v>
      </c>
      <c r="D130" s="18">
        <f t="shared" si="5"/>
        <v>1.4871568009186488E-3</v>
      </c>
      <c r="E130" s="18">
        <f t="shared" si="5"/>
        <v>0.18674798967147641</v>
      </c>
      <c r="F130" s="18">
        <f t="shared" si="5"/>
        <v>9.437484508783324E-3</v>
      </c>
      <c r="G130" s="18">
        <f t="shared" si="5"/>
        <v>2.5476188235146473E-3</v>
      </c>
      <c r="H130" s="18">
        <f t="shared" si="5"/>
        <v>3.9519466380530166E-2</v>
      </c>
      <c r="I130" s="18">
        <f t="shared" si="5"/>
        <v>2.9874909405796148E-2</v>
      </c>
      <c r="J130" s="18">
        <f t="shared" si="5"/>
        <v>2.5476188235146473E-3</v>
      </c>
      <c r="K130" s="18">
        <f t="shared" si="5"/>
        <v>2.5476188235146473E-3</v>
      </c>
      <c r="L130" s="18">
        <f t="shared" si="5"/>
        <v>7.7934546275989945E-3</v>
      </c>
      <c r="M130" s="18">
        <f t="shared" si="5"/>
        <v>1.374208183127359E-3</v>
      </c>
      <c r="N130" s="18">
        <f t="shared" si="5"/>
        <v>5.5972315038794712E-2</v>
      </c>
      <c r="O130" s="18">
        <f t="shared" si="5"/>
        <v>6.8647659924261681E-2</v>
      </c>
      <c r="P130" s="18">
        <f t="shared" si="5"/>
        <v>4.6773277612015225E-2</v>
      </c>
      <c r="Q130" s="18">
        <f t="shared" si="5"/>
        <v>0.48755212108091828</v>
      </c>
      <c r="R130" s="18">
        <f t="shared" si="5"/>
        <v>1.493431724129276E-3</v>
      </c>
      <c r="S130" s="18">
        <f t="shared" si="5"/>
        <v>2.5476188235146473E-3</v>
      </c>
      <c r="T130" s="18">
        <f t="shared" si="5"/>
        <v>3.6221994233345572E-2</v>
      </c>
      <c r="U130" s="18">
        <f t="shared" si="5"/>
        <v>1.5624558794461753E-3</v>
      </c>
      <c r="V130" s="18">
        <f t="shared" si="5"/>
        <v>2.5476188235146473E-3</v>
      </c>
      <c r="W130" s="18">
        <f t="shared" si="5"/>
        <v>2.5476188235146473E-3</v>
      </c>
      <c r="X130" s="18">
        <f t="shared" si="5"/>
        <v>4.0065384699854737E-3</v>
      </c>
      <c r="Y130" s="18">
        <f t="shared" si="5"/>
        <v>2.2087729701407779E-3</v>
      </c>
      <c r="Z130" s="16">
        <f t="shared" ref="Z130:AA130" si="6">SUM(Z101:Z129)/SUM($Z$101:$Z$129)</f>
        <v>1</v>
      </c>
      <c r="AA130" s="28">
        <f t="shared" si="6"/>
        <v>1.0000658866937115</v>
      </c>
      <c r="AB130" t="s">
        <v>151</v>
      </c>
      <c r="AC130" s="17">
        <f>CORREL(B130:Y130,'Y=nyers'!B130:Y130)</f>
        <v>0.19768685778285086</v>
      </c>
    </row>
    <row r="131" spans="1:82" ht="15" thickBot="1" x14ac:dyDescent="0.35">
      <c r="A131" s="7" t="s">
        <v>115</v>
      </c>
      <c r="B131" s="8">
        <v>42155</v>
      </c>
      <c r="BB131" s="7" t="s">
        <v>115</v>
      </c>
      <c r="BC131" s="8">
        <v>33506</v>
      </c>
    </row>
    <row r="132" spans="1:82" ht="15" thickBot="1" x14ac:dyDescent="0.35">
      <c r="A132" s="7" t="s">
        <v>116</v>
      </c>
      <c r="B132" s="8">
        <v>0</v>
      </c>
      <c r="BB132" s="7" t="s">
        <v>116</v>
      </c>
      <c r="BC132" s="8">
        <v>5511</v>
      </c>
    </row>
    <row r="133" spans="1:82" ht="15" thickBot="1" x14ac:dyDescent="0.35">
      <c r="A133" s="7" t="s">
        <v>117</v>
      </c>
      <c r="B133" s="8">
        <v>318729</v>
      </c>
      <c r="BB133" s="7" t="s">
        <v>117</v>
      </c>
      <c r="BC133" s="8">
        <v>318776</v>
      </c>
    </row>
    <row r="134" spans="1:82" ht="15" thickBot="1" x14ac:dyDescent="0.35">
      <c r="A134" s="7" t="s">
        <v>118</v>
      </c>
      <c r="B134" s="8">
        <v>318750</v>
      </c>
      <c r="BB134" s="7" t="s">
        <v>118</v>
      </c>
      <c r="BC134" s="8">
        <v>318750</v>
      </c>
    </row>
    <row r="135" spans="1:82" ht="15" thickBot="1" x14ac:dyDescent="0.35">
      <c r="A135" s="7" t="s">
        <v>119</v>
      </c>
      <c r="B135" s="29">
        <v>-21</v>
      </c>
      <c r="BB135" s="7" t="s">
        <v>119</v>
      </c>
      <c r="BC135" s="8">
        <v>26</v>
      </c>
    </row>
    <row r="136" spans="1:82" ht="15" thickBot="1" x14ac:dyDescent="0.35">
      <c r="A136" s="7" t="s">
        <v>120</v>
      </c>
      <c r="B136" s="8"/>
      <c r="BB136" s="7" t="s">
        <v>120</v>
      </c>
      <c r="BC136" s="8"/>
    </row>
    <row r="137" spans="1:82" ht="15" thickBot="1" x14ac:dyDescent="0.35">
      <c r="A137" s="7" t="s">
        <v>121</v>
      </c>
      <c r="B137" s="8"/>
      <c r="BB137" s="7" t="s">
        <v>121</v>
      </c>
      <c r="BC137" s="8"/>
    </row>
    <row r="138" spans="1:82" ht="15" thickBot="1" x14ac:dyDescent="0.35">
      <c r="A138" s="7" t="s">
        <v>122</v>
      </c>
      <c r="B138" s="8">
        <v>0</v>
      </c>
      <c r="BB138" s="7" t="s">
        <v>122</v>
      </c>
      <c r="BC138" s="8">
        <v>0</v>
      </c>
    </row>
    <row r="140" spans="1:82" x14ac:dyDescent="0.3">
      <c r="A140" s="9" t="s">
        <v>123</v>
      </c>
      <c r="BB140" s="9" t="s">
        <v>123</v>
      </c>
    </row>
    <row r="142" spans="1:82" x14ac:dyDescent="0.3">
      <c r="A142" s="10" t="s">
        <v>289</v>
      </c>
      <c r="BB142" s="10" t="s">
        <v>289</v>
      </c>
    </row>
    <row r="143" spans="1:82" x14ac:dyDescent="0.3">
      <c r="A143" s="10" t="s">
        <v>170</v>
      </c>
      <c r="BB143" s="10" t="s">
        <v>1390</v>
      </c>
    </row>
  </sheetData>
  <conditionalFormatting sqref="B130:Y13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40" r:id="rId1" display="https://miau.my-x.hu/myx-free/coco/test/914531520220204081516.html" xr:uid="{466A9E98-1D92-4CD8-A813-1527BB155E57}"/>
    <hyperlink ref="BB140" r:id="rId2" display="https://miau.my-x.hu/myx-free/coco/test/260086120220204173728.html" xr:uid="{8F975768-80F9-41EE-9EBA-DAFFB6196514}"/>
  </hyperlinks>
  <pageMargins left="0.7" right="0.7" top="0.75" bottom="0.75" header="0.3" footer="0.3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75578-44E4-4702-BDBB-5EDE57E0ED0F}">
  <sheetPr codeName="Munka3"/>
  <dimension ref="A1:CD143"/>
  <sheetViews>
    <sheetView topLeftCell="A95" zoomScale="70" zoomScaleNormal="70" workbookViewId="0">
      <selection activeCell="AD100" sqref="AD100"/>
    </sheetView>
  </sheetViews>
  <sheetFormatPr defaultRowHeight="14.4" x14ac:dyDescent="0.3"/>
  <cols>
    <col min="30" max="30" width="16" bestFit="1" customWidth="1"/>
    <col min="52" max="52" width="10" bestFit="1" customWidth="1"/>
  </cols>
  <sheetData>
    <row r="1" spans="1:79" ht="18" x14ac:dyDescent="0.3">
      <c r="A1" s="1"/>
      <c r="BB1" s="1"/>
    </row>
    <row r="2" spans="1:79" x14ac:dyDescent="0.3">
      <c r="A2" s="2"/>
      <c r="BB2" s="2"/>
    </row>
    <row r="5" spans="1:79" ht="18" x14ac:dyDescent="0.3">
      <c r="A5" s="3" t="s">
        <v>0</v>
      </c>
      <c r="B5" s="4">
        <v>3489576</v>
      </c>
      <c r="C5" s="3" t="s">
        <v>1</v>
      </c>
      <c r="D5" s="4">
        <v>29</v>
      </c>
      <c r="E5" s="3" t="s">
        <v>2</v>
      </c>
      <c r="F5" s="4">
        <v>24</v>
      </c>
      <c r="G5" s="3" t="s">
        <v>3</v>
      </c>
      <c r="H5" s="4">
        <v>29</v>
      </c>
      <c r="I5" s="3" t="s">
        <v>4</v>
      </c>
      <c r="J5" s="4">
        <v>0</v>
      </c>
      <c r="K5" s="3" t="s">
        <v>5</v>
      </c>
      <c r="L5" s="4" t="s">
        <v>153</v>
      </c>
      <c r="BB5" s="3" t="s">
        <v>0</v>
      </c>
      <c r="BC5" s="4">
        <v>1898032</v>
      </c>
      <c r="BD5" s="3" t="s">
        <v>1</v>
      </c>
      <c r="BE5" s="4">
        <v>29</v>
      </c>
      <c r="BF5" s="3" t="s">
        <v>2</v>
      </c>
      <c r="BG5" s="4">
        <v>24</v>
      </c>
      <c r="BH5" s="3" t="s">
        <v>3</v>
      </c>
      <c r="BI5" s="4">
        <v>29</v>
      </c>
      <c r="BJ5" s="3" t="s">
        <v>4</v>
      </c>
      <c r="BK5" s="4">
        <v>0</v>
      </c>
      <c r="BL5" s="3" t="s">
        <v>5</v>
      </c>
      <c r="BM5" s="4" t="s">
        <v>1282</v>
      </c>
    </row>
    <row r="6" spans="1:79" ht="18.600000000000001" thickBot="1" x14ac:dyDescent="0.35">
      <c r="A6" s="1"/>
      <c r="BB6" s="1"/>
    </row>
    <row r="7" spans="1:79" ht="15" thickBot="1" x14ac:dyDescent="0.35">
      <c r="A7" s="5" t="s">
        <v>7</v>
      </c>
      <c r="B7" s="5" t="s">
        <v>8</v>
      </c>
      <c r="C7" s="5" t="s">
        <v>9</v>
      </c>
      <c r="D7" s="5" t="s">
        <v>10</v>
      </c>
      <c r="E7" s="5" t="s">
        <v>11</v>
      </c>
      <c r="F7" s="5" t="s">
        <v>12</v>
      </c>
      <c r="G7" s="5" t="s">
        <v>13</v>
      </c>
      <c r="H7" s="5" t="s">
        <v>14</v>
      </c>
      <c r="I7" s="5" t="s">
        <v>15</v>
      </c>
      <c r="J7" s="5" t="s">
        <v>16</v>
      </c>
      <c r="K7" s="5" t="s">
        <v>17</v>
      </c>
      <c r="L7" s="5" t="s">
        <v>18</v>
      </c>
      <c r="M7" s="5" t="s">
        <v>19</v>
      </c>
      <c r="N7" s="5" t="s">
        <v>20</v>
      </c>
      <c r="O7" s="5" t="s">
        <v>21</v>
      </c>
      <c r="P7" s="5" t="s">
        <v>22</v>
      </c>
      <c r="Q7" s="5" t="s">
        <v>23</v>
      </c>
      <c r="R7" s="5" t="s">
        <v>24</v>
      </c>
      <c r="S7" s="5" t="s">
        <v>25</v>
      </c>
      <c r="T7" s="5" t="s">
        <v>26</v>
      </c>
      <c r="U7" s="5" t="s">
        <v>27</v>
      </c>
      <c r="V7" s="5" t="s">
        <v>28</v>
      </c>
      <c r="W7" s="5" t="s">
        <v>29</v>
      </c>
      <c r="X7" s="5" t="s">
        <v>30</v>
      </c>
      <c r="Y7" s="5" t="s">
        <v>31</v>
      </c>
      <c r="Z7" s="5" t="s">
        <v>32</v>
      </c>
      <c r="AB7" s="14" t="s">
        <v>237</v>
      </c>
      <c r="AC7" s="14" t="s">
        <v>237</v>
      </c>
      <c r="AD7" s="14" t="s">
        <v>237</v>
      </c>
      <c r="AE7" s="14" t="s">
        <v>237</v>
      </c>
      <c r="AF7" s="14" t="s">
        <v>237</v>
      </c>
      <c r="AG7" s="14" t="s">
        <v>237</v>
      </c>
      <c r="AH7" s="14" t="s">
        <v>237</v>
      </c>
      <c r="AI7" s="14" t="s">
        <v>237</v>
      </c>
      <c r="AJ7" s="14" t="s">
        <v>237</v>
      </c>
      <c r="AK7" s="14" t="s">
        <v>237</v>
      </c>
      <c r="AL7" s="14" t="s">
        <v>237</v>
      </c>
      <c r="AM7" s="14" t="s">
        <v>237</v>
      </c>
      <c r="AN7" s="14" t="s">
        <v>237</v>
      </c>
      <c r="AO7" s="14" t="s">
        <v>237</v>
      </c>
      <c r="AP7" s="14" t="s">
        <v>237</v>
      </c>
      <c r="AQ7" s="14" t="s">
        <v>237</v>
      </c>
      <c r="AR7" s="14" t="s">
        <v>237</v>
      </c>
      <c r="AS7" s="14" t="s">
        <v>237</v>
      </c>
      <c r="AT7" s="14" t="s">
        <v>237</v>
      </c>
      <c r="AU7" s="14" t="s">
        <v>237</v>
      </c>
      <c r="AV7" s="14" t="s">
        <v>237</v>
      </c>
      <c r="AW7" s="14" t="s">
        <v>237</v>
      </c>
      <c r="AX7" s="14" t="s">
        <v>237</v>
      </c>
      <c r="AY7" s="14" t="s">
        <v>237</v>
      </c>
      <c r="AZ7" s="14" t="s">
        <v>237</v>
      </c>
      <c r="BB7" s="5" t="s">
        <v>7</v>
      </c>
      <c r="BC7" s="5" t="s">
        <v>8</v>
      </c>
      <c r="BD7" s="5" t="s">
        <v>9</v>
      </c>
      <c r="BE7" s="5" t="s">
        <v>10</v>
      </c>
      <c r="BF7" s="5" t="s">
        <v>11</v>
      </c>
      <c r="BG7" s="5" t="s">
        <v>12</v>
      </c>
      <c r="BH7" s="5" t="s">
        <v>13</v>
      </c>
      <c r="BI7" s="5" t="s">
        <v>14</v>
      </c>
      <c r="BJ7" s="5" t="s">
        <v>15</v>
      </c>
      <c r="BK7" s="5" t="s">
        <v>16</v>
      </c>
      <c r="BL7" s="5" t="s">
        <v>17</v>
      </c>
      <c r="BM7" s="5" t="s">
        <v>18</v>
      </c>
      <c r="BN7" s="5" t="s">
        <v>19</v>
      </c>
      <c r="BO7" s="5" t="s">
        <v>20</v>
      </c>
      <c r="BP7" s="5" t="s">
        <v>21</v>
      </c>
      <c r="BQ7" s="5" t="s">
        <v>22</v>
      </c>
      <c r="BR7" s="5" t="s">
        <v>23</v>
      </c>
      <c r="BS7" s="5" t="s">
        <v>24</v>
      </c>
      <c r="BT7" s="5" t="s">
        <v>25</v>
      </c>
      <c r="BU7" s="5" t="s">
        <v>26</v>
      </c>
      <c r="BV7" s="5" t="s">
        <v>27</v>
      </c>
      <c r="BW7" s="5" t="s">
        <v>28</v>
      </c>
      <c r="BX7" s="5" t="s">
        <v>29</v>
      </c>
      <c r="BY7" s="5" t="s">
        <v>30</v>
      </c>
      <c r="BZ7" s="5" t="s">
        <v>31</v>
      </c>
      <c r="CA7" s="5" t="s">
        <v>32</v>
      </c>
    </row>
    <row r="8" spans="1:79" ht="15" thickBot="1" x14ac:dyDescent="0.35">
      <c r="A8" s="5" t="s">
        <v>33</v>
      </c>
      <c r="B8" s="6">
        <v>12</v>
      </c>
      <c r="C8" s="6">
        <v>7</v>
      </c>
      <c r="D8" s="6">
        <v>26</v>
      </c>
      <c r="E8" s="6">
        <v>2</v>
      </c>
      <c r="F8" s="6">
        <v>3</v>
      </c>
      <c r="G8" s="6">
        <v>1</v>
      </c>
      <c r="H8" s="6">
        <v>1</v>
      </c>
      <c r="I8" s="6">
        <v>13</v>
      </c>
      <c r="J8" s="6">
        <v>1</v>
      </c>
      <c r="K8" s="6">
        <v>1</v>
      </c>
      <c r="L8" s="6">
        <v>11</v>
      </c>
      <c r="M8" s="6">
        <v>2</v>
      </c>
      <c r="N8" s="6">
        <v>1</v>
      </c>
      <c r="O8" s="6">
        <v>1</v>
      </c>
      <c r="P8" s="6">
        <v>4</v>
      </c>
      <c r="Q8" s="6">
        <v>28</v>
      </c>
      <c r="R8" s="6">
        <v>26</v>
      </c>
      <c r="S8" s="6">
        <v>1</v>
      </c>
      <c r="T8" s="6">
        <v>29</v>
      </c>
      <c r="U8" s="6">
        <v>13</v>
      </c>
      <c r="V8" s="6">
        <v>1</v>
      </c>
      <c r="W8" s="6">
        <v>1</v>
      </c>
      <c r="X8" s="6">
        <v>18</v>
      </c>
      <c r="Y8" s="6">
        <v>28</v>
      </c>
      <c r="Z8" s="11">
        <v>10000000</v>
      </c>
      <c r="AB8">
        <f>30-B8</f>
        <v>18</v>
      </c>
      <c r="AC8">
        <f t="shared" ref="AC8:AR36" si="0">30-C8</f>
        <v>23</v>
      </c>
      <c r="AD8">
        <f t="shared" si="0"/>
        <v>4</v>
      </c>
      <c r="AE8">
        <f t="shared" si="0"/>
        <v>28</v>
      </c>
      <c r="AF8">
        <f t="shared" si="0"/>
        <v>27</v>
      </c>
      <c r="AG8">
        <f t="shared" si="0"/>
        <v>29</v>
      </c>
      <c r="AH8">
        <f t="shared" si="0"/>
        <v>29</v>
      </c>
      <c r="AI8">
        <f t="shared" si="0"/>
        <v>17</v>
      </c>
      <c r="AJ8">
        <f t="shared" si="0"/>
        <v>29</v>
      </c>
      <c r="AK8">
        <f t="shared" si="0"/>
        <v>29</v>
      </c>
      <c r="AL8">
        <f t="shared" si="0"/>
        <v>19</v>
      </c>
      <c r="AM8">
        <f t="shared" si="0"/>
        <v>28</v>
      </c>
      <c r="AN8">
        <f t="shared" si="0"/>
        <v>29</v>
      </c>
      <c r="AO8">
        <f t="shared" si="0"/>
        <v>29</v>
      </c>
      <c r="AP8">
        <f t="shared" si="0"/>
        <v>26</v>
      </c>
      <c r="AQ8">
        <f t="shared" si="0"/>
        <v>2</v>
      </c>
      <c r="AR8">
        <f t="shared" si="0"/>
        <v>4</v>
      </c>
      <c r="AS8">
        <f t="shared" ref="AS8:AY36" si="1">30-S8</f>
        <v>29</v>
      </c>
      <c r="AT8">
        <f t="shared" si="1"/>
        <v>1</v>
      </c>
      <c r="AU8">
        <f t="shared" si="1"/>
        <v>17</v>
      </c>
      <c r="AV8">
        <f t="shared" si="1"/>
        <v>29</v>
      </c>
      <c r="AW8">
        <f t="shared" si="1"/>
        <v>29</v>
      </c>
      <c r="AX8">
        <f t="shared" si="1"/>
        <v>12</v>
      </c>
      <c r="AY8">
        <f t="shared" si="1"/>
        <v>2</v>
      </c>
      <c r="AZ8">
        <f>Z8</f>
        <v>10000000</v>
      </c>
      <c r="BB8" s="5" t="s">
        <v>33</v>
      </c>
      <c r="BC8" s="6">
        <v>18</v>
      </c>
      <c r="BD8" s="6">
        <v>23</v>
      </c>
      <c r="BE8" s="6">
        <v>4</v>
      </c>
      <c r="BF8" s="6">
        <v>28</v>
      </c>
      <c r="BG8" s="6">
        <v>27</v>
      </c>
      <c r="BH8" s="6">
        <v>29</v>
      </c>
      <c r="BI8" s="6">
        <v>29</v>
      </c>
      <c r="BJ8" s="6">
        <v>17</v>
      </c>
      <c r="BK8" s="6">
        <v>29</v>
      </c>
      <c r="BL8" s="6">
        <v>29</v>
      </c>
      <c r="BM8" s="6">
        <v>19</v>
      </c>
      <c r="BN8" s="6">
        <v>28</v>
      </c>
      <c r="BO8" s="6">
        <v>29</v>
      </c>
      <c r="BP8" s="6">
        <v>29</v>
      </c>
      <c r="BQ8" s="6">
        <v>26</v>
      </c>
      <c r="BR8" s="6">
        <v>2</v>
      </c>
      <c r="BS8" s="6">
        <v>4</v>
      </c>
      <c r="BT8" s="6">
        <v>29</v>
      </c>
      <c r="BU8" s="6">
        <v>1</v>
      </c>
      <c r="BV8" s="6">
        <v>17</v>
      </c>
      <c r="BW8" s="6">
        <v>29</v>
      </c>
      <c r="BX8" s="6">
        <v>29</v>
      </c>
      <c r="BY8" s="6">
        <v>12</v>
      </c>
      <c r="BZ8" s="6">
        <v>2</v>
      </c>
      <c r="CA8" s="6">
        <v>10000000</v>
      </c>
    </row>
    <row r="9" spans="1:79" ht="15" thickBot="1" x14ac:dyDescent="0.35">
      <c r="A9" s="5" t="s">
        <v>34</v>
      </c>
      <c r="B9" s="6">
        <v>12</v>
      </c>
      <c r="C9" s="6">
        <v>1</v>
      </c>
      <c r="D9" s="6">
        <v>23</v>
      </c>
      <c r="E9" s="6">
        <v>1</v>
      </c>
      <c r="F9" s="6">
        <v>1</v>
      </c>
      <c r="G9" s="6">
        <v>1</v>
      </c>
      <c r="H9" s="6">
        <v>9</v>
      </c>
      <c r="I9" s="6">
        <v>5</v>
      </c>
      <c r="J9" s="6">
        <v>1</v>
      </c>
      <c r="K9" s="6">
        <v>1</v>
      </c>
      <c r="L9" s="6">
        <v>22</v>
      </c>
      <c r="M9" s="6">
        <v>3</v>
      </c>
      <c r="N9" s="6">
        <v>1</v>
      </c>
      <c r="O9" s="6">
        <v>24</v>
      </c>
      <c r="P9" s="6">
        <v>7</v>
      </c>
      <c r="Q9" s="6">
        <v>29</v>
      </c>
      <c r="R9" s="6">
        <v>28</v>
      </c>
      <c r="S9" s="6">
        <v>1</v>
      </c>
      <c r="T9" s="6">
        <v>20</v>
      </c>
      <c r="U9" s="6">
        <v>23</v>
      </c>
      <c r="V9" s="6">
        <v>1</v>
      </c>
      <c r="W9" s="6">
        <v>1</v>
      </c>
      <c r="X9" s="6">
        <v>8</v>
      </c>
      <c r="Y9" s="6">
        <v>27</v>
      </c>
      <c r="Z9" s="11">
        <v>8000000</v>
      </c>
      <c r="AB9">
        <f t="shared" ref="AB9:AQ36" si="2">30-B9</f>
        <v>18</v>
      </c>
      <c r="AC9">
        <f t="shared" si="0"/>
        <v>29</v>
      </c>
      <c r="AD9">
        <f t="shared" si="0"/>
        <v>7</v>
      </c>
      <c r="AE9">
        <f t="shared" si="0"/>
        <v>29</v>
      </c>
      <c r="AF9">
        <f t="shared" si="0"/>
        <v>29</v>
      </c>
      <c r="AG9">
        <f t="shared" si="0"/>
        <v>29</v>
      </c>
      <c r="AH9">
        <f t="shared" si="0"/>
        <v>21</v>
      </c>
      <c r="AI9">
        <f t="shared" si="0"/>
        <v>25</v>
      </c>
      <c r="AJ9">
        <f t="shared" si="0"/>
        <v>29</v>
      </c>
      <c r="AK9">
        <f t="shared" si="0"/>
        <v>29</v>
      </c>
      <c r="AL9">
        <f t="shared" si="0"/>
        <v>8</v>
      </c>
      <c r="AM9">
        <f t="shared" si="0"/>
        <v>27</v>
      </c>
      <c r="AN9">
        <f t="shared" si="0"/>
        <v>29</v>
      </c>
      <c r="AO9">
        <f t="shared" si="0"/>
        <v>6</v>
      </c>
      <c r="AP9">
        <f t="shared" si="0"/>
        <v>23</v>
      </c>
      <c r="AQ9">
        <f t="shared" si="0"/>
        <v>1</v>
      </c>
      <c r="AR9">
        <f t="shared" si="0"/>
        <v>2</v>
      </c>
      <c r="AS9">
        <f t="shared" si="1"/>
        <v>29</v>
      </c>
      <c r="AT9">
        <f t="shared" si="1"/>
        <v>10</v>
      </c>
      <c r="AU9">
        <f t="shared" si="1"/>
        <v>7</v>
      </c>
      <c r="AV9">
        <f t="shared" si="1"/>
        <v>29</v>
      </c>
      <c r="AW9">
        <f t="shared" si="1"/>
        <v>29</v>
      </c>
      <c r="AX9">
        <f t="shared" si="1"/>
        <v>22</v>
      </c>
      <c r="AY9">
        <f t="shared" si="1"/>
        <v>3</v>
      </c>
      <c r="AZ9">
        <f t="shared" ref="AZ9:AZ36" si="3">Z9</f>
        <v>8000000</v>
      </c>
      <c r="BB9" s="5" t="s">
        <v>34</v>
      </c>
      <c r="BC9" s="6">
        <v>18</v>
      </c>
      <c r="BD9" s="6">
        <v>29</v>
      </c>
      <c r="BE9" s="6">
        <v>7</v>
      </c>
      <c r="BF9" s="6">
        <v>29</v>
      </c>
      <c r="BG9" s="6">
        <v>29</v>
      </c>
      <c r="BH9" s="6">
        <v>29</v>
      </c>
      <c r="BI9" s="6">
        <v>21</v>
      </c>
      <c r="BJ9" s="6">
        <v>25</v>
      </c>
      <c r="BK9" s="6">
        <v>29</v>
      </c>
      <c r="BL9" s="6">
        <v>29</v>
      </c>
      <c r="BM9" s="6">
        <v>8</v>
      </c>
      <c r="BN9" s="6">
        <v>27</v>
      </c>
      <c r="BO9" s="6">
        <v>29</v>
      </c>
      <c r="BP9" s="6">
        <v>6</v>
      </c>
      <c r="BQ9" s="6">
        <v>23</v>
      </c>
      <c r="BR9" s="6">
        <v>1</v>
      </c>
      <c r="BS9" s="6">
        <v>2</v>
      </c>
      <c r="BT9" s="6">
        <v>29</v>
      </c>
      <c r="BU9" s="6">
        <v>10</v>
      </c>
      <c r="BV9" s="6">
        <v>7</v>
      </c>
      <c r="BW9" s="6">
        <v>29</v>
      </c>
      <c r="BX9" s="6">
        <v>29</v>
      </c>
      <c r="BY9" s="6">
        <v>22</v>
      </c>
      <c r="BZ9" s="6">
        <v>3</v>
      </c>
      <c r="CA9" s="6">
        <v>8000000</v>
      </c>
    </row>
    <row r="10" spans="1:79" ht="15" thickBot="1" x14ac:dyDescent="0.35">
      <c r="A10" s="5" t="s">
        <v>35</v>
      </c>
      <c r="B10" s="6">
        <v>12</v>
      </c>
      <c r="C10" s="6">
        <v>7</v>
      </c>
      <c r="D10" s="6">
        <v>27</v>
      </c>
      <c r="E10" s="6">
        <v>4</v>
      </c>
      <c r="F10" s="6">
        <v>3</v>
      </c>
      <c r="G10" s="6">
        <v>1</v>
      </c>
      <c r="H10" s="6">
        <v>3</v>
      </c>
      <c r="I10" s="6">
        <v>8</v>
      </c>
      <c r="J10" s="6">
        <v>1</v>
      </c>
      <c r="K10" s="6">
        <v>1</v>
      </c>
      <c r="L10" s="6">
        <v>11</v>
      </c>
      <c r="M10" s="6">
        <v>8</v>
      </c>
      <c r="N10" s="6">
        <v>1</v>
      </c>
      <c r="O10" s="6">
        <v>1</v>
      </c>
      <c r="P10" s="6">
        <v>3</v>
      </c>
      <c r="Q10" s="6">
        <v>25</v>
      </c>
      <c r="R10" s="6">
        <v>26</v>
      </c>
      <c r="S10" s="6">
        <v>1</v>
      </c>
      <c r="T10" s="6">
        <v>26</v>
      </c>
      <c r="U10" s="6">
        <v>18</v>
      </c>
      <c r="V10" s="6">
        <v>1</v>
      </c>
      <c r="W10" s="6">
        <v>1</v>
      </c>
      <c r="X10" s="6">
        <v>18</v>
      </c>
      <c r="Y10" s="6">
        <v>21</v>
      </c>
      <c r="Z10" s="11">
        <v>4000000</v>
      </c>
      <c r="AB10">
        <f t="shared" si="2"/>
        <v>18</v>
      </c>
      <c r="AC10">
        <f t="shared" si="0"/>
        <v>23</v>
      </c>
      <c r="AD10">
        <f t="shared" si="0"/>
        <v>3</v>
      </c>
      <c r="AE10">
        <f t="shared" si="0"/>
        <v>26</v>
      </c>
      <c r="AF10">
        <f t="shared" si="0"/>
        <v>27</v>
      </c>
      <c r="AG10">
        <f t="shared" si="0"/>
        <v>29</v>
      </c>
      <c r="AH10">
        <f t="shared" si="0"/>
        <v>27</v>
      </c>
      <c r="AI10">
        <f t="shared" si="0"/>
        <v>22</v>
      </c>
      <c r="AJ10">
        <f t="shared" si="0"/>
        <v>29</v>
      </c>
      <c r="AK10">
        <f t="shared" si="0"/>
        <v>29</v>
      </c>
      <c r="AL10">
        <f t="shared" si="0"/>
        <v>19</v>
      </c>
      <c r="AM10">
        <f t="shared" si="0"/>
        <v>22</v>
      </c>
      <c r="AN10">
        <f t="shared" si="0"/>
        <v>29</v>
      </c>
      <c r="AO10">
        <f t="shared" si="0"/>
        <v>29</v>
      </c>
      <c r="AP10">
        <f t="shared" si="0"/>
        <v>27</v>
      </c>
      <c r="AQ10">
        <f t="shared" si="0"/>
        <v>5</v>
      </c>
      <c r="AR10">
        <f t="shared" si="0"/>
        <v>4</v>
      </c>
      <c r="AS10">
        <f t="shared" si="1"/>
        <v>29</v>
      </c>
      <c r="AT10">
        <f t="shared" si="1"/>
        <v>4</v>
      </c>
      <c r="AU10">
        <f t="shared" si="1"/>
        <v>12</v>
      </c>
      <c r="AV10">
        <f t="shared" si="1"/>
        <v>29</v>
      </c>
      <c r="AW10">
        <f t="shared" si="1"/>
        <v>29</v>
      </c>
      <c r="AX10">
        <f t="shared" si="1"/>
        <v>12</v>
      </c>
      <c r="AY10">
        <f t="shared" si="1"/>
        <v>9</v>
      </c>
      <c r="AZ10">
        <f t="shared" si="3"/>
        <v>4000000</v>
      </c>
      <c r="BB10" s="5" t="s">
        <v>35</v>
      </c>
      <c r="BC10" s="6">
        <v>18</v>
      </c>
      <c r="BD10" s="6">
        <v>23</v>
      </c>
      <c r="BE10" s="6">
        <v>3</v>
      </c>
      <c r="BF10" s="6">
        <v>26</v>
      </c>
      <c r="BG10" s="6">
        <v>27</v>
      </c>
      <c r="BH10" s="6">
        <v>29</v>
      </c>
      <c r="BI10" s="6">
        <v>27</v>
      </c>
      <c r="BJ10" s="6">
        <v>22</v>
      </c>
      <c r="BK10" s="6">
        <v>29</v>
      </c>
      <c r="BL10" s="6">
        <v>29</v>
      </c>
      <c r="BM10" s="6">
        <v>19</v>
      </c>
      <c r="BN10" s="6">
        <v>22</v>
      </c>
      <c r="BO10" s="6">
        <v>29</v>
      </c>
      <c r="BP10" s="6">
        <v>29</v>
      </c>
      <c r="BQ10" s="6">
        <v>27</v>
      </c>
      <c r="BR10" s="6">
        <v>5</v>
      </c>
      <c r="BS10" s="6">
        <v>4</v>
      </c>
      <c r="BT10" s="6">
        <v>29</v>
      </c>
      <c r="BU10" s="6">
        <v>4</v>
      </c>
      <c r="BV10" s="6">
        <v>12</v>
      </c>
      <c r="BW10" s="6">
        <v>29</v>
      </c>
      <c r="BX10" s="6">
        <v>29</v>
      </c>
      <c r="BY10" s="6">
        <v>12</v>
      </c>
      <c r="BZ10" s="6">
        <v>9</v>
      </c>
      <c r="CA10" s="6">
        <v>4000000</v>
      </c>
    </row>
    <row r="11" spans="1:79" ht="15" thickBot="1" x14ac:dyDescent="0.35">
      <c r="A11" s="5" t="s">
        <v>36</v>
      </c>
      <c r="B11" s="6">
        <v>1</v>
      </c>
      <c r="C11" s="6">
        <v>7</v>
      </c>
      <c r="D11" s="6">
        <v>20</v>
      </c>
      <c r="E11" s="6">
        <v>9</v>
      </c>
      <c r="F11" s="6">
        <v>6</v>
      </c>
      <c r="G11" s="6">
        <v>1</v>
      </c>
      <c r="H11" s="6">
        <v>5</v>
      </c>
      <c r="I11" s="6">
        <v>5</v>
      </c>
      <c r="J11" s="6">
        <v>1</v>
      </c>
      <c r="K11" s="6">
        <v>1</v>
      </c>
      <c r="L11" s="6">
        <v>13</v>
      </c>
      <c r="M11" s="6">
        <v>4</v>
      </c>
      <c r="N11" s="6">
        <v>19</v>
      </c>
      <c r="O11" s="6">
        <v>1</v>
      </c>
      <c r="P11" s="6">
        <v>9</v>
      </c>
      <c r="Q11" s="6">
        <v>21</v>
      </c>
      <c r="R11" s="6">
        <v>24</v>
      </c>
      <c r="S11" s="6">
        <v>1</v>
      </c>
      <c r="T11" s="6">
        <v>22</v>
      </c>
      <c r="U11" s="6">
        <v>23</v>
      </c>
      <c r="V11" s="6">
        <v>1</v>
      </c>
      <c r="W11" s="6">
        <v>1</v>
      </c>
      <c r="X11" s="6">
        <v>14</v>
      </c>
      <c r="Y11" s="6">
        <v>26</v>
      </c>
      <c r="Z11" s="11">
        <v>2000000</v>
      </c>
      <c r="AB11">
        <f t="shared" si="2"/>
        <v>29</v>
      </c>
      <c r="AC11">
        <f t="shared" si="0"/>
        <v>23</v>
      </c>
      <c r="AD11">
        <f t="shared" si="0"/>
        <v>10</v>
      </c>
      <c r="AE11">
        <f t="shared" si="0"/>
        <v>21</v>
      </c>
      <c r="AF11">
        <f t="shared" si="0"/>
        <v>24</v>
      </c>
      <c r="AG11">
        <f t="shared" si="0"/>
        <v>29</v>
      </c>
      <c r="AH11">
        <f t="shared" si="0"/>
        <v>25</v>
      </c>
      <c r="AI11">
        <f t="shared" si="0"/>
        <v>25</v>
      </c>
      <c r="AJ11">
        <f t="shared" si="0"/>
        <v>29</v>
      </c>
      <c r="AK11">
        <f t="shared" si="0"/>
        <v>29</v>
      </c>
      <c r="AL11">
        <f t="shared" si="0"/>
        <v>17</v>
      </c>
      <c r="AM11">
        <f t="shared" si="0"/>
        <v>26</v>
      </c>
      <c r="AN11">
        <f t="shared" si="0"/>
        <v>11</v>
      </c>
      <c r="AO11">
        <f t="shared" si="0"/>
        <v>29</v>
      </c>
      <c r="AP11">
        <f t="shared" si="0"/>
        <v>21</v>
      </c>
      <c r="AQ11">
        <f t="shared" si="0"/>
        <v>9</v>
      </c>
      <c r="AR11">
        <f t="shared" si="0"/>
        <v>6</v>
      </c>
      <c r="AS11">
        <f t="shared" si="1"/>
        <v>29</v>
      </c>
      <c r="AT11">
        <f t="shared" si="1"/>
        <v>8</v>
      </c>
      <c r="AU11">
        <f t="shared" si="1"/>
        <v>7</v>
      </c>
      <c r="AV11">
        <f t="shared" si="1"/>
        <v>29</v>
      </c>
      <c r="AW11">
        <f t="shared" si="1"/>
        <v>29</v>
      </c>
      <c r="AX11">
        <f t="shared" si="1"/>
        <v>16</v>
      </c>
      <c r="AY11">
        <f t="shared" si="1"/>
        <v>4</v>
      </c>
      <c r="AZ11">
        <f t="shared" si="3"/>
        <v>2000000</v>
      </c>
      <c r="BB11" s="5" t="s">
        <v>36</v>
      </c>
      <c r="BC11" s="6">
        <v>29</v>
      </c>
      <c r="BD11" s="6">
        <v>23</v>
      </c>
      <c r="BE11" s="6">
        <v>10</v>
      </c>
      <c r="BF11" s="6">
        <v>21</v>
      </c>
      <c r="BG11" s="6">
        <v>24</v>
      </c>
      <c r="BH11" s="6">
        <v>29</v>
      </c>
      <c r="BI11" s="6">
        <v>25</v>
      </c>
      <c r="BJ11" s="6">
        <v>25</v>
      </c>
      <c r="BK11" s="6">
        <v>29</v>
      </c>
      <c r="BL11" s="6">
        <v>29</v>
      </c>
      <c r="BM11" s="6">
        <v>17</v>
      </c>
      <c r="BN11" s="6">
        <v>26</v>
      </c>
      <c r="BO11" s="6">
        <v>11</v>
      </c>
      <c r="BP11" s="6">
        <v>29</v>
      </c>
      <c r="BQ11" s="6">
        <v>21</v>
      </c>
      <c r="BR11" s="6">
        <v>9</v>
      </c>
      <c r="BS11" s="6">
        <v>6</v>
      </c>
      <c r="BT11" s="6">
        <v>29</v>
      </c>
      <c r="BU11" s="6">
        <v>8</v>
      </c>
      <c r="BV11" s="6">
        <v>7</v>
      </c>
      <c r="BW11" s="6">
        <v>29</v>
      </c>
      <c r="BX11" s="6">
        <v>29</v>
      </c>
      <c r="BY11" s="6">
        <v>16</v>
      </c>
      <c r="BZ11" s="6">
        <v>4</v>
      </c>
      <c r="CA11" s="6">
        <v>2000000</v>
      </c>
    </row>
    <row r="12" spans="1:79" ht="15" thickBot="1" x14ac:dyDescent="0.35">
      <c r="A12" s="5" t="s">
        <v>37</v>
      </c>
      <c r="B12" s="6">
        <v>12</v>
      </c>
      <c r="C12" s="6">
        <v>1</v>
      </c>
      <c r="D12" s="6">
        <v>28</v>
      </c>
      <c r="E12" s="6">
        <v>21</v>
      </c>
      <c r="F12" s="6">
        <v>19</v>
      </c>
      <c r="G12" s="6">
        <v>1</v>
      </c>
      <c r="H12" s="6">
        <v>14</v>
      </c>
      <c r="I12" s="6">
        <v>18</v>
      </c>
      <c r="J12" s="6">
        <v>1</v>
      </c>
      <c r="K12" s="6">
        <v>1</v>
      </c>
      <c r="L12" s="6">
        <v>17</v>
      </c>
      <c r="M12" s="6">
        <v>23</v>
      </c>
      <c r="N12" s="6">
        <v>1</v>
      </c>
      <c r="O12" s="6">
        <v>24</v>
      </c>
      <c r="P12" s="6">
        <v>2</v>
      </c>
      <c r="Q12" s="6">
        <v>9</v>
      </c>
      <c r="R12" s="6">
        <v>1</v>
      </c>
      <c r="S12" s="6">
        <v>1</v>
      </c>
      <c r="T12" s="6">
        <v>1</v>
      </c>
      <c r="U12" s="6">
        <v>1</v>
      </c>
      <c r="V12" s="6">
        <v>1</v>
      </c>
      <c r="W12" s="6">
        <v>1</v>
      </c>
      <c r="X12" s="6">
        <v>12</v>
      </c>
      <c r="Y12" s="6">
        <v>1</v>
      </c>
      <c r="Z12" s="11">
        <v>1800000</v>
      </c>
      <c r="AB12">
        <f t="shared" si="2"/>
        <v>18</v>
      </c>
      <c r="AC12">
        <f t="shared" si="0"/>
        <v>29</v>
      </c>
      <c r="AD12">
        <f t="shared" si="0"/>
        <v>2</v>
      </c>
      <c r="AE12">
        <f t="shared" si="0"/>
        <v>9</v>
      </c>
      <c r="AF12">
        <f t="shared" si="0"/>
        <v>11</v>
      </c>
      <c r="AG12">
        <f t="shared" si="0"/>
        <v>29</v>
      </c>
      <c r="AH12">
        <f t="shared" si="0"/>
        <v>16</v>
      </c>
      <c r="AI12">
        <f t="shared" si="0"/>
        <v>12</v>
      </c>
      <c r="AJ12">
        <f t="shared" si="0"/>
        <v>29</v>
      </c>
      <c r="AK12">
        <f t="shared" si="0"/>
        <v>29</v>
      </c>
      <c r="AL12">
        <f t="shared" si="0"/>
        <v>13</v>
      </c>
      <c r="AM12">
        <f t="shared" si="0"/>
        <v>7</v>
      </c>
      <c r="AN12">
        <f t="shared" si="0"/>
        <v>29</v>
      </c>
      <c r="AO12">
        <f t="shared" si="0"/>
        <v>6</v>
      </c>
      <c r="AP12">
        <f t="shared" si="0"/>
        <v>28</v>
      </c>
      <c r="AQ12">
        <f t="shared" si="0"/>
        <v>21</v>
      </c>
      <c r="AR12">
        <f t="shared" si="0"/>
        <v>29</v>
      </c>
      <c r="AS12">
        <f t="shared" si="1"/>
        <v>29</v>
      </c>
      <c r="AT12">
        <f t="shared" si="1"/>
        <v>29</v>
      </c>
      <c r="AU12">
        <f t="shared" si="1"/>
        <v>29</v>
      </c>
      <c r="AV12">
        <f t="shared" si="1"/>
        <v>29</v>
      </c>
      <c r="AW12">
        <f t="shared" si="1"/>
        <v>29</v>
      </c>
      <c r="AX12">
        <f t="shared" si="1"/>
        <v>18</v>
      </c>
      <c r="AY12">
        <f t="shared" si="1"/>
        <v>29</v>
      </c>
      <c r="AZ12">
        <f t="shared" si="3"/>
        <v>1800000</v>
      </c>
      <c r="BB12" s="5" t="s">
        <v>37</v>
      </c>
      <c r="BC12" s="6">
        <v>18</v>
      </c>
      <c r="BD12" s="6">
        <v>29</v>
      </c>
      <c r="BE12" s="6">
        <v>2</v>
      </c>
      <c r="BF12" s="6">
        <v>9</v>
      </c>
      <c r="BG12" s="6">
        <v>11</v>
      </c>
      <c r="BH12" s="6">
        <v>29</v>
      </c>
      <c r="BI12" s="6">
        <v>16</v>
      </c>
      <c r="BJ12" s="6">
        <v>12</v>
      </c>
      <c r="BK12" s="6">
        <v>29</v>
      </c>
      <c r="BL12" s="6">
        <v>29</v>
      </c>
      <c r="BM12" s="6">
        <v>13</v>
      </c>
      <c r="BN12" s="6">
        <v>7</v>
      </c>
      <c r="BO12" s="6">
        <v>29</v>
      </c>
      <c r="BP12" s="6">
        <v>6</v>
      </c>
      <c r="BQ12" s="6">
        <v>28</v>
      </c>
      <c r="BR12" s="6">
        <v>21</v>
      </c>
      <c r="BS12" s="6">
        <v>29</v>
      </c>
      <c r="BT12" s="6">
        <v>29</v>
      </c>
      <c r="BU12" s="6">
        <v>29</v>
      </c>
      <c r="BV12" s="6">
        <v>29</v>
      </c>
      <c r="BW12" s="6">
        <v>29</v>
      </c>
      <c r="BX12" s="6">
        <v>29</v>
      </c>
      <c r="BY12" s="6">
        <v>18</v>
      </c>
      <c r="BZ12" s="6">
        <v>29</v>
      </c>
      <c r="CA12" s="6">
        <v>1800000</v>
      </c>
    </row>
    <row r="13" spans="1:79" ht="15" thickBot="1" x14ac:dyDescent="0.35">
      <c r="A13" s="5" t="s">
        <v>38</v>
      </c>
      <c r="B13" s="6">
        <v>12</v>
      </c>
      <c r="C13" s="6">
        <v>7</v>
      </c>
      <c r="D13" s="6">
        <v>29</v>
      </c>
      <c r="E13" s="6">
        <v>3</v>
      </c>
      <c r="F13" s="6">
        <v>1</v>
      </c>
      <c r="G13" s="6">
        <v>1</v>
      </c>
      <c r="H13" s="6">
        <v>2</v>
      </c>
      <c r="I13" s="6">
        <v>8</v>
      </c>
      <c r="J13" s="6">
        <v>1</v>
      </c>
      <c r="K13" s="6">
        <v>1</v>
      </c>
      <c r="L13" s="6">
        <v>17</v>
      </c>
      <c r="M13" s="6">
        <v>14</v>
      </c>
      <c r="N13" s="6">
        <v>1</v>
      </c>
      <c r="O13" s="6">
        <v>1</v>
      </c>
      <c r="P13" s="6">
        <v>1</v>
      </c>
      <c r="Q13" s="6">
        <v>27</v>
      </c>
      <c r="R13" s="6">
        <v>28</v>
      </c>
      <c r="S13" s="6">
        <v>1</v>
      </c>
      <c r="T13" s="6">
        <v>28</v>
      </c>
      <c r="U13" s="6">
        <v>18</v>
      </c>
      <c r="V13" s="6">
        <v>1</v>
      </c>
      <c r="W13" s="6">
        <v>1</v>
      </c>
      <c r="X13" s="6">
        <v>12</v>
      </c>
      <c r="Y13" s="6">
        <v>15</v>
      </c>
      <c r="Z13" s="11">
        <v>700000</v>
      </c>
      <c r="AB13">
        <f t="shared" si="2"/>
        <v>18</v>
      </c>
      <c r="AC13">
        <f t="shared" si="0"/>
        <v>23</v>
      </c>
      <c r="AD13">
        <f t="shared" si="0"/>
        <v>1</v>
      </c>
      <c r="AE13">
        <f t="shared" si="0"/>
        <v>27</v>
      </c>
      <c r="AF13">
        <f t="shared" si="0"/>
        <v>29</v>
      </c>
      <c r="AG13">
        <f t="shared" si="0"/>
        <v>29</v>
      </c>
      <c r="AH13">
        <f t="shared" si="0"/>
        <v>28</v>
      </c>
      <c r="AI13">
        <f t="shared" si="0"/>
        <v>22</v>
      </c>
      <c r="AJ13">
        <f t="shared" si="0"/>
        <v>29</v>
      </c>
      <c r="AK13">
        <f t="shared" si="0"/>
        <v>29</v>
      </c>
      <c r="AL13">
        <f t="shared" si="0"/>
        <v>13</v>
      </c>
      <c r="AM13">
        <f t="shared" si="0"/>
        <v>16</v>
      </c>
      <c r="AN13">
        <f t="shared" si="0"/>
        <v>29</v>
      </c>
      <c r="AO13">
        <f t="shared" si="0"/>
        <v>29</v>
      </c>
      <c r="AP13">
        <f t="shared" si="0"/>
        <v>29</v>
      </c>
      <c r="AQ13">
        <f t="shared" si="0"/>
        <v>3</v>
      </c>
      <c r="AR13">
        <f t="shared" si="0"/>
        <v>2</v>
      </c>
      <c r="AS13">
        <f t="shared" si="1"/>
        <v>29</v>
      </c>
      <c r="AT13">
        <f t="shared" si="1"/>
        <v>2</v>
      </c>
      <c r="AU13">
        <f t="shared" si="1"/>
        <v>12</v>
      </c>
      <c r="AV13">
        <f t="shared" si="1"/>
        <v>29</v>
      </c>
      <c r="AW13">
        <f t="shared" si="1"/>
        <v>29</v>
      </c>
      <c r="AX13">
        <f t="shared" si="1"/>
        <v>18</v>
      </c>
      <c r="AY13">
        <f t="shared" si="1"/>
        <v>15</v>
      </c>
      <c r="AZ13">
        <f t="shared" si="3"/>
        <v>700000</v>
      </c>
      <c r="BB13" s="5" t="s">
        <v>38</v>
      </c>
      <c r="BC13" s="6">
        <v>18</v>
      </c>
      <c r="BD13" s="6">
        <v>23</v>
      </c>
      <c r="BE13" s="6">
        <v>1</v>
      </c>
      <c r="BF13" s="6">
        <v>27</v>
      </c>
      <c r="BG13" s="6">
        <v>29</v>
      </c>
      <c r="BH13" s="6">
        <v>29</v>
      </c>
      <c r="BI13" s="6">
        <v>28</v>
      </c>
      <c r="BJ13" s="6">
        <v>22</v>
      </c>
      <c r="BK13" s="6">
        <v>29</v>
      </c>
      <c r="BL13" s="6">
        <v>29</v>
      </c>
      <c r="BM13" s="6">
        <v>13</v>
      </c>
      <c r="BN13" s="6">
        <v>16</v>
      </c>
      <c r="BO13" s="6">
        <v>29</v>
      </c>
      <c r="BP13" s="6">
        <v>29</v>
      </c>
      <c r="BQ13" s="6">
        <v>29</v>
      </c>
      <c r="BR13" s="6">
        <v>3</v>
      </c>
      <c r="BS13" s="6">
        <v>2</v>
      </c>
      <c r="BT13" s="6">
        <v>29</v>
      </c>
      <c r="BU13" s="6">
        <v>2</v>
      </c>
      <c r="BV13" s="6">
        <v>12</v>
      </c>
      <c r="BW13" s="6">
        <v>29</v>
      </c>
      <c r="BX13" s="6">
        <v>29</v>
      </c>
      <c r="BY13" s="6">
        <v>18</v>
      </c>
      <c r="BZ13" s="6">
        <v>15</v>
      </c>
      <c r="CA13" s="6">
        <v>700000</v>
      </c>
    </row>
    <row r="14" spans="1:79" ht="15" thickBot="1" x14ac:dyDescent="0.35">
      <c r="A14" s="5" t="s">
        <v>39</v>
      </c>
      <c r="B14" s="6">
        <v>1</v>
      </c>
      <c r="C14" s="6">
        <v>7</v>
      </c>
      <c r="D14" s="6">
        <v>16</v>
      </c>
      <c r="E14" s="6">
        <v>4</v>
      </c>
      <c r="F14" s="6">
        <v>5</v>
      </c>
      <c r="G14" s="6">
        <v>1</v>
      </c>
      <c r="H14" s="6">
        <v>3</v>
      </c>
      <c r="I14" s="6">
        <v>2</v>
      </c>
      <c r="J14" s="6">
        <v>1</v>
      </c>
      <c r="K14" s="6">
        <v>1</v>
      </c>
      <c r="L14" s="6">
        <v>13</v>
      </c>
      <c r="M14" s="6">
        <v>1</v>
      </c>
      <c r="N14" s="6">
        <v>19</v>
      </c>
      <c r="O14" s="6">
        <v>1</v>
      </c>
      <c r="P14" s="6">
        <v>11</v>
      </c>
      <c r="Q14" s="6">
        <v>25</v>
      </c>
      <c r="R14" s="6">
        <v>25</v>
      </c>
      <c r="S14" s="6">
        <v>1</v>
      </c>
      <c r="T14" s="6">
        <v>26</v>
      </c>
      <c r="U14" s="6">
        <v>26</v>
      </c>
      <c r="V14" s="6">
        <v>1</v>
      </c>
      <c r="W14" s="6">
        <v>1</v>
      </c>
      <c r="X14" s="6">
        <v>14</v>
      </c>
      <c r="Y14" s="6">
        <v>29</v>
      </c>
      <c r="Z14" s="11">
        <v>450000</v>
      </c>
      <c r="AB14">
        <f t="shared" si="2"/>
        <v>29</v>
      </c>
      <c r="AC14">
        <f t="shared" si="0"/>
        <v>23</v>
      </c>
      <c r="AD14">
        <f t="shared" si="0"/>
        <v>14</v>
      </c>
      <c r="AE14">
        <f t="shared" si="0"/>
        <v>26</v>
      </c>
      <c r="AF14">
        <f t="shared" si="0"/>
        <v>25</v>
      </c>
      <c r="AG14">
        <f t="shared" si="0"/>
        <v>29</v>
      </c>
      <c r="AH14">
        <f t="shared" si="0"/>
        <v>27</v>
      </c>
      <c r="AI14">
        <f t="shared" si="0"/>
        <v>28</v>
      </c>
      <c r="AJ14">
        <f t="shared" si="0"/>
        <v>29</v>
      </c>
      <c r="AK14">
        <f t="shared" si="0"/>
        <v>29</v>
      </c>
      <c r="AL14">
        <f t="shared" si="0"/>
        <v>17</v>
      </c>
      <c r="AM14">
        <f t="shared" si="0"/>
        <v>29</v>
      </c>
      <c r="AN14">
        <f t="shared" si="0"/>
        <v>11</v>
      </c>
      <c r="AO14">
        <f t="shared" si="0"/>
        <v>29</v>
      </c>
      <c r="AP14">
        <f t="shared" si="0"/>
        <v>19</v>
      </c>
      <c r="AQ14">
        <f t="shared" si="0"/>
        <v>5</v>
      </c>
      <c r="AR14">
        <f t="shared" si="0"/>
        <v>5</v>
      </c>
      <c r="AS14">
        <f t="shared" si="1"/>
        <v>29</v>
      </c>
      <c r="AT14">
        <f t="shared" si="1"/>
        <v>4</v>
      </c>
      <c r="AU14">
        <f t="shared" si="1"/>
        <v>4</v>
      </c>
      <c r="AV14">
        <f t="shared" si="1"/>
        <v>29</v>
      </c>
      <c r="AW14">
        <f t="shared" si="1"/>
        <v>29</v>
      </c>
      <c r="AX14">
        <f t="shared" si="1"/>
        <v>16</v>
      </c>
      <c r="AY14">
        <f t="shared" si="1"/>
        <v>1</v>
      </c>
      <c r="AZ14">
        <f t="shared" si="3"/>
        <v>450000</v>
      </c>
      <c r="BB14" s="5" t="s">
        <v>39</v>
      </c>
      <c r="BC14" s="6">
        <v>29</v>
      </c>
      <c r="BD14" s="6">
        <v>23</v>
      </c>
      <c r="BE14" s="6">
        <v>14</v>
      </c>
      <c r="BF14" s="6">
        <v>26</v>
      </c>
      <c r="BG14" s="6">
        <v>25</v>
      </c>
      <c r="BH14" s="6">
        <v>29</v>
      </c>
      <c r="BI14" s="6">
        <v>27</v>
      </c>
      <c r="BJ14" s="6">
        <v>28</v>
      </c>
      <c r="BK14" s="6">
        <v>29</v>
      </c>
      <c r="BL14" s="6">
        <v>29</v>
      </c>
      <c r="BM14" s="6">
        <v>17</v>
      </c>
      <c r="BN14" s="6">
        <v>29</v>
      </c>
      <c r="BO14" s="6">
        <v>11</v>
      </c>
      <c r="BP14" s="6">
        <v>29</v>
      </c>
      <c r="BQ14" s="6">
        <v>19</v>
      </c>
      <c r="BR14" s="6">
        <v>5</v>
      </c>
      <c r="BS14" s="6">
        <v>5</v>
      </c>
      <c r="BT14" s="6">
        <v>29</v>
      </c>
      <c r="BU14" s="6">
        <v>4</v>
      </c>
      <c r="BV14" s="6">
        <v>4</v>
      </c>
      <c r="BW14" s="6">
        <v>29</v>
      </c>
      <c r="BX14" s="6">
        <v>29</v>
      </c>
      <c r="BY14" s="6">
        <v>16</v>
      </c>
      <c r="BZ14" s="6">
        <v>1</v>
      </c>
      <c r="CA14" s="6">
        <v>450000</v>
      </c>
    </row>
    <row r="15" spans="1:79" ht="15" thickBot="1" x14ac:dyDescent="0.35">
      <c r="A15" s="5" t="s">
        <v>40</v>
      </c>
      <c r="B15" s="6">
        <v>1</v>
      </c>
      <c r="C15" s="6">
        <v>7</v>
      </c>
      <c r="D15" s="6">
        <v>16</v>
      </c>
      <c r="E15" s="6">
        <v>15</v>
      </c>
      <c r="F15" s="6">
        <v>19</v>
      </c>
      <c r="G15" s="6">
        <v>1</v>
      </c>
      <c r="H15" s="6">
        <v>14</v>
      </c>
      <c r="I15" s="6">
        <v>18</v>
      </c>
      <c r="J15" s="6">
        <v>1</v>
      </c>
      <c r="K15" s="6">
        <v>1</v>
      </c>
      <c r="L15" s="6">
        <v>6</v>
      </c>
      <c r="M15" s="6">
        <v>16</v>
      </c>
      <c r="N15" s="6">
        <v>19</v>
      </c>
      <c r="O15" s="6">
        <v>1</v>
      </c>
      <c r="P15" s="6">
        <v>11</v>
      </c>
      <c r="Q15" s="6">
        <v>15</v>
      </c>
      <c r="R15" s="6">
        <v>1</v>
      </c>
      <c r="S15" s="6">
        <v>1</v>
      </c>
      <c r="T15" s="6">
        <v>1</v>
      </c>
      <c r="U15" s="6">
        <v>1</v>
      </c>
      <c r="V15" s="6">
        <v>1</v>
      </c>
      <c r="W15" s="6">
        <v>1</v>
      </c>
      <c r="X15" s="6">
        <v>21</v>
      </c>
      <c r="Y15" s="6">
        <v>13</v>
      </c>
      <c r="Z15" s="11">
        <v>300000</v>
      </c>
      <c r="AB15">
        <f t="shared" si="2"/>
        <v>29</v>
      </c>
      <c r="AC15">
        <f t="shared" si="0"/>
        <v>23</v>
      </c>
      <c r="AD15">
        <f t="shared" si="0"/>
        <v>14</v>
      </c>
      <c r="AE15">
        <f t="shared" si="0"/>
        <v>15</v>
      </c>
      <c r="AF15">
        <f t="shared" si="0"/>
        <v>11</v>
      </c>
      <c r="AG15">
        <f t="shared" si="0"/>
        <v>29</v>
      </c>
      <c r="AH15">
        <f t="shared" si="0"/>
        <v>16</v>
      </c>
      <c r="AI15">
        <f t="shared" si="0"/>
        <v>12</v>
      </c>
      <c r="AJ15">
        <f t="shared" si="0"/>
        <v>29</v>
      </c>
      <c r="AK15">
        <f t="shared" si="0"/>
        <v>29</v>
      </c>
      <c r="AL15">
        <f t="shared" si="0"/>
        <v>24</v>
      </c>
      <c r="AM15">
        <f t="shared" si="0"/>
        <v>14</v>
      </c>
      <c r="AN15">
        <f t="shared" si="0"/>
        <v>11</v>
      </c>
      <c r="AO15">
        <f t="shared" si="0"/>
        <v>29</v>
      </c>
      <c r="AP15">
        <f t="shared" si="0"/>
        <v>19</v>
      </c>
      <c r="AQ15">
        <f t="shared" si="0"/>
        <v>15</v>
      </c>
      <c r="AR15">
        <f t="shared" si="0"/>
        <v>29</v>
      </c>
      <c r="AS15">
        <f t="shared" si="1"/>
        <v>29</v>
      </c>
      <c r="AT15">
        <f t="shared" si="1"/>
        <v>29</v>
      </c>
      <c r="AU15">
        <f t="shared" si="1"/>
        <v>29</v>
      </c>
      <c r="AV15">
        <f t="shared" si="1"/>
        <v>29</v>
      </c>
      <c r="AW15">
        <f t="shared" si="1"/>
        <v>29</v>
      </c>
      <c r="AX15">
        <f t="shared" si="1"/>
        <v>9</v>
      </c>
      <c r="AY15">
        <f t="shared" si="1"/>
        <v>17</v>
      </c>
      <c r="AZ15">
        <f t="shared" si="3"/>
        <v>300000</v>
      </c>
      <c r="BB15" s="5" t="s">
        <v>40</v>
      </c>
      <c r="BC15" s="6">
        <v>29</v>
      </c>
      <c r="BD15" s="6">
        <v>23</v>
      </c>
      <c r="BE15" s="6">
        <v>14</v>
      </c>
      <c r="BF15" s="6">
        <v>15</v>
      </c>
      <c r="BG15" s="6">
        <v>11</v>
      </c>
      <c r="BH15" s="6">
        <v>29</v>
      </c>
      <c r="BI15" s="6">
        <v>16</v>
      </c>
      <c r="BJ15" s="6">
        <v>12</v>
      </c>
      <c r="BK15" s="6">
        <v>29</v>
      </c>
      <c r="BL15" s="6">
        <v>29</v>
      </c>
      <c r="BM15" s="6">
        <v>24</v>
      </c>
      <c r="BN15" s="6">
        <v>14</v>
      </c>
      <c r="BO15" s="6">
        <v>11</v>
      </c>
      <c r="BP15" s="6">
        <v>29</v>
      </c>
      <c r="BQ15" s="6">
        <v>19</v>
      </c>
      <c r="BR15" s="6">
        <v>15</v>
      </c>
      <c r="BS15" s="6">
        <v>29</v>
      </c>
      <c r="BT15" s="6">
        <v>29</v>
      </c>
      <c r="BU15" s="6">
        <v>29</v>
      </c>
      <c r="BV15" s="6">
        <v>29</v>
      </c>
      <c r="BW15" s="6">
        <v>29</v>
      </c>
      <c r="BX15" s="6">
        <v>29</v>
      </c>
      <c r="BY15" s="6">
        <v>9</v>
      </c>
      <c r="BZ15" s="6">
        <v>17</v>
      </c>
      <c r="CA15" s="6">
        <v>300000</v>
      </c>
    </row>
    <row r="16" spans="1:79" ht="15" thickBot="1" x14ac:dyDescent="0.35">
      <c r="A16" s="5" t="s">
        <v>41</v>
      </c>
      <c r="B16" s="6">
        <v>1</v>
      </c>
      <c r="C16" s="6">
        <v>1</v>
      </c>
      <c r="D16" s="6">
        <v>16</v>
      </c>
      <c r="E16" s="6">
        <v>14</v>
      </c>
      <c r="F16" s="6">
        <v>9</v>
      </c>
      <c r="G16" s="6">
        <v>1</v>
      </c>
      <c r="H16" s="6">
        <v>14</v>
      </c>
      <c r="I16" s="6">
        <v>2</v>
      </c>
      <c r="J16" s="6">
        <v>1</v>
      </c>
      <c r="K16" s="6">
        <v>1</v>
      </c>
      <c r="L16" s="6">
        <v>4</v>
      </c>
      <c r="M16" s="6">
        <v>14</v>
      </c>
      <c r="N16" s="6">
        <v>19</v>
      </c>
      <c r="O16" s="6">
        <v>24</v>
      </c>
      <c r="P16" s="6">
        <v>11</v>
      </c>
      <c r="Q16" s="6">
        <v>16</v>
      </c>
      <c r="R16" s="6">
        <v>18</v>
      </c>
      <c r="S16" s="6">
        <v>1</v>
      </c>
      <c r="T16" s="6">
        <v>1</v>
      </c>
      <c r="U16" s="6">
        <v>26</v>
      </c>
      <c r="V16" s="6">
        <v>1</v>
      </c>
      <c r="W16" s="6">
        <v>1</v>
      </c>
      <c r="X16" s="6">
        <v>26</v>
      </c>
      <c r="Y16" s="6">
        <v>15</v>
      </c>
      <c r="Z16" s="11">
        <v>200000</v>
      </c>
      <c r="AB16">
        <f t="shared" si="2"/>
        <v>29</v>
      </c>
      <c r="AC16">
        <f t="shared" si="0"/>
        <v>29</v>
      </c>
      <c r="AD16">
        <f t="shared" si="0"/>
        <v>14</v>
      </c>
      <c r="AE16">
        <f t="shared" si="0"/>
        <v>16</v>
      </c>
      <c r="AF16">
        <f t="shared" si="0"/>
        <v>21</v>
      </c>
      <c r="AG16">
        <f t="shared" si="0"/>
        <v>29</v>
      </c>
      <c r="AH16">
        <f t="shared" si="0"/>
        <v>16</v>
      </c>
      <c r="AI16">
        <f t="shared" si="0"/>
        <v>28</v>
      </c>
      <c r="AJ16">
        <f t="shared" si="0"/>
        <v>29</v>
      </c>
      <c r="AK16">
        <f t="shared" si="0"/>
        <v>29</v>
      </c>
      <c r="AL16">
        <f t="shared" si="0"/>
        <v>26</v>
      </c>
      <c r="AM16">
        <f t="shared" si="0"/>
        <v>16</v>
      </c>
      <c r="AN16">
        <f t="shared" si="0"/>
        <v>11</v>
      </c>
      <c r="AO16">
        <f t="shared" si="0"/>
        <v>6</v>
      </c>
      <c r="AP16">
        <f t="shared" si="0"/>
        <v>19</v>
      </c>
      <c r="AQ16">
        <f t="shared" si="0"/>
        <v>14</v>
      </c>
      <c r="AR16">
        <f t="shared" si="0"/>
        <v>12</v>
      </c>
      <c r="AS16">
        <f t="shared" si="1"/>
        <v>29</v>
      </c>
      <c r="AT16">
        <f t="shared" si="1"/>
        <v>29</v>
      </c>
      <c r="AU16">
        <f t="shared" si="1"/>
        <v>4</v>
      </c>
      <c r="AV16">
        <f t="shared" si="1"/>
        <v>29</v>
      </c>
      <c r="AW16">
        <f t="shared" si="1"/>
        <v>29</v>
      </c>
      <c r="AX16">
        <f t="shared" si="1"/>
        <v>4</v>
      </c>
      <c r="AY16">
        <f t="shared" si="1"/>
        <v>15</v>
      </c>
      <c r="AZ16">
        <f t="shared" si="3"/>
        <v>200000</v>
      </c>
      <c r="BB16" s="5" t="s">
        <v>41</v>
      </c>
      <c r="BC16" s="6">
        <v>29</v>
      </c>
      <c r="BD16" s="6">
        <v>29</v>
      </c>
      <c r="BE16" s="6">
        <v>14</v>
      </c>
      <c r="BF16" s="6">
        <v>16</v>
      </c>
      <c r="BG16" s="6">
        <v>21</v>
      </c>
      <c r="BH16" s="6">
        <v>29</v>
      </c>
      <c r="BI16" s="6">
        <v>16</v>
      </c>
      <c r="BJ16" s="6">
        <v>28</v>
      </c>
      <c r="BK16" s="6">
        <v>29</v>
      </c>
      <c r="BL16" s="6">
        <v>29</v>
      </c>
      <c r="BM16" s="6">
        <v>26</v>
      </c>
      <c r="BN16" s="6">
        <v>16</v>
      </c>
      <c r="BO16" s="6">
        <v>11</v>
      </c>
      <c r="BP16" s="6">
        <v>6</v>
      </c>
      <c r="BQ16" s="6">
        <v>19</v>
      </c>
      <c r="BR16" s="6">
        <v>14</v>
      </c>
      <c r="BS16" s="6">
        <v>12</v>
      </c>
      <c r="BT16" s="6">
        <v>29</v>
      </c>
      <c r="BU16" s="6">
        <v>29</v>
      </c>
      <c r="BV16" s="6">
        <v>4</v>
      </c>
      <c r="BW16" s="6">
        <v>29</v>
      </c>
      <c r="BX16" s="6">
        <v>29</v>
      </c>
      <c r="BY16" s="6">
        <v>4</v>
      </c>
      <c r="BZ16" s="6">
        <v>15</v>
      </c>
      <c r="CA16" s="6">
        <v>200000</v>
      </c>
    </row>
    <row r="17" spans="1:79" ht="15" thickBot="1" x14ac:dyDescent="0.35">
      <c r="A17" s="5" t="s">
        <v>42</v>
      </c>
      <c r="B17" s="6">
        <v>12</v>
      </c>
      <c r="C17" s="6">
        <v>1</v>
      </c>
      <c r="D17" s="6">
        <v>5</v>
      </c>
      <c r="E17" s="6">
        <v>6</v>
      </c>
      <c r="F17" s="6">
        <v>7</v>
      </c>
      <c r="G17" s="6">
        <v>1</v>
      </c>
      <c r="H17" s="6">
        <v>9</v>
      </c>
      <c r="I17" s="6">
        <v>2</v>
      </c>
      <c r="J17" s="6">
        <v>1</v>
      </c>
      <c r="K17" s="6">
        <v>1</v>
      </c>
      <c r="L17" s="6">
        <v>5</v>
      </c>
      <c r="M17" s="6">
        <v>5</v>
      </c>
      <c r="N17" s="6">
        <v>1</v>
      </c>
      <c r="O17" s="6">
        <v>24</v>
      </c>
      <c r="P17" s="6">
        <v>15</v>
      </c>
      <c r="Q17" s="6">
        <v>23</v>
      </c>
      <c r="R17" s="6">
        <v>23</v>
      </c>
      <c r="S17" s="6">
        <v>1</v>
      </c>
      <c r="T17" s="6">
        <v>20</v>
      </c>
      <c r="U17" s="6">
        <v>26</v>
      </c>
      <c r="V17" s="6">
        <v>1</v>
      </c>
      <c r="W17" s="6">
        <v>1</v>
      </c>
      <c r="X17" s="6">
        <v>25</v>
      </c>
      <c r="Y17" s="6">
        <v>25</v>
      </c>
      <c r="Z17" s="11">
        <v>175000</v>
      </c>
      <c r="AB17">
        <f t="shared" si="2"/>
        <v>18</v>
      </c>
      <c r="AC17">
        <f t="shared" si="0"/>
        <v>29</v>
      </c>
      <c r="AD17">
        <f t="shared" si="0"/>
        <v>25</v>
      </c>
      <c r="AE17">
        <f t="shared" si="0"/>
        <v>24</v>
      </c>
      <c r="AF17">
        <f t="shared" si="0"/>
        <v>23</v>
      </c>
      <c r="AG17">
        <f t="shared" si="0"/>
        <v>29</v>
      </c>
      <c r="AH17">
        <f t="shared" si="0"/>
        <v>21</v>
      </c>
      <c r="AI17">
        <f t="shared" si="0"/>
        <v>28</v>
      </c>
      <c r="AJ17">
        <f t="shared" si="0"/>
        <v>29</v>
      </c>
      <c r="AK17">
        <f t="shared" si="0"/>
        <v>29</v>
      </c>
      <c r="AL17">
        <f t="shared" si="0"/>
        <v>25</v>
      </c>
      <c r="AM17">
        <f t="shared" si="0"/>
        <v>25</v>
      </c>
      <c r="AN17">
        <f t="shared" si="0"/>
        <v>29</v>
      </c>
      <c r="AO17">
        <f t="shared" si="0"/>
        <v>6</v>
      </c>
      <c r="AP17">
        <f t="shared" si="0"/>
        <v>15</v>
      </c>
      <c r="AQ17">
        <f t="shared" si="0"/>
        <v>7</v>
      </c>
      <c r="AR17">
        <f t="shared" si="0"/>
        <v>7</v>
      </c>
      <c r="AS17">
        <f t="shared" si="1"/>
        <v>29</v>
      </c>
      <c r="AT17">
        <f t="shared" si="1"/>
        <v>10</v>
      </c>
      <c r="AU17">
        <f t="shared" si="1"/>
        <v>4</v>
      </c>
      <c r="AV17">
        <f t="shared" si="1"/>
        <v>29</v>
      </c>
      <c r="AW17">
        <f t="shared" si="1"/>
        <v>29</v>
      </c>
      <c r="AX17">
        <f t="shared" si="1"/>
        <v>5</v>
      </c>
      <c r="AY17">
        <f t="shared" si="1"/>
        <v>5</v>
      </c>
      <c r="AZ17">
        <f t="shared" si="3"/>
        <v>175000</v>
      </c>
      <c r="BB17" s="5" t="s">
        <v>42</v>
      </c>
      <c r="BC17" s="6">
        <v>18</v>
      </c>
      <c r="BD17" s="6">
        <v>29</v>
      </c>
      <c r="BE17" s="6">
        <v>25</v>
      </c>
      <c r="BF17" s="6">
        <v>24</v>
      </c>
      <c r="BG17" s="6">
        <v>23</v>
      </c>
      <c r="BH17" s="6">
        <v>29</v>
      </c>
      <c r="BI17" s="6">
        <v>21</v>
      </c>
      <c r="BJ17" s="6">
        <v>28</v>
      </c>
      <c r="BK17" s="6">
        <v>29</v>
      </c>
      <c r="BL17" s="6">
        <v>29</v>
      </c>
      <c r="BM17" s="6">
        <v>25</v>
      </c>
      <c r="BN17" s="6">
        <v>25</v>
      </c>
      <c r="BO17" s="6">
        <v>29</v>
      </c>
      <c r="BP17" s="6">
        <v>6</v>
      </c>
      <c r="BQ17" s="6">
        <v>15</v>
      </c>
      <c r="BR17" s="6">
        <v>7</v>
      </c>
      <c r="BS17" s="6">
        <v>7</v>
      </c>
      <c r="BT17" s="6">
        <v>29</v>
      </c>
      <c r="BU17" s="6">
        <v>10</v>
      </c>
      <c r="BV17" s="6">
        <v>4</v>
      </c>
      <c r="BW17" s="6">
        <v>29</v>
      </c>
      <c r="BX17" s="6">
        <v>29</v>
      </c>
      <c r="BY17" s="6">
        <v>5</v>
      </c>
      <c r="BZ17" s="6">
        <v>5</v>
      </c>
      <c r="CA17" s="6">
        <v>175000</v>
      </c>
    </row>
    <row r="18" spans="1:79" ht="15" thickBot="1" x14ac:dyDescent="0.35">
      <c r="A18" s="5" t="s">
        <v>43</v>
      </c>
      <c r="B18" s="6">
        <v>12</v>
      </c>
      <c r="C18" s="6">
        <v>7</v>
      </c>
      <c r="D18" s="6">
        <v>24</v>
      </c>
      <c r="E18" s="6">
        <v>16</v>
      </c>
      <c r="F18" s="6">
        <v>9</v>
      </c>
      <c r="G18" s="6">
        <v>1</v>
      </c>
      <c r="H18" s="6">
        <v>5</v>
      </c>
      <c r="I18" s="6">
        <v>18</v>
      </c>
      <c r="J18" s="6">
        <v>1</v>
      </c>
      <c r="K18" s="6">
        <v>1</v>
      </c>
      <c r="L18" s="6">
        <v>23</v>
      </c>
      <c r="M18" s="6">
        <v>16</v>
      </c>
      <c r="N18" s="6">
        <v>1</v>
      </c>
      <c r="O18" s="6">
        <v>1</v>
      </c>
      <c r="P18" s="6">
        <v>6</v>
      </c>
      <c r="Q18" s="6">
        <v>12</v>
      </c>
      <c r="R18" s="6">
        <v>18</v>
      </c>
      <c r="S18" s="6">
        <v>1</v>
      </c>
      <c r="T18" s="6">
        <v>22</v>
      </c>
      <c r="U18" s="6">
        <v>1</v>
      </c>
      <c r="V18" s="6">
        <v>1</v>
      </c>
      <c r="W18" s="6">
        <v>1</v>
      </c>
      <c r="X18" s="6">
        <v>6</v>
      </c>
      <c r="Y18" s="6">
        <v>13</v>
      </c>
      <c r="Z18" s="11">
        <v>125000</v>
      </c>
      <c r="AB18">
        <f t="shared" si="2"/>
        <v>18</v>
      </c>
      <c r="AC18">
        <f t="shared" si="0"/>
        <v>23</v>
      </c>
      <c r="AD18">
        <f t="shared" si="0"/>
        <v>6</v>
      </c>
      <c r="AE18">
        <f t="shared" si="0"/>
        <v>14</v>
      </c>
      <c r="AF18">
        <f t="shared" si="0"/>
        <v>21</v>
      </c>
      <c r="AG18">
        <f t="shared" si="0"/>
        <v>29</v>
      </c>
      <c r="AH18">
        <f t="shared" si="0"/>
        <v>25</v>
      </c>
      <c r="AI18">
        <f t="shared" si="0"/>
        <v>12</v>
      </c>
      <c r="AJ18">
        <f t="shared" si="0"/>
        <v>29</v>
      </c>
      <c r="AK18">
        <f t="shared" si="0"/>
        <v>29</v>
      </c>
      <c r="AL18">
        <f t="shared" si="0"/>
        <v>7</v>
      </c>
      <c r="AM18">
        <f t="shared" si="0"/>
        <v>14</v>
      </c>
      <c r="AN18">
        <f t="shared" si="0"/>
        <v>29</v>
      </c>
      <c r="AO18">
        <f t="shared" si="0"/>
        <v>29</v>
      </c>
      <c r="AP18">
        <f t="shared" si="0"/>
        <v>24</v>
      </c>
      <c r="AQ18">
        <f t="shared" si="0"/>
        <v>18</v>
      </c>
      <c r="AR18">
        <f t="shared" si="0"/>
        <v>12</v>
      </c>
      <c r="AS18">
        <f t="shared" si="1"/>
        <v>29</v>
      </c>
      <c r="AT18">
        <f t="shared" si="1"/>
        <v>8</v>
      </c>
      <c r="AU18">
        <f t="shared" si="1"/>
        <v>29</v>
      </c>
      <c r="AV18">
        <f t="shared" si="1"/>
        <v>29</v>
      </c>
      <c r="AW18">
        <f t="shared" si="1"/>
        <v>29</v>
      </c>
      <c r="AX18">
        <f t="shared" si="1"/>
        <v>24</v>
      </c>
      <c r="AY18">
        <f t="shared" si="1"/>
        <v>17</v>
      </c>
      <c r="AZ18">
        <f t="shared" si="3"/>
        <v>125000</v>
      </c>
      <c r="BB18" s="5" t="s">
        <v>43</v>
      </c>
      <c r="BC18" s="6">
        <v>18</v>
      </c>
      <c r="BD18" s="6">
        <v>23</v>
      </c>
      <c r="BE18" s="6">
        <v>6</v>
      </c>
      <c r="BF18" s="6">
        <v>14</v>
      </c>
      <c r="BG18" s="6">
        <v>21</v>
      </c>
      <c r="BH18" s="6">
        <v>29</v>
      </c>
      <c r="BI18" s="6">
        <v>25</v>
      </c>
      <c r="BJ18" s="6">
        <v>12</v>
      </c>
      <c r="BK18" s="6">
        <v>29</v>
      </c>
      <c r="BL18" s="6">
        <v>29</v>
      </c>
      <c r="BM18" s="6">
        <v>7</v>
      </c>
      <c r="BN18" s="6">
        <v>14</v>
      </c>
      <c r="BO18" s="6">
        <v>29</v>
      </c>
      <c r="BP18" s="6">
        <v>29</v>
      </c>
      <c r="BQ18" s="6">
        <v>24</v>
      </c>
      <c r="BR18" s="6">
        <v>18</v>
      </c>
      <c r="BS18" s="6">
        <v>12</v>
      </c>
      <c r="BT18" s="6">
        <v>29</v>
      </c>
      <c r="BU18" s="6">
        <v>8</v>
      </c>
      <c r="BV18" s="6">
        <v>29</v>
      </c>
      <c r="BW18" s="6">
        <v>29</v>
      </c>
      <c r="BX18" s="6">
        <v>29</v>
      </c>
      <c r="BY18" s="6">
        <v>24</v>
      </c>
      <c r="BZ18" s="6">
        <v>17</v>
      </c>
      <c r="CA18" s="6">
        <v>125000</v>
      </c>
    </row>
    <row r="19" spans="1:79" ht="15" thickBot="1" x14ac:dyDescent="0.35">
      <c r="A19" s="5" t="s">
        <v>44</v>
      </c>
      <c r="B19" s="6">
        <v>12</v>
      </c>
      <c r="C19" s="6">
        <v>7</v>
      </c>
      <c r="D19" s="6">
        <v>16</v>
      </c>
      <c r="E19" s="6">
        <v>19</v>
      </c>
      <c r="F19" s="6">
        <v>19</v>
      </c>
      <c r="G19" s="6">
        <v>1</v>
      </c>
      <c r="H19" s="6">
        <v>5</v>
      </c>
      <c r="I19" s="6">
        <v>13</v>
      </c>
      <c r="J19" s="6">
        <v>1</v>
      </c>
      <c r="K19" s="6">
        <v>1</v>
      </c>
      <c r="L19" s="6">
        <v>10</v>
      </c>
      <c r="M19" s="6">
        <v>23</v>
      </c>
      <c r="N19" s="6">
        <v>1</v>
      </c>
      <c r="O19" s="6">
        <v>1</v>
      </c>
      <c r="P19" s="6">
        <v>11</v>
      </c>
      <c r="Q19" s="6">
        <v>11</v>
      </c>
      <c r="R19" s="6">
        <v>1</v>
      </c>
      <c r="S19" s="6">
        <v>1</v>
      </c>
      <c r="T19" s="6">
        <v>22</v>
      </c>
      <c r="U19" s="6">
        <v>13</v>
      </c>
      <c r="V19" s="6">
        <v>1</v>
      </c>
      <c r="W19" s="6">
        <v>1</v>
      </c>
      <c r="X19" s="6">
        <v>20</v>
      </c>
      <c r="Y19" s="6">
        <v>1</v>
      </c>
      <c r="Z19" s="11">
        <v>125000</v>
      </c>
      <c r="AB19">
        <f t="shared" si="2"/>
        <v>18</v>
      </c>
      <c r="AC19">
        <f t="shared" si="0"/>
        <v>23</v>
      </c>
      <c r="AD19">
        <f t="shared" si="0"/>
        <v>14</v>
      </c>
      <c r="AE19">
        <f t="shared" si="0"/>
        <v>11</v>
      </c>
      <c r="AF19">
        <f t="shared" si="0"/>
        <v>11</v>
      </c>
      <c r="AG19">
        <f t="shared" si="0"/>
        <v>29</v>
      </c>
      <c r="AH19">
        <f t="shared" si="0"/>
        <v>25</v>
      </c>
      <c r="AI19">
        <f t="shared" si="0"/>
        <v>17</v>
      </c>
      <c r="AJ19">
        <f t="shared" si="0"/>
        <v>29</v>
      </c>
      <c r="AK19">
        <f t="shared" si="0"/>
        <v>29</v>
      </c>
      <c r="AL19">
        <f t="shared" si="0"/>
        <v>20</v>
      </c>
      <c r="AM19">
        <f t="shared" si="0"/>
        <v>7</v>
      </c>
      <c r="AN19">
        <f t="shared" si="0"/>
        <v>29</v>
      </c>
      <c r="AO19">
        <f t="shared" si="0"/>
        <v>29</v>
      </c>
      <c r="AP19">
        <f t="shared" si="0"/>
        <v>19</v>
      </c>
      <c r="AQ19">
        <f t="shared" si="0"/>
        <v>19</v>
      </c>
      <c r="AR19">
        <f t="shared" si="0"/>
        <v>29</v>
      </c>
      <c r="AS19">
        <f t="shared" si="1"/>
        <v>29</v>
      </c>
      <c r="AT19">
        <f t="shared" si="1"/>
        <v>8</v>
      </c>
      <c r="AU19">
        <f t="shared" si="1"/>
        <v>17</v>
      </c>
      <c r="AV19">
        <f t="shared" si="1"/>
        <v>29</v>
      </c>
      <c r="AW19">
        <f t="shared" si="1"/>
        <v>29</v>
      </c>
      <c r="AX19">
        <f t="shared" si="1"/>
        <v>10</v>
      </c>
      <c r="AY19">
        <f t="shared" si="1"/>
        <v>29</v>
      </c>
      <c r="AZ19">
        <f t="shared" si="3"/>
        <v>125000</v>
      </c>
      <c r="BB19" s="5" t="s">
        <v>44</v>
      </c>
      <c r="BC19" s="6">
        <v>18</v>
      </c>
      <c r="BD19" s="6">
        <v>23</v>
      </c>
      <c r="BE19" s="6">
        <v>14</v>
      </c>
      <c r="BF19" s="6">
        <v>11</v>
      </c>
      <c r="BG19" s="6">
        <v>11</v>
      </c>
      <c r="BH19" s="6">
        <v>29</v>
      </c>
      <c r="BI19" s="6">
        <v>25</v>
      </c>
      <c r="BJ19" s="6">
        <v>17</v>
      </c>
      <c r="BK19" s="6">
        <v>29</v>
      </c>
      <c r="BL19" s="6">
        <v>29</v>
      </c>
      <c r="BM19" s="6">
        <v>20</v>
      </c>
      <c r="BN19" s="6">
        <v>7</v>
      </c>
      <c r="BO19" s="6">
        <v>29</v>
      </c>
      <c r="BP19" s="6">
        <v>29</v>
      </c>
      <c r="BQ19" s="6">
        <v>19</v>
      </c>
      <c r="BR19" s="6">
        <v>19</v>
      </c>
      <c r="BS19" s="6">
        <v>29</v>
      </c>
      <c r="BT19" s="6">
        <v>29</v>
      </c>
      <c r="BU19" s="6">
        <v>8</v>
      </c>
      <c r="BV19" s="6">
        <v>17</v>
      </c>
      <c r="BW19" s="6">
        <v>29</v>
      </c>
      <c r="BX19" s="6">
        <v>29</v>
      </c>
      <c r="BY19" s="6">
        <v>10</v>
      </c>
      <c r="BZ19" s="6">
        <v>29</v>
      </c>
      <c r="CA19" s="6">
        <v>125000</v>
      </c>
    </row>
    <row r="20" spans="1:79" ht="15" thickBot="1" x14ac:dyDescent="0.35">
      <c r="A20" s="5" t="s">
        <v>45</v>
      </c>
      <c r="B20" s="6">
        <v>1</v>
      </c>
      <c r="C20" s="6">
        <v>7</v>
      </c>
      <c r="D20" s="6">
        <v>20</v>
      </c>
      <c r="E20" s="6">
        <v>24</v>
      </c>
      <c r="F20" s="6">
        <v>19</v>
      </c>
      <c r="G20" s="6">
        <v>1</v>
      </c>
      <c r="H20" s="6">
        <v>14</v>
      </c>
      <c r="I20" s="6">
        <v>8</v>
      </c>
      <c r="J20" s="6">
        <v>1</v>
      </c>
      <c r="K20" s="6">
        <v>1</v>
      </c>
      <c r="L20" s="6">
        <v>23</v>
      </c>
      <c r="M20" s="6">
        <v>21</v>
      </c>
      <c r="N20" s="6">
        <v>19</v>
      </c>
      <c r="O20" s="6">
        <v>1</v>
      </c>
      <c r="P20" s="6">
        <v>9</v>
      </c>
      <c r="Q20" s="6">
        <v>5</v>
      </c>
      <c r="R20" s="6">
        <v>1</v>
      </c>
      <c r="S20" s="6">
        <v>1</v>
      </c>
      <c r="T20" s="6">
        <v>1</v>
      </c>
      <c r="U20" s="6">
        <v>18</v>
      </c>
      <c r="V20" s="6">
        <v>1</v>
      </c>
      <c r="W20" s="6">
        <v>1</v>
      </c>
      <c r="X20" s="6">
        <v>6</v>
      </c>
      <c r="Y20" s="6">
        <v>8</v>
      </c>
      <c r="Z20" s="11">
        <v>100000</v>
      </c>
      <c r="AB20">
        <f t="shared" si="2"/>
        <v>29</v>
      </c>
      <c r="AC20">
        <f t="shared" si="0"/>
        <v>23</v>
      </c>
      <c r="AD20">
        <f t="shared" si="0"/>
        <v>10</v>
      </c>
      <c r="AE20">
        <f t="shared" si="0"/>
        <v>6</v>
      </c>
      <c r="AF20">
        <f t="shared" si="0"/>
        <v>11</v>
      </c>
      <c r="AG20">
        <f t="shared" si="0"/>
        <v>29</v>
      </c>
      <c r="AH20">
        <f t="shared" si="0"/>
        <v>16</v>
      </c>
      <c r="AI20">
        <f t="shared" si="0"/>
        <v>22</v>
      </c>
      <c r="AJ20">
        <f t="shared" si="0"/>
        <v>29</v>
      </c>
      <c r="AK20">
        <f t="shared" si="0"/>
        <v>29</v>
      </c>
      <c r="AL20">
        <f t="shared" si="0"/>
        <v>7</v>
      </c>
      <c r="AM20">
        <f t="shared" si="0"/>
        <v>9</v>
      </c>
      <c r="AN20">
        <f t="shared" si="0"/>
        <v>11</v>
      </c>
      <c r="AO20">
        <f t="shared" si="0"/>
        <v>29</v>
      </c>
      <c r="AP20">
        <f t="shared" si="0"/>
        <v>21</v>
      </c>
      <c r="AQ20">
        <f t="shared" si="0"/>
        <v>25</v>
      </c>
      <c r="AR20">
        <f t="shared" si="0"/>
        <v>29</v>
      </c>
      <c r="AS20">
        <f t="shared" si="1"/>
        <v>29</v>
      </c>
      <c r="AT20">
        <f t="shared" si="1"/>
        <v>29</v>
      </c>
      <c r="AU20">
        <f t="shared" si="1"/>
        <v>12</v>
      </c>
      <c r="AV20">
        <f t="shared" si="1"/>
        <v>29</v>
      </c>
      <c r="AW20">
        <f t="shared" si="1"/>
        <v>29</v>
      </c>
      <c r="AX20">
        <f t="shared" si="1"/>
        <v>24</v>
      </c>
      <c r="AY20">
        <f t="shared" si="1"/>
        <v>22</v>
      </c>
      <c r="AZ20">
        <f t="shared" si="3"/>
        <v>100000</v>
      </c>
      <c r="BB20" s="5" t="s">
        <v>45</v>
      </c>
      <c r="BC20" s="6">
        <v>29</v>
      </c>
      <c r="BD20" s="6">
        <v>23</v>
      </c>
      <c r="BE20" s="6">
        <v>10</v>
      </c>
      <c r="BF20" s="6">
        <v>6</v>
      </c>
      <c r="BG20" s="6">
        <v>11</v>
      </c>
      <c r="BH20" s="6">
        <v>29</v>
      </c>
      <c r="BI20" s="6">
        <v>16</v>
      </c>
      <c r="BJ20" s="6">
        <v>22</v>
      </c>
      <c r="BK20" s="6">
        <v>29</v>
      </c>
      <c r="BL20" s="6">
        <v>29</v>
      </c>
      <c r="BM20" s="6">
        <v>7</v>
      </c>
      <c r="BN20" s="6">
        <v>9</v>
      </c>
      <c r="BO20" s="6">
        <v>11</v>
      </c>
      <c r="BP20" s="6">
        <v>29</v>
      </c>
      <c r="BQ20" s="6">
        <v>21</v>
      </c>
      <c r="BR20" s="6">
        <v>25</v>
      </c>
      <c r="BS20" s="6">
        <v>29</v>
      </c>
      <c r="BT20" s="6">
        <v>29</v>
      </c>
      <c r="BU20" s="6">
        <v>29</v>
      </c>
      <c r="BV20" s="6">
        <v>12</v>
      </c>
      <c r="BW20" s="6">
        <v>29</v>
      </c>
      <c r="BX20" s="6">
        <v>29</v>
      </c>
      <c r="BY20" s="6">
        <v>24</v>
      </c>
      <c r="BZ20" s="6">
        <v>22</v>
      </c>
      <c r="CA20" s="6">
        <v>100000</v>
      </c>
    </row>
    <row r="21" spans="1:79" ht="15" thickBot="1" x14ac:dyDescent="0.35">
      <c r="A21" s="5" t="s">
        <v>46</v>
      </c>
      <c r="B21" s="6">
        <v>12</v>
      </c>
      <c r="C21" s="6">
        <v>7</v>
      </c>
      <c r="D21" s="6">
        <v>5</v>
      </c>
      <c r="E21" s="6">
        <v>10</v>
      </c>
      <c r="F21" s="6">
        <v>13</v>
      </c>
      <c r="G21" s="6">
        <v>1</v>
      </c>
      <c r="H21" s="6">
        <v>14</v>
      </c>
      <c r="I21" s="6">
        <v>5</v>
      </c>
      <c r="J21" s="6">
        <v>1</v>
      </c>
      <c r="K21" s="6">
        <v>1</v>
      </c>
      <c r="L21" s="6">
        <v>1</v>
      </c>
      <c r="M21" s="6">
        <v>18</v>
      </c>
      <c r="N21" s="6">
        <v>1</v>
      </c>
      <c r="O21" s="6">
        <v>1</v>
      </c>
      <c r="P21" s="6">
        <v>15</v>
      </c>
      <c r="Q21" s="6">
        <v>20</v>
      </c>
      <c r="R21" s="6">
        <v>16</v>
      </c>
      <c r="S21" s="6">
        <v>1</v>
      </c>
      <c r="T21" s="6">
        <v>1</v>
      </c>
      <c r="U21" s="6">
        <v>23</v>
      </c>
      <c r="V21" s="6">
        <v>1</v>
      </c>
      <c r="W21" s="6">
        <v>1</v>
      </c>
      <c r="X21" s="6">
        <v>29</v>
      </c>
      <c r="Y21" s="6">
        <v>10</v>
      </c>
      <c r="Z21" s="11">
        <v>100000</v>
      </c>
      <c r="AB21">
        <f t="shared" si="2"/>
        <v>18</v>
      </c>
      <c r="AC21">
        <f t="shared" si="0"/>
        <v>23</v>
      </c>
      <c r="AD21">
        <f t="shared" si="0"/>
        <v>25</v>
      </c>
      <c r="AE21">
        <f t="shared" si="0"/>
        <v>20</v>
      </c>
      <c r="AF21">
        <f t="shared" si="0"/>
        <v>17</v>
      </c>
      <c r="AG21">
        <f t="shared" si="0"/>
        <v>29</v>
      </c>
      <c r="AH21">
        <f t="shared" si="0"/>
        <v>16</v>
      </c>
      <c r="AI21">
        <f t="shared" si="0"/>
        <v>25</v>
      </c>
      <c r="AJ21">
        <f t="shared" si="0"/>
        <v>29</v>
      </c>
      <c r="AK21">
        <f t="shared" si="0"/>
        <v>29</v>
      </c>
      <c r="AL21">
        <f t="shared" si="0"/>
        <v>29</v>
      </c>
      <c r="AM21">
        <f t="shared" si="0"/>
        <v>12</v>
      </c>
      <c r="AN21">
        <f t="shared" si="0"/>
        <v>29</v>
      </c>
      <c r="AO21">
        <f t="shared" si="0"/>
        <v>29</v>
      </c>
      <c r="AP21">
        <f t="shared" si="0"/>
        <v>15</v>
      </c>
      <c r="AQ21">
        <f t="shared" si="0"/>
        <v>10</v>
      </c>
      <c r="AR21">
        <f t="shared" si="0"/>
        <v>14</v>
      </c>
      <c r="AS21">
        <f t="shared" si="1"/>
        <v>29</v>
      </c>
      <c r="AT21">
        <f t="shared" si="1"/>
        <v>29</v>
      </c>
      <c r="AU21">
        <f t="shared" si="1"/>
        <v>7</v>
      </c>
      <c r="AV21">
        <f t="shared" si="1"/>
        <v>29</v>
      </c>
      <c r="AW21">
        <f t="shared" si="1"/>
        <v>29</v>
      </c>
      <c r="AX21">
        <f t="shared" si="1"/>
        <v>1</v>
      </c>
      <c r="AY21">
        <f t="shared" si="1"/>
        <v>20</v>
      </c>
      <c r="AZ21">
        <f t="shared" si="3"/>
        <v>100000</v>
      </c>
      <c r="BB21" s="5" t="s">
        <v>46</v>
      </c>
      <c r="BC21" s="6">
        <v>18</v>
      </c>
      <c r="BD21" s="6">
        <v>23</v>
      </c>
      <c r="BE21" s="6">
        <v>25</v>
      </c>
      <c r="BF21" s="6">
        <v>20</v>
      </c>
      <c r="BG21" s="6">
        <v>17</v>
      </c>
      <c r="BH21" s="6">
        <v>29</v>
      </c>
      <c r="BI21" s="6">
        <v>16</v>
      </c>
      <c r="BJ21" s="6">
        <v>25</v>
      </c>
      <c r="BK21" s="6">
        <v>29</v>
      </c>
      <c r="BL21" s="6">
        <v>29</v>
      </c>
      <c r="BM21" s="6">
        <v>29</v>
      </c>
      <c r="BN21" s="6">
        <v>12</v>
      </c>
      <c r="BO21" s="6">
        <v>29</v>
      </c>
      <c r="BP21" s="6">
        <v>29</v>
      </c>
      <c r="BQ21" s="6">
        <v>15</v>
      </c>
      <c r="BR21" s="6">
        <v>10</v>
      </c>
      <c r="BS21" s="6">
        <v>14</v>
      </c>
      <c r="BT21" s="6">
        <v>29</v>
      </c>
      <c r="BU21" s="6">
        <v>29</v>
      </c>
      <c r="BV21" s="6">
        <v>7</v>
      </c>
      <c r="BW21" s="6">
        <v>29</v>
      </c>
      <c r="BX21" s="6">
        <v>29</v>
      </c>
      <c r="BY21" s="6">
        <v>1</v>
      </c>
      <c r="BZ21" s="6">
        <v>20</v>
      </c>
      <c r="CA21" s="6">
        <v>100000</v>
      </c>
    </row>
    <row r="22" spans="1:79" ht="15" thickBot="1" x14ac:dyDescent="0.35">
      <c r="A22" s="5" t="s">
        <v>47</v>
      </c>
      <c r="B22" s="6">
        <v>12</v>
      </c>
      <c r="C22" s="6">
        <v>7</v>
      </c>
      <c r="D22" s="6">
        <v>5</v>
      </c>
      <c r="E22" s="6">
        <v>11</v>
      </c>
      <c r="F22" s="6">
        <v>8</v>
      </c>
      <c r="G22" s="6">
        <v>1</v>
      </c>
      <c r="H22" s="6">
        <v>14</v>
      </c>
      <c r="I22" s="6">
        <v>1</v>
      </c>
      <c r="J22" s="6">
        <v>1</v>
      </c>
      <c r="K22" s="6">
        <v>1</v>
      </c>
      <c r="L22" s="6">
        <v>6</v>
      </c>
      <c r="M22" s="6">
        <v>8</v>
      </c>
      <c r="N22" s="6">
        <v>1</v>
      </c>
      <c r="O22" s="6">
        <v>1</v>
      </c>
      <c r="P22" s="6">
        <v>15</v>
      </c>
      <c r="Q22" s="6">
        <v>19</v>
      </c>
      <c r="R22" s="6">
        <v>22</v>
      </c>
      <c r="S22" s="6">
        <v>1</v>
      </c>
      <c r="T22" s="6">
        <v>1</v>
      </c>
      <c r="U22" s="6">
        <v>29</v>
      </c>
      <c r="V22" s="6">
        <v>1</v>
      </c>
      <c r="W22" s="6">
        <v>1</v>
      </c>
      <c r="X22" s="6">
        <v>21</v>
      </c>
      <c r="Y22" s="6">
        <v>21</v>
      </c>
      <c r="Z22" s="11">
        <v>75000</v>
      </c>
      <c r="AB22">
        <f t="shared" si="2"/>
        <v>18</v>
      </c>
      <c r="AC22">
        <f t="shared" si="0"/>
        <v>23</v>
      </c>
      <c r="AD22">
        <f t="shared" si="0"/>
        <v>25</v>
      </c>
      <c r="AE22">
        <f t="shared" si="0"/>
        <v>19</v>
      </c>
      <c r="AF22">
        <f t="shared" si="0"/>
        <v>22</v>
      </c>
      <c r="AG22">
        <f t="shared" si="0"/>
        <v>29</v>
      </c>
      <c r="AH22">
        <f t="shared" si="0"/>
        <v>16</v>
      </c>
      <c r="AI22">
        <f t="shared" si="0"/>
        <v>29</v>
      </c>
      <c r="AJ22">
        <f t="shared" si="0"/>
        <v>29</v>
      </c>
      <c r="AK22">
        <f t="shared" si="0"/>
        <v>29</v>
      </c>
      <c r="AL22">
        <f t="shared" si="0"/>
        <v>24</v>
      </c>
      <c r="AM22">
        <f t="shared" si="0"/>
        <v>22</v>
      </c>
      <c r="AN22">
        <f t="shared" si="0"/>
        <v>29</v>
      </c>
      <c r="AO22">
        <f t="shared" si="0"/>
        <v>29</v>
      </c>
      <c r="AP22">
        <f t="shared" si="0"/>
        <v>15</v>
      </c>
      <c r="AQ22">
        <f t="shared" si="0"/>
        <v>11</v>
      </c>
      <c r="AR22">
        <f t="shared" si="0"/>
        <v>8</v>
      </c>
      <c r="AS22">
        <f t="shared" si="1"/>
        <v>29</v>
      </c>
      <c r="AT22">
        <f t="shared" si="1"/>
        <v>29</v>
      </c>
      <c r="AU22">
        <f t="shared" si="1"/>
        <v>1</v>
      </c>
      <c r="AV22">
        <f t="shared" si="1"/>
        <v>29</v>
      </c>
      <c r="AW22">
        <f t="shared" si="1"/>
        <v>29</v>
      </c>
      <c r="AX22">
        <f t="shared" si="1"/>
        <v>9</v>
      </c>
      <c r="AY22">
        <f t="shared" si="1"/>
        <v>9</v>
      </c>
      <c r="AZ22">
        <f t="shared" si="3"/>
        <v>75000</v>
      </c>
      <c r="BB22" s="5" t="s">
        <v>47</v>
      </c>
      <c r="BC22" s="6">
        <v>18</v>
      </c>
      <c r="BD22" s="6">
        <v>23</v>
      </c>
      <c r="BE22" s="6">
        <v>25</v>
      </c>
      <c r="BF22" s="6">
        <v>19</v>
      </c>
      <c r="BG22" s="6">
        <v>22</v>
      </c>
      <c r="BH22" s="6">
        <v>29</v>
      </c>
      <c r="BI22" s="6">
        <v>16</v>
      </c>
      <c r="BJ22" s="6">
        <v>29</v>
      </c>
      <c r="BK22" s="6">
        <v>29</v>
      </c>
      <c r="BL22" s="6">
        <v>29</v>
      </c>
      <c r="BM22" s="6">
        <v>24</v>
      </c>
      <c r="BN22" s="6">
        <v>22</v>
      </c>
      <c r="BO22" s="6">
        <v>29</v>
      </c>
      <c r="BP22" s="6">
        <v>29</v>
      </c>
      <c r="BQ22" s="6">
        <v>15</v>
      </c>
      <c r="BR22" s="6">
        <v>11</v>
      </c>
      <c r="BS22" s="6">
        <v>8</v>
      </c>
      <c r="BT22" s="6">
        <v>29</v>
      </c>
      <c r="BU22" s="6">
        <v>29</v>
      </c>
      <c r="BV22" s="6">
        <v>1</v>
      </c>
      <c r="BW22" s="6">
        <v>29</v>
      </c>
      <c r="BX22" s="6">
        <v>29</v>
      </c>
      <c r="BY22" s="6">
        <v>9</v>
      </c>
      <c r="BZ22" s="6">
        <v>9</v>
      </c>
      <c r="CA22" s="6">
        <v>75000</v>
      </c>
    </row>
    <row r="23" spans="1:79" ht="15" thickBot="1" x14ac:dyDescent="0.35">
      <c r="A23" s="5" t="s">
        <v>48</v>
      </c>
      <c r="B23" s="6">
        <v>12</v>
      </c>
      <c r="C23" s="6">
        <v>7</v>
      </c>
      <c r="D23" s="6">
        <v>5</v>
      </c>
      <c r="E23" s="6">
        <v>24</v>
      </c>
      <c r="F23" s="6">
        <v>19</v>
      </c>
      <c r="G23" s="6">
        <v>1</v>
      </c>
      <c r="H23" s="6">
        <v>14</v>
      </c>
      <c r="I23" s="6">
        <v>18</v>
      </c>
      <c r="J23" s="6">
        <v>1</v>
      </c>
      <c r="K23" s="6">
        <v>1</v>
      </c>
      <c r="L23" s="6">
        <v>25</v>
      </c>
      <c r="M23" s="6">
        <v>18</v>
      </c>
      <c r="N23" s="6">
        <v>1</v>
      </c>
      <c r="O23" s="6">
        <v>1</v>
      </c>
      <c r="P23" s="6">
        <v>15</v>
      </c>
      <c r="Q23" s="6">
        <v>5</v>
      </c>
      <c r="R23" s="6">
        <v>1</v>
      </c>
      <c r="S23" s="6">
        <v>1</v>
      </c>
      <c r="T23" s="6">
        <v>1</v>
      </c>
      <c r="U23" s="6">
        <v>1</v>
      </c>
      <c r="V23" s="6">
        <v>1</v>
      </c>
      <c r="W23" s="6">
        <v>1</v>
      </c>
      <c r="X23" s="6">
        <v>1</v>
      </c>
      <c r="Y23" s="6">
        <v>10</v>
      </c>
      <c r="Z23" s="11">
        <v>75000</v>
      </c>
      <c r="AB23">
        <f t="shared" si="2"/>
        <v>18</v>
      </c>
      <c r="AC23">
        <f t="shared" si="0"/>
        <v>23</v>
      </c>
      <c r="AD23">
        <f t="shared" si="0"/>
        <v>25</v>
      </c>
      <c r="AE23">
        <f t="shared" si="0"/>
        <v>6</v>
      </c>
      <c r="AF23">
        <f t="shared" si="0"/>
        <v>11</v>
      </c>
      <c r="AG23">
        <f t="shared" si="0"/>
        <v>29</v>
      </c>
      <c r="AH23">
        <f t="shared" si="0"/>
        <v>16</v>
      </c>
      <c r="AI23">
        <f t="shared" si="0"/>
        <v>12</v>
      </c>
      <c r="AJ23">
        <f t="shared" si="0"/>
        <v>29</v>
      </c>
      <c r="AK23">
        <f t="shared" si="0"/>
        <v>29</v>
      </c>
      <c r="AL23">
        <f t="shared" si="0"/>
        <v>5</v>
      </c>
      <c r="AM23">
        <f t="shared" si="0"/>
        <v>12</v>
      </c>
      <c r="AN23">
        <f t="shared" si="0"/>
        <v>29</v>
      </c>
      <c r="AO23">
        <f t="shared" si="0"/>
        <v>29</v>
      </c>
      <c r="AP23">
        <f t="shared" si="0"/>
        <v>15</v>
      </c>
      <c r="AQ23">
        <f t="shared" si="0"/>
        <v>25</v>
      </c>
      <c r="AR23">
        <f t="shared" ref="AR23:AR36" si="4">30-R23</f>
        <v>29</v>
      </c>
      <c r="AS23">
        <f t="shared" si="1"/>
        <v>29</v>
      </c>
      <c r="AT23">
        <f t="shared" si="1"/>
        <v>29</v>
      </c>
      <c r="AU23">
        <f t="shared" si="1"/>
        <v>29</v>
      </c>
      <c r="AV23">
        <f t="shared" si="1"/>
        <v>29</v>
      </c>
      <c r="AW23">
        <f t="shared" si="1"/>
        <v>29</v>
      </c>
      <c r="AX23">
        <f t="shared" si="1"/>
        <v>29</v>
      </c>
      <c r="AY23">
        <f t="shared" si="1"/>
        <v>20</v>
      </c>
      <c r="AZ23">
        <f t="shared" si="3"/>
        <v>75000</v>
      </c>
      <c r="BB23" s="5" t="s">
        <v>48</v>
      </c>
      <c r="BC23" s="6">
        <v>18</v>
      </c>
      <c r="BD23" s="6">
        <v>23</v>
      </c>
      <c r="BE23" s="6">
        <v>25</v>
      </c>
      <c r="BF23" s="6">
        <v>6</v>
      </c>
      <c r="BG23" s="6">
        <v>11</v>
      </c>
      <c r="BH23" s="6">
        <v>29</v>
      </c>
      <c r="BI23" s="6">
        <v>16</v>
      </c>
      <c r="BJ23" s="6">
        <v>12</v>
      </c>
      <c r="BK23" s="6">
        <v>29</v>
      </c>
      <c r="BL23" s="6">
        <v>29</v>
      </c>
      <c r="BM23" s="6">
        <v>5</v>
      </c>
      <c r="BN23" s="6">
        <v>12</v>
      </c>
      <c r="BO23" s="6">
        <v>29</v>
      </c>
      <c r="BP23" s="6">
        <v>29</v>
      </c>
      <c r="BQ23" s="6">
        <v>15</v>
      </c>
      <c r="BR23" s="6">
        <v>25</v>
      </c>
      <c r="BS23" s="6">
        <v>29</v>
      </c>
      <c r="BT23" s="6">
        <v>29</v>
      </c>
      <c r="BU23" s="6">
        <v>29</v>
      </c>
      <c r="BV23" s="6">
        <v>29</v>
      </c>
      <c r="BW23" s="6">
        <v>29</v>
      </c>
      <c r="BX23" s="6">
        <v>29</v>
      </c>
      <c r="BY23" s="6">
        <v>29</v>
      </c>
      <c r="BZ23" s="6">
        <v>20</v>
      </c>
      <c r="CA23" s="6">
        <v>75000</v>
      </c>
    </row>
    <row r="24" spans="1:79" ht="15" thickBot="1" x14ac:dyDescent="0.35">
      <c r="A24" s="5" t="s">
        <v>49</v>
      </c>
      <c r="B24" s="6">
        <v>1</v>
      </c>
      <c r="C24" s="6">
        <v>7</v>
      </c>
      <c r="D24" s="6">
        <v>25</v>
      </c>
      <c r="E24" s="6">
        <v>6</v>
      </c>
      <c r="F24" s="6">
        <v>15</v>
      </c>
      <c r="G24" s="6">
        <v>1</v>
      </c>
      <c r="H24" s="6">
        <v>5</v>
      </c>
      <c r="I24" s="6">
        <v>18</v>
      </c>
      <c r="J24" s="6">
        <v>1</v>
      </c>
      <c r="K24" s="6">
        <v>1</v>
      </c>
      <c r="L24" s="6">
        <v>3</v>
      </c>
      <c r="M24" s="6">
        <v>10</v>
      </c>
      <c r="N24" s="6">
        <v>19</v>
      </c>
      <c r="O24" s="6">
        <v>1</v>
      </c>
      <c r="P24" s="6">
        <v>5</v>
      </c>
      <c r="Q24" s="6">
        <v>23</v>
      </c>
      <c r="R24" s="6">
        <v>12</v>
      </c>
      <c r="S24" s="6">
        <v>1</v>
      </c>
      <c r="T24" s="6">
        <v>22</v>
      </c>
      <c r="U24" s="6">
        <v>1</v>
      </c>
      <c r="V24" s="6">
        <v>1</v>
      </c>
      <c r="W24" s="6">
        <v>1</v>
      </c>
      <c r="X24" s="6">
        <v>27</v>
      </c>
      <c r="Y24" s="6">
        <v>20</v>
      </c>
      <c r="Z24" s="11">
        <v>75000</v>
      </c>
      <c r="AB24">
        <f t="shared" si="2"/>
        <v>29</v>
      </c>
      <c r="AC24">
        <f t="shared" si="2"/>
        <v>23</v>
      </c>
      <c r="AD24">
        <f t="shared" si="2"/>
        <v>5</v>
      </c>
      <c r="AE24">
        <f t="shared" si="2"/>
        <v>24</v>
      </c>
      <c r="AF24">
        <f t="shared" si="2"/>
        <v>15</v>
      </c>
      <c r="AG24">
        <f t="shared" si="2"/>
        <v>29</v>
      </c>
      <c r="AH24">
        <f t="shared" si="2"/>
        <v>25</v>
      </c>
      <c r="AI24">
        <f t="shared" si="2"/>
        <v>12</v>
      </c>
      <c r="AJ24">
        <f t="shared" si="2"/>
        <v>29</v>
      </c>
      <c r="AK24">
        <f t="shared" si="2"/>
        <v>29</v>
      </c>
      <c r="AL24">
        <f t="shared" si="2"/>
        <v>27</v>
      </c>
      <c r="AM24">
        <f t="shared" si="2"/>
        <v>20</v>
      </c>
      <c r="AN24">
        <f t="shared" si="2"/>
        <v>11</v>
      </c>
      <c r="AO24">
        <f t="shared" si="2"/>
        <v>29</v>
      </c>
      <c r="AP24">
        <f t="shared" si="2"/>
        <v>25</v>
      </c>
      <c r="AQ24">
        <f t="shared" si="2"/>
        <v>7</v>
      </c>
      <c r="AR24">
        <f t="shared" si="4"/>
        <v>18</v>
      </c>
      <c r="AS24">
        <f t="shared" si="1"/>
        <v>29</v>
      </c>
      <c r="AT24">
        <f t="shared" si="1"/>
        <v>8</v>
      </c>
      <c r="AU24">
        <f t="shared" si="1"/>
        <v>29</v>
      </c>
      <c r="AV24">
        <f t="shared" si="1"/>
        <v>29</v>
      </c>
      <c r="AW24">
        <f t="shared" si="1"/>
        <v>29</v>
      </c>
      <c r="AX24">
        <f t="shared" si="1"/>
        <v>3</v>
      </c>
      <c r="AY24">
        <f t="shared" si="1"/>
        <v>10</v>
      </c>
      <c r="AZ24">
        <f t="shared" si="3"/>
        <v>75000</v>
      </c>
      <c r="BB24" s="5" t="s">
        <v>49</v>
      </c>
      <c r="BC24" s="6">
        <v>29</v>
      </c>
      <c r="BD24" s="6">
        <v>23</v>
      </c>
      <c r="BE24" s="6">
        <v>5</v>
      </c>
      <c r="BF24" s="6">
        <v>24</v>
      </c>
      <c r="BG24" s="6">
        <v>15</v>
      </c>
      <c r="BH24" s="6">
        <v>29</v>
      </c>
      <c r="BI24" s="6">
        <v>25</v>
      </c>
      <c r="BJ24" s="6">
        <v>12</v>
      </c>
      <c r="BK24" s="6">
        <v>29</v>
      </c>
      <c r="BL24" s="6">
        <v>29</v>
      </c>
      <c r="BM24" s="6">
        <v>27</v>
      </c>
      <c r="BN24" s="6">
        <v>20</v>
      </c>
      <c r="BO24" s="6">
        <v>11</v>
      </c>
      <c r="BP24" s="6">
        <v>29</v>
      </c>
      <c r="BQ24" s="6">
        <v>25</v>
      </c>
      <c r="BR24" s="6">
        <v>7</v>
      </c>
      <c r="BS24" s="6">
        <v>18</v>
      </c>
      <c r="BT24" s="6">
        <v>29</v>
      </c>
      <c r="BU24" s="6">
        <v>8</v>
      </c>
      <c r="BV24" s="6">
        <v>29</v>
      </c>
      <c r="BW24" s="6">
        <v>29</v>
      </c>
      <c r="BX24" s="6">
        <v>29</v>
      </c>
      <c r="BY24" s="6">
        <v>3</v>
      </c>
      <c r="BZ24" s="6">
        <v>10</v>
      </c>
      <c r="CA24" s="6">
        <v>75000</v>
      </c>
    </row>
    <row r="25" spans="1:79" ht="15" thickBot="1" x14ac:dyDescent="0.35">
      <c r="A25" s="5" t="s">
        <v>50</v>
      </c>
      <c r="B25" s="6">
        <v>12</v>
      </c>
      <c r="C25" s="6">
        <v>1</v>
      </c>
      <c r="D25" s="6">
        <v>1</v>
      </c>
      <c r="E25" s="6">
        <v>26</v>
      </c>
      <c r="F25" s="6">
        <v>19</v>
      </c>
      <c r="G25" s="6">
        <v>1</v>
      </c>
      <c r="H25" s="6">
        <v>14</v>
      </c>
      <c r="I25" s="6">
        <v>18</v>
      </c>
      <c r="J25" s="6">
        <v>1</v>
      </c>
      <c r="K25" s="6">
        <v>1</v>
      </c>
      <c r="L25" s="6">
        <v>25</v>
      </c>
      <c r="M25" s="6">
        <v>18</v>
      </c>
      <c r="N25" s="6">
        <v>1</v>
      </c>
      <c r="O25" s="6">
        <v>24</v>
      </c>
      <c r="P25" s="6">
        <v>26</v>
      </c>
      <c r="Q25" s="6">
        <v>4</v>
      </c>
      <c r="R25" s="6">
        <v>1</v>
      </c>
      <c r="S25" s="6">
        <v>1</v>
      </c>
      <c r="T25" s="6">
        <v>1</v>
      </c>
      <c r="U25" s="6">
        <v>1</v>
      </c>
      <c r="V25" s="6">
        <v>1</v>
      </c>
      <c r="W25" s="6">
        <v>1</v>
      </c>
      <c r="X25" s="6">
        <v>1</v>
      </c>
      <c r="Y25" s="6">
        <v>10</v>
      </c>
      <c r="Z25" s="11">
        <v>75000</v>
      </c>
      <c r="AB25">
        <f t="shared" si="2"/>
        <v>18</v>
      </c>
      <c r="AC25">
        <f t="shared" si="2"/>
        <v>29</v>
      </c>
      <c r="AD25">
        <f t="shared" si="2"/>
        <v>29</v>
      </c>
      <c r="AE25">
        <f t="shared" si="2"/>
        <v>4</v>
      </c>
      <c r="AF25">
        <f t="shared" si="2"/>
        <v>11</v>
      </c>
      <c r="AG25">
        <f t="shared" si="2"/>
        <v>29</v>
      </c>
      <c r="AH25">
        <f t="shared" si="2"/>
        <v>16</v>
      </c>
      <c r="AI25">
        <f t="shared" si="2"/>
        <v>12</v>
      </c>
      <c r="AJ25">
        <f t="shared" si="2"/>
        <v>29</v>
      </c>
      <c r="AK25">
        <f t="shared" si="2"/>
        <v>29</v>
      </c>
      <c r="AL25">
        <f t="shared" si="2"/>
        <v>5</v>
      </c>
      <c r="AM25">
        <f t="shared" si="2"/>
        <v>12</v>
      </c>
      <c r="AN25">
        <f t="shared" si="2"/>
        <v>29</v>
      </c>
      <c r="AO25">
        <f t="shared" si="2"/>
        <v>6</v>
      </c>
      <c r="AP25">
        <f t="shared" si="2"/>
        <v>4</v>
      </c>
      <c r="AQ25">
        <f t="shared" si="2"/>
        <v>26</v>
      </c>
      <c r="AR25">
        <f t="shared" si="4"/>
        <v>29</v>
      </c>
      <c r="AS25">
        <f t="shared" si="1"/>
        <v>29</v>
      </c>
      <c r="AT25">
        <f t="shared" si="1"/>
        <v>29</v>
      </c>
      <c r="AU25">
        <f t="shared" si="1"/>
        <v>29</v>
      </c>
      <c r="AV25">
        <f t="shared" si="1"/>
        <v>29</v>
      </c>
      <c r="AW25">
        <f t="shared" si="1"/>
        <v>29</v>
      </c>
      <c r="AX25">
        <f t="shared" si="1"/>
        <v>29</v>
      </c>
      <c r="AY25">
        <f t="shared" si="1"/>
        <v>20</v>
      </c>
      <c r="AZ25">
        <f t="shared" si="3"/>
        <v>75000</v>
      </c>
      <c r="BB25" s="5" t="s">
        <v>50</v>
      </c>
      <c r="BC25" s="6">
        <v>18</v>
      </c>
      <c r="BD25" s="6">
        <v>29</v>
      </c>
      <c r="BE25" s="6">
        <v>29</v>
      </c>
      <c r="BF25" s="6">
        <v>4</v>
      </c>
      <c r="BG25" s="6">
        <v>11</v>
      </c>
      <c r="BH25" s="6">
        <v>29</v>
      </c>
      <c r="BI25" s="6">
        <v>16</v>
      </c>
      <c r="BJ25" s="6">
        <v>12</v>
      </c>
      <c r="BK25" s="6">
        <v>29</v>
      </c>
      <c r="BL25" s="6">
        <v>29</v>
      </c>
      <c r="BM25" s="6">
        <v>5</v>
      </c>
      <c r="BN25" s="6">
        <v>12</v>
      </c>
      <c r="BO25" s="6">
        <v>29</v>
      </c>
      <c r="BP25" s="6">
        <v>6</v>
      </c>
      <c r="BQ25" s="6">
        <v>4</v>
      </c>
      <c r="BR25" s="6">
        <v>26</v>
      </c>
      <c r="BS25" s="6">
        <v>29</v>
      </c>
      <c r="BT25" s="6">
        <v>29</v>
      </c>
      <c r="BU25" s="6">
        <v>29</v>
      </c>
      <c r="BV25" s="6">
        <v>29</v>
      </c>
      <c r="BW25" s="6">
        <v>29</v>
      </c>
      <c r="BX25" s="6">
        <v>29</v>
      </c>
      <c r="BY25" s="6">
        <v>29</v>
      </c>
      <c r="BZ25" s="6">
        <v>20</v>
      </c>
      <c r="CA25" s="6">
        <v>75000</v>
      </c>
    </row>
    <row r="26" spans="1:79" ht="15" thickBot="1" x14ac:dyDescent="0.35">
      <c r="A26" s="5" t="s">
        <v>51</v>
      </c>
      <c r="B26" s="6">
        <v>12</v>
      </c>
      <c r="C26" s="6">
        <v>7</v>
      </c>
      <c r="D26" s="6">
        <v>5</v>
      </c>
      <c r="E26" s="6">
        <v>8</v>
      </c>
      <c r="F26" s="6">
        <v>13</v>
      </c>
      <c r="G26" s="6">
        <v>1</v>
      </c>
      <c r="H26" s="6">
        <v>11</v>
      </c>
      <c r="I26" s="6">
        <v>13</v>
      </c>
      <c r="J26" s="6">
        <v>1</v>
      </c>
      <c r="K26" s="6">
        <v>1</v>
      </c>
      <c r="L26" s="6">
        <v>2</v>
      </c>
      <c r="M26" s="6">
        <v>11</v>
      </c>
      <c r="N26" s="6">
        <v>1</v>
      </c>
      <c r="O26" s="6">
        <v>1</v>
      </c>
      <c r="P26" s="6">
        <v>15</v>
      </c>
      <c r="Q26" s="6">
        <v>22</v>
      </c>
      <c r="R26" s="6">
        <v>16</v>
      </c>
      <c r="S26" s="6">
        <v>1</v>
      </c>
      <c r="T26" s="6">
        <v>17</v>
      </c>
      <c r="U26" s="6">
        <v>13</v>
      </c>
      <c r="V26" s="6">
        <v>1</v>
      </c>
      <c r="W26" s="6">
        <v>1</v>
      </c>
      <c r="X26" s="6">
        <v>28</v>
      </c>
      <c r="Y26" s="6">
        <v>17</v>
      </c>
      <c r="Z26" s="11">
        <v>75000</v>
      </c>
      <c r="AB26">
        <f t="shared" si="2"/>
        <v>18</v>
      </c>
      <c r="AC26">
        <f t="shared" si="2"/>
        <v>23</v>
      </c>
      <c r="AD26">
        <f t="shared" si="2"/>
        <v>25</v>
      </c>
      <c r="AE26">
        <f t="shared" si="2"/>
        <v>22</v>
      </c>
      <c r="AF26">
        <f t="shared" si="2"/>
        <v>17</v>
      </c>
      <c r="AG26">
        <f t="shared" si="2"/>
        <v>29</v>
      </c>
      <c r="AH26">
        <f t="shared" si="2"/>
        <v>19</v>
      </c>
      <c r="AI26">
        <f t="shared" si="2"/>
        <v>17</v>
      </c>
      <c r="AJ26">
        <f t="shared" si="2"/>
        <v>29</v>
      </c>
      <c r="AK26">
        <f t="shared" si="2"/>
        <v>29</v>
      </c>
      <c r="AL26">
        <f t="shared" si="2"/>
        <v>28</v>
      </c>
      <c r="AM26">
        <f t="shared" si="2"/>
        <v>19</v>
      </c>
      <c r="AN26">
        <f t="shared" si="2"/>
        <v>29</v>
      </c>
      <c r="AO26">
        <f t="shared" si="2"/>
        <v>29</v>
      </c>
      <c r="AP26">
        <f t="shared" si="2"/>
        <v>15</v>
      </c>
      <c r="AQ26">
        <f t="shared" si="2"/>
        <v>8</v>
      </c>
      <c r="AR26">
        <f t="shared" si="4"/>
        <v>14</v>
      </c>
      <c r="AS26">
        <f t="shared" si="1"/>
        <v>29</v>
      </c>
      <c r="AT26">
        <f t="shared" si="1"/>
        <v>13</v>
      </c>
      <c r="AU26">
        <f t="shared" si="1"/>
        <v>17</v>
      </c>
      <c r="AV26">
        <f t="shared" si="1"/>
        <v>29</v>
      </c>
      <c r="AW26">
        <f t="shared" si="1"/>
        <v>29</v>
      </c>
      <c r="AX26">
        <f t="shared" si="1"/>
        <v>2</v>
      </c>
      <c r="AY26">
        <f t="shared" si="1"/>
        <v>13</v>
      </c>
      <c r="AZ26">
        <f t="shared" si="3"/>
        <v>75000</v>
      </c>
      <c r="BB26" s="5" t="s">
        <v>51</v>
      </c>
      <c r="BC26" s="6">
        <v>18</v>
      </c>
      <c r="BD26" s="6">
        <v>23</v>
      </c>
      <c r="BE26" s="6">
        <v>25</v>
      </c>
      <c r="BF26" s="6">
        <v>22</v>
      </c>
      <c r="BG26" s="6">
        <v>17</v>
      </c>
      <c r="BH26" s="6">
        <v>29</v>
      </c>
      <c r="BI26" s="6">
        <v>19</v>
      </c>
      <c r="BJ26" s="6">
        <v>17</v>
      </c>
      <c r="BK26" s="6">
        <v>29</v>
      </c>
      <c r="BL26" s="6">
        <v>29</v>
      </c>
      <c r="BM26" s="6">
        <v>28</v>
      </c>
      <c r="BN26" s="6">
        <v>19</v>
      </c>
      <c r="BO26" s="6">
        <v>29</v>
      </c>
      <c r="BP26" s="6">
        <v>29</v>
      </c>
      <c r="BQ26" s="6">
        <v>15</v>
      </c>
      <c r="BR26" s="6">
        <v>8</v>
      </c>
      <c r="BS26" s="6">
        <v>14</v>
      </c>
      <c r="BT26" s="6">
        <v>29</v>
      </c>
      <c r="BU26" s="6">
        <v>13</v>
      </c>
      <c r="BV26" s="6">
        <v>17</v>
      </c>
      <c r="BW26" s="6">
        <v>29</v>
      </c>
      <c r="BX26" s="6">
        <v>29</v>
      </c>
      <c r="BY26" s="6">
        <v>2</v>
      </c>
      <c r="BZ26" s="6">
        <v>13</v>
      </c>
      <c r="CA26" s="6">
        <v>75000</v>
      </c>
    </row>
    <row r="27" spans="1:79" ht="15" thickBot="1" x14ac:dyDescent="0.35">
      <c r="A27" s="5" t="s">
        <v>52</v>
      </c>
      <c r="B27" s="6">
        <v>12</v>
      </c>
      <c r="C27" s="6">
        <v>1</v>
      </c>
      <c r="D27" s="6">
        <v>1</v>
      </c>
      <c r="E27" s="6">
        <v>27</v>
      </c>
      <c r="F27" s="6">
        <v>19</v>
      </c>
      <c r="G27" s="6">
        <v>1</v>
      </c>
      <c r="H27" s="6">
        <v>14</v>
      </c>
      <c r="I27" s="6">
        <v>18</v>
      </c>
      <c r="J27" s="6">
        <v>1</v>
      </c>
      <c r="K27" s="6">
        <v>1</v>
      </c>
      <c r="L27" s="6">
        <v>25</v>
      </c>
      <c r="M27" s="6">
        <v>23</v>
      </c>
      <c r="N27" s="6">
        <v>1</v>
      </c>
      <c r="O27" s="6">
        <v>24</v>
      </c>
      <c r="P27" s="6">
        <v>26</v>
      </c>
      <c r="Q27" s="6">
        <v>1</v>
      </c>
      <c r="R27" s="6">
        <v>1</v>
      </c>
      <c r="S27" s="6">
        <v>1</v>
      </c>
      <c r="T27" s="6">
        <v>1</v>
      </c>
      <c r="U27" s="6">
        <v>1</v>
      </c>
      <c r="V27" s="6">
        <v>1</v>
      </c>
      <c r="W27" s="6">
        <v>1</v>
      </c>
      <c r="X27" s="6">
        <v>1</v>
      </c>
      <c r="Y27" s="6">
        <v>1</v>
      </c>
      <c r="Z27" s="11">
        <v>50000</v>
      </c>
      <c r="AB27">
        <f t="shared" si="2"/>
        <v>18</v>
      </c>
      <c r="AC27">
        <f t="shared" si="2"/>
        <v>29</v>
      </c>
      <c r="AD27">
        <f t="shared" si="2"/>
        <v>29</v>
      </c>
      <c r="AE27">
        <f t="shared" si="2"/>
        <v>3</v>
      </c>
      <c r="AF27">
        <f t="shared" si="2"/>
        <v>11</v>
      </c>
      <c r="AG27">
        <f t="shared" si="2"/>
        <v>29</v>
      </c>
      <c r="AH27">
        <f t="shared" si="2"/>
        <v>16</v>
      </c>
      <c r="AI27">
        <f t="shared" si="2"/>
        <v>12</v>
      </c>
      <c r="AJ27">
        <f t="shared" si="2"/>
        <v>29</v>
      </c>
      <c r="AK27">
        <f t="shared" si="2"/>
        <v>29</v>
      </c>
      <c r="AL27">
        <f t="shared" si="2"/>
        <v>5</v>
      </c>
      <c r="AM27">
        <f t="shared" si="2"/>
        <v>7</v>
      </c>
      <c r="AN27">
        <f t="shared" si="2"/>
        <v>29</v>
      </c>
      <c r="AO27">
        <f t="shared" si="2"/>
        <v>6</v>
      </c>
      <c r="AP27">
        <f t="shared" si="2"/>
        <v>4</v>
      </c>
      <c r="AQ27">
        <f t="shared" si="2"/>
        <v>29</v>
      </c>
      <c r="AR27">
        <f t="shared" si="4"/>
        <v>29</v>
      </c>
      <c r="AS27">
        <f t="shared" si="1"/>
        <v>29</v>
      </c>
      <c r="AT27">
        <f t="shared" si="1"/>
        <v>29</v>
      </c>
      <c r="AU27">
        <f t="shared" si="1"/>
        <v>29</v>
      </c>
      <c r="AV27">
        <f t="shared" si="1"/>
        <v>29</v>
      </c>
      <c r="AW27">
        <f t="shared" si="1"/>
        <v>29</v>
      </c>
      <c r="AX27">
        <f t="shared" si="1"/>
        <v>29</v>
      </c>
      <c r="AY27">
        <f t="shared" si="1"/>
        <v>29</v>
      </c>
      <c r="AZ27">
        <f t="shared" si="3"/>
        <v>50000</v>
      </c>
      <c r="BB27" s="5" t="s">
        <v>52</v>
      </c>
      <c r="BC27" s="6">
        <v>18</v>
      </c>
      <c r="BD27" s="6">
        <v>29</v>
      </c>
      <c r="BE27" s="6">
        <v>29</v>
      </c>
      <c r="BF27" s="6">
        <v>3</v>
      </c>
      <c r="BG27" s="6">
        <v>11</v>
      </c>
      <c r="BH27" s="6">
        <v>29</v>
      </c>
      <c r="BI27" s="6">
        <v>16</v>
      </c>
      <c r="BJ27" s="6">
        <v>12</v>
      </c>
      <c r="BK27" s="6">
        <v>29</v>
      </c>
      <c r="BL27" s="6">
        <v>29</v>
      </c>
      <c r="BM27" s="6">
        <v>5</v>
      </c>
      <c r="BN27" s="6">
        <v>7</v>
      </c>
      <c r="BO27" s="6">
        <v>29</v>
      </c>
      <c r="BP27" s="6">
        <v>6</v>
      </c>
      <c r="BQ27" s="6">
        <v>4</v>
      </c>
      <c r="BR27" s="6">
        <v>29</v>
      </c>
      <c r="BS27" s="6">
        <v>29</v>
      </c>
      <c r="BT27" s="6">
        <v>29</v>
      </c>
      <c r="BU27" s="6">
        <v>29</v>
      </c>
      <c r="BV27" s="6">
        <v>29</v>
      </c>
      <c r="BW27" s="6">
        <v>29</v>
      </c>
      <c r="BX27" s="6">
        <v>29</v>
      </c>
      <c r="BY27" s="6">
        <v>29</v>
      </c>
      <c r="BZ27" s="6">
        <v>29</v>
      </c>
      <c r="CA27" s="6">
        <v>50000</v>
      </c>
    </row>
    <row r="28" spans="1:79" ht="15" thickBot="1" x14ac:dyDescent="0.35">
      <c r="A28" s="5" t="s">
        <v>53</v>
      </c>
      <c r="B28" s="6">
        <v>1</v>
      </c>
      <c r="C28" s="6">
        <v>7</v>
      </c>
      <c r="D28" s="6">
        <v>22</v>
      </c>
      <c r="E28" s="6">
        <v>20</v>
      </c>
      <c r="F28" s="6">
        <v>15</v>
      </c>
      <c r="G28" s="6">
        <v>1</v>
      </c>
      <c r="H28" s="6">
        <v>14</v>
      </c>
      <c r="I28" s="6">
        <v>18</v>
      </c>
      <c r="J28" s="6">
        <v>1</v>
      </c>
      <c r="K28" s="6">
        <v>1</v>
      </c>
      <c r="L28" s="6">
        <v>21</v>
      </c>
      <c r="M28" s="6">
        <v>21</v>
      </c>
      <c r="N28" s="6">
        <v>19</v>
      </c>
      <c r="O28" s="6">
        <v>1</v>
      </c>
      <c r="P28" s="6">
        <v>8</v>
      </c>
      <c r="Q28" s="6">
        <v>10</v>
      </c>
      <c r="R28" s="6">
        <v>12</v>
      </c>
      <c r="S28" s="6">
        <v>1</v>
      </c>
      <c r="T28" s="6">
        <v>1</v>
      </c>
      <c r="U28" s="6">
        <v>1</v>
      </c>
      <c r="V28" s="6">
        <v>1</v>
      </c>
      <c r="W28" s="6">
        <v>1</v>
      </c>
      <c r="X28" s="6">
        <v>9</v>
      </c>
      <c r="Y28" s="6">
        <v>8</v>
      </c>
      <c r="Z28" s="11">
        <v>50000</v>
      </c>
      <c r="AB28">
        <f t="shared" si="2"/>
        <v>29</v>
      </c>
      <c r="AC28">
        <f t="shared" si="2"/>
        <v>23</v>
      </c>
      <c r="AD28">
        <f t="shared" si="2"/>
        <v>8</v>
      </c>
      <c r="AE28">
        <f t="shared" si="2"/>
        <v>10</v>
      </c>
      <c r="AF28">
        <f t="shared" si="2"/>
        <v>15</v>
      </c>
      <c r="AG28">
        <f t="shared" si="2"/>
        <v>29</v>
      </c>
      <c r="AH28">
        <f t="shared" si="2"/>
        <v>16</v>
      </c>
      <c r="AI28">
        <f t="shared" si="2"/>
        <v>12</v>
      </c>
      <c r="AJ28">
        <f t="shared" si="2"/>
        <v>29</v>
      </c>
      <c r="AK28">
        <f t="shared" si="2"/>
        <v>29</v>
      </c>
      <c r="AL28">
        <f t="shared" si="2"/>
        <v>9</v>
      </c>
      <c r="AM28">
        <f t="shared" si="2"/>
        <v>9</v>
      </c>
      <c r="AN28">
        <f t="shared" si="2"/>
        <v>11</v>
      </c>
      <c r="AO28">
        <f t="shared" si="2"/>
        <v>29</v>
      </c>
      <c r="AP28">
        <f t="shared" si="2"/>
        <v>22</v>
      </c>
      <c r="AQ28">
        <f t="shared" si="2"/>
        <v>20</v>
      </c>
      <c r="AR28">
        <f t="shared" si="4"/>
        <v>18</v>
      </c>
      <c r="AS28">
        <f t="shared" si="1"/>
        <v>29</v>
      </c>
      <c r="AT28">
        <f t="shared" si="1"/>
        <v>29</v>
      </c>
      <c r="AU28">
        <f t="shared" si="1"/>
        <v>29</v>
      </c>
      <c r="AV28">
        <f t="shared" si="1"/>
        <v>29</v>
      </c>
      <c r="AW28">
        <f t="shared" si="1"/>
        <v>29</v>
      </c>
      <c r="AX28">
        <f t="shared" si="1"/>
        <v>21</v>
      </c>
      <c r="AY28">
        <f t="shared" si="1"/>
        <v>22</v>
      </c>
      <c r="AZ28">
        <f t="shared" si="3"/>
        <v>50000</v>
      </c>
      <c r="BB28" s="5" t="s">
        <v>53</v>
      </c>
      <c r="BC28" s="6">
        <v>29</v>
      </c>
      <c r="BD28" s="6">
        <v>23</v>
      </c>
      <c r="BE28" s="6">
        <v>8</v>
      </c>
      <c r="BF28" s="6">
        <v>10</v>
      </c>
      <c r="BG28" s="6">
        <v>15</v>
      </c>
      <c r="BH28" s="6">
        <v>29</v>
      </c>
      <c r="BI28" s="6">
        <v>16</v>
      </c>
      <c r="BJ28" s="6">
        <v>12</v>
      </c>
      <c r="BK28" s="6">
        <v>29</v>
      </c>
      <c r="BL28" s="6">
        <v>29</v>
      </c>
      <c r="BM28" s="6">
        <v>9</v>
      </c>
      <c r="BN28" s="6">
        <v>9</v>
      </c>
      <c r="BO28" s="6">
        <v>11</v>
      </c>
      <c r="BP28" s="6">
        <v>29</v>
      </c>
      <c r="BQ28" s="6">
        <v>22</v>
      </c>
      <c r="BR28" s="6">
        <v>20</v>
      </c>
      <c r="BS28" s="6">
        <v>18</v>
      </c>
      <c r="BT28" s="6">
        <v>29</v>
      </c>
      <c r="BU28" s="6">
        <v>29</v>
      </c>
      <c r="BV28" s="6">
        <v>29</v>
      </c>
      <c r="BW28" s="6">
        <v>29</v>
      </c>
      <c r="BX28" s="6">
        <v>29</v>
      </c>
      <c r="BY28" s="6">
        <v>21</v>
      </c>
      <c r="BZ28" s="6">
        <v>22</v>
      </c>
      <c r="CA28" s="6">
        <v>50000</v>
      </c>
    </row>
    <row r="29" spans="1:79" ht="15" thickBot="1" x14ac:dyDescent="0.35">
      <c r="A29" s="5" t="s">
        <v>54</v>
      </c>
      <c r="B29" s="6">
        <v>12</v>
      </c>
      <c r="C29" s="6">
        <v>7</v>
      </c>
      <c r="D29" s="6">
        <v>5</v>
      </c>
      <c r="E29" s="6">
        <v>16</v>
      </c>
      <c r="F29" s="6">
        <v>19</v>
      </c>
      <c r="G29" s="6">
        <v>1</v>
      </c>
      <c r="H29" s="6">
        <v>14</v>
      </c>
      <c r="I29" s="6">
        <v>13</v>
      </c>
      <c r="J29" s="6">
        <v>1</v>
      </c>
      <c r="K29" s="6">
        <v>1</v>
      </c>
      <c r="L29" s="6">
        <v>13</v>
      </c>
      <c r="M29" s="6">
        <v>11</v>
      </c>
      <c r="N29" s="6">
        <v>1</v>
      </c>
      <c r="O29" s="6">
        <v>1</v>
      </c>
      <c r="P29" s="6">
        <v>15</v>
      </c>
      <c r="Q29" s="6">
        <v>12</v>
      </c>
      <c r="R29" s="6">
        <v>1</v>
      </c>
      <c r="S29" s="6">
        <v>1</v>
      </c>
      <c r="T29" s="6">
        <v>1</v>
      </c>
      <c r="U29" s="6">
        <v>13</v>
      </c>
      <c r="V29" s="6">
        <v>1</v>
      </c>
      <c r="W29" s="6">
        <v>1</v>
      </c>
      <c r="X29" s="6">
        <v>14</v>
      </c>
      <c r="Y29" s="6">
        <v>17</v>
      </c>
      <c r="Z29" s="11">
        <v>25000</v>
      </c>
      <c r="AB29">
        <f t="shared" si="2"/>
        <v>18</v>
      </c>
      <c r="AC29">
        <f t="shared" si="2"/>
        <v>23</v>
      </c>
      <c r="AD29">
        <f t="shared" si="2"/>
        <v>25</v>
      </c>
      <c r="AE29">
        <f t="shared" si="2"/>
        <v>14</v>
      </c>
      <c r="AF29">
        <f t="shared" si="2"/>
        <v>11</v>
      </c>
      <c r="AG29">
        <f t="shared" si="2"/>
        <v>29</v>
      </c>
      <c r="AH29">
        <f t="shared" si="2"/>
        <v>16</v>
      </c>
      <c r="AI29">
        <f t="shared" si="2"/>
        <v>17</v>
      </c>
      <c r="AJ29">
        <f t="shared" si="2"/>
        <v>29</v>
      </c>
      <c r="AK29">
        <f t="shared" si="2"/>
        <v>29</v>
      </c>
      <c r="AL29">
        <f t="shared" si="2"/>
        <v>17</v>
      </c>
      <c r="AM29">
        <f t="shared" si="2"/>
        <v>19</v>
      </c>
      <c r="AN29">
        <f t="shared" si="2"/>
        <v>29</v>
      </c>
      <c r="AO29">
        <f t="shared" si="2"/>
        <v>29</v>
      </c>
      <c r="AP29">
        <f t="shared" si="2"/>
        <v>15</v>
      </c>
      <c r="AQ29">
        <f t="shared" si="2"/>
        <v>18</v>
      </c>
      <c r="AR29">
        <f t="shared" si="4"/>
        <v>29</v>
      </c>
      <c r="AS29">
        <f t="shared" si="1"/>
        <v>29</v>
      </c>
      <c r="AT29">
        <f t="shared" si="1"/>
        <v>29</v>
      </c>
      <c r="AU29">
        <f t="shared" si="1"/>
        <v>17</v>
      </c>
      <c r="AV29">
        <f t="shared" si="1"/>
        <v>29</v>
      </c>
      <c r="AW29">
        <f t="shared" si="1"/>
        <v>29</v>
      </c>
      <c r="AX29">
        <f t="shared" si="1"/>
        <v>16</v>
      </c>
      <c r="AY29">
        <f t="shared" si="1"/>
        <v>13</v>
      </c>
      <c r="AZ29">
        <f t="shared" si="3"/>
        <v>25000</v>
      </c>
      <c r="BB29" s="5" t="s">
        <v>54</v>
      </c>
      <c r="BC29" s="6">
        <v>18</v>
      </c>
      <c r="BD29" s="6">
        <v>23</v>
      </c>
      <c r="BE29" s="6">
        <v>25</v>
      </c>
      <c r="BF29" s="6">
        <v>14</v>
      </c>
      <c r="BG29" s="6">
        <v>11</v>
      </c>
      <c r="BH29" s="6">
        <v>29</v>
      </c>
      <c r="BI29" s="6">
        <v>16</v>
      </c>
      <c r="BJ29" s="6">
        <v>17</v>
      </c>
      <c r="BK29" s="6">
        <v>29</v>
      </c>
      <c r="BL29" s="6">
        <v>29</v>
      </c>
      <c r="BM29" s="6">
        <v>17</v>
      </c>
      <c r="BN29" s="6">
        <v>19</v>
      </c>
      <c r="BO29" s="6">
        <v>29</v>
      </c>
      <c r="BP29" s="6">
        <v>29</v>
      </c>
      <c r="BQ29" s="6">
        <v>15</v>
      </c>
      <c r="BR29" s="6">
        <v>18</v>
      </c>
      <c r="BS29" s="6">
        <v>29</v>
      </c>
      <c r="BT29" s="6">
        <v>29</v>
      </c>
      <c r="BU29" s="6">
        <v>29</v>
      </c>
      <c r="BV29" s="6">
        <v>17</v>
      </c>
      <c r="BW29" s="6">
        <v>29</v>
      </c>
      <c r="BX29" s="6">
        <v>29</v>
      </c>
      <c r="BY29" s="6">
        <v>16</v>
      </c>
      <c r="BZ29" s="6">
        <v>13</v>
      </c>
      <c r="CA29" s="6">
        <v>25000</v>
      </c>
    </row>
    <row r="30" spans="1:79" ht="15" thickBot="1" x14ac:dyDescent="0.35">
      <c r="A30" s="5" t="s">
        <v>55</v>
      </c>
      <c r="B30" s="6">
        <v>12</v>
      </c>
      <c r="C30" s="6">
        <v>7</v>
      </c>
      <c r="D30" s="6">
        <v>5</v>
      </c>
      <c r="E30" s="6">
        <v>22</v>
      </c>
      <c r="F30" s="6">
        <v>15</v>
      </c>
      <c r="G30" s="6">
        <v>1</v>
      </c>
      <c r="H30" s="6">
        <v>14</v>
      </c>
      <c r="I30" s="6">
        <v>18</v>
      </c>
      <c r="J30" s="6">
        <v>1</v>
      </c>
      <c r="K30" s="6">
        <v>1</v>
      </c>
      <c r="L30" s="6">
        <v>19</v>
      </c>
      <c r="M30" s="6">
        <v>23</v>
      </c>
      <c r="N30" s="6">
        <v>1</v>
      </c>
      <c r="O30" s="6">
        <v>1</v>
      </c>
      <c r="P30" s="6">
        <v>15</v>
      </c>
      <c r="Q30" s="6">
        <v>7</v>
      </c>
      <c r="R30" s="6">
        <v>12</v>
      </c>
      <c r="S30" s="6">
        <v>1</v>
      </c>
      <c r="T30" s="6">
        <v>1</v>
      </c>
      <c r="U30" s="6">
        <v>1</v>
      </c>
      <c r="V30" s="6">
        <v>1</v>
      </c>
      <c r="W30" s="6">
        <v>1</v>
      </c>
      <c r="X30" s="6">
        <v>10</v>
      </c>
      <c r="Y30" s="6">
        <v>1</v>
      </c>
      <c r="Z30" s="11">
        <v>25000</v>
      </c>
      <c r="AB30">
        <f t="shared" si="2"/>
        <v>18</v>
      </c>
      <c r="AC30">
        <f t="shared" si="2"/>
        <v>23</v>
      </c>
      <c r="AD30">
        <f t="shared" si="2"/>
        <v>25</v>
      </c>
      <c r="AE30">
        <f t="shared" si="2"/>
        <v>8</v>
      </c>
      <c r="AF30">
        <f t="shared" si="2"/>
        <v>15</v>
      </c>
      <c r="AG30">
        <f t="shared" si="2"/>
        <v>29</v>
      </c>
      <c r="AH30">
        <f t="shared" si="2"/>
        <v>16</v>
      </c>
      <c r="AI30">
        <f t="shared" si="2"/>
        <v>12</v>
      </c>
      <c r="AJ30">
        <f t="shared" si="2"/>
        <v>29</v>
      </c>
      <c r="AK30">
        <f t="shared" si="2"/>
        <v>29</v>
      </c>
      <c r="AL30">
        <f t="shared" si="2"/>
        <v>11</v>
      </c>
      <c r="AM30">
        <f t="shared" si="2"/>
        <v>7</v>
      </c>
      <c r="AN30">
        <f t="shared" si="2"/>
        <v>29</v>
      </c>
      <c r="AO30">
        <f t="shared" si="2"/>
        <v>29</v>
      </c>
      <c r="AP30">
        <f t="shared" si="2"/>
        <v>15</v>
      </c>
      <c r="AQ30">
        <f t="shared" si="2"/>
        <v>23</v>
      </c>
      <c r="AR30">
        <f t="shared" si="4"/>
        <v>18</v>
      </c>
      <c r="AS30">
        <f t="shared" si="1"/>
        <v>29</v>
      </c>
      <c r="AT30">
        <f t="shared" si="1"/>
        <v>29</v>
      </c>
      <c r="AU30">
        <f t="shared" si="1"/>
        <v>29</v>
      </c>
      <c r="AV30">
        <f t="shared" si="1"/>
        <v>29</v>
      </c>
      <c r="AW30">
        <f t="shared" si="1"/>
        <v>29</v>
      </c>
      <c r="AX30">
        <f t="shared" si="1"/>
        <v>20</v>
      </c>
      <c r="AY30">
        <f t="shared" si="1"/>
        <v>29</v>
      </c>
      <c r="AZ30">
        <f t="shared" si="3"/>
        <v>25000</v>
      </c>
      <c r="BB30" s="5" t="s">
        <v>55</v>
      </c>
      <c r="BC30" s="6">
        <v>18</v>
      </c>
      <c r="BD30" s="6">
        <v>23</v>
      </c>
      <c r="BE30" s="6">
        <v>25</v>
      </c>
      <c r="BF30" s="6">
        <v>8</v>
      </c>
      <c r="BG30" s="6">
        <v>15</v>
      </c>
      <c r="BH30" s="6">
        <v>29</v>
      </c>
      <c r="BI30" s="6">
        <v>16</v>
      </c>
      <c r="BJ30" s="6">
        <v>12</v>
      </c>
      <c r="BK30" s="6">
        <v>29</v>
      </c>
      <c r="BL30" s="6">
        <v>29</v>
      </c>
      <c r="BM30" s="6">
        <v>11</v>
      </c>
      <c r="BN30" s="6">
        <v>7</v>
      </c>
      <c r="BO30" s="6">
        <v>29</v>
      </c>
      <c r="BP30" s="6">
        <v>29</v>
      </c>
      <c r="BQ30" s="6">
        <v>15</v>
      </c>
      <c r="BR30" s="6">
        <v>23</v>
      </c>
      <c r="BS30" s="6">
        <v>18</v>
      </c>
      <c r="BT30" s="6">
        <v>29</v>
      </c>
      <c r="BU30" s="6">
        <v>29</v>
      </c>
      <c r="BV30" s="6">
        <v>29</v>
      </c>
      <c r="BW30" s="6">
        <v>29</v>
      </c>
      <c r="BX30" s="6">
        <v>29</v>
      </c>
      <c r="BY30" s="6">
        <v>20</v>
      </c>
      <c r="BZ30" s="6">
        <v>29</v>
      </c>
      <c r="CA30" s="6">
        <v>25000</v>
      </c>
    </row>
    <row r="31" spans="1:79" ht="15" thickBot="1" x14ac:dyDescent="0.35">
      <c r="A31" s="5" t="s">
        <v>56</v>
      </c>
      <c r="B31" s="6">
        <v>1</v>
      </c>
      <c r="C31" s="6">
        <v>7</v>
      </c>
      <c r="D31" s="6">
        <v>1</v>
      </c>
      <c r="E31" s="6">
        <v>27</v>
      </c>
      <c r="F31" s="6">
        <v>19</v>
      </c>
      <c r="G31" s="6">
        <v>1</v>
      </c>
      <c r="H31" s="6">
        <v>14</v>
      </c>
      <c r="I31" s="6">
        <v>18</v>
      </c>
      <c r="J31" s="6">
        <v>1</v>
      </c>
      <c r="K31" s="6">
        <v>1</v>
      </c>
      <c r="L31" s="6">
        <v>25</v>
      </c>
      <c r="M31" s="6">
        <v>23</v>
      </c>
      <c r="N31" s="6">
        <v>19</v>
      </c>
      <c r="O31" s="6">
        <v>1</v>
      </c>
      <c r="P31" s="6">
        <v>26</v>
      </c>
      <c r="Q31" s="6">
        <v>1</v>
      </c>
      <c r="R31" s="6">
        <v>1</v>
      </c>
      <c r="S31" s="6">
        <v>1</v>
      </c>
      <c r="T31" s="6">
        <v>1</v>
      </c>
      <c r="U31" s="6">
        <v>1</v>
      </c>
      <c r="V31" s="6">
        <v>1</v>
      </c>
      <c r="W31" s="6">
        <v>1</v>
      </c>
      <c r="X31" s="6">
        <v>1</v>
      </c>
      <c r="Y31" s="6">
        <v>1</v>
      </c>
      <c r="Z31" s="11">
        <v>25000</v>
      </c>
      <c r="AB31">
        <f t="shared" si="2"/>
        <v>29</v>
      </c>
      <c r="AC31">
        <f t="shared" si="2"/>
        <v>23</v>
      </c>
      <c r="AD31">
        <f t="shared" si="2"/>
        <v>29</v>
      </c>
      <c r="AE31">
        <f t="shared" si="2"/>
        <v>3</v>
      </c>
      <c r="AF31">
        <f t="shared" si="2"/>
        <v>11</v>
      </c>
      <c r="AG31">
        <f t="shared" si="2"/>
        <v>29</v>
      </c>
      <c r="AH31">
        <f t="shared" si="2"/>
        <v>16</v>
      </c>
      <c r="AI31">
        <f t="shared" si="2"/>
        <v>12</v>
      </c>
      <c r="AJ31">
        <f t="shared" si="2"/>
        <v>29</v>
      </c>
      <c r="AK31">
        <f t="shared" si="2"/>
        <v>29</v>
      </c>
      <c r="AL31">
        <f t="shared" si="2"/>
        <v>5</v>
      </c>
      <c r="AM31">
        <f t="shared" si="2"/>
        <v>7</v>
      </c>
      <c r="AN31">
        <f t="shared" si="2"/>
        <v>11</v>
      </c>
      <c r="AO31">
        <f t="shared" si="2"/>
        <v>29</v>
      </c>
      <c r="AP31">
        <f t="shared" si="2"/>
        <v>4</v>
      </c>
      <c r="AQ31">
        <f t="shared" si="2"/>
        <v>29</v>
      </c>
      <c r="AR31">
        <f t="shared" si="4"/>
        <v>29</v>
      </c>
      <c r="AS31">
        <f t="shared" si="1"/>
        <v>29</v>
      </c>
      <c r="AT31">
        <f t="shared" si="1"/>
        <v>29</v>
      </c>
      <c r="AU31">
        <f t="shared" si="1"/>
        <v>29</v>
      </c>
      <c r="AV31">
        <f t="shared" si="1"/>
        <v>29</v>
      </c>
      <c r="AW31">
        <f t="shared" si="1"/>
        <v>29</v>
      </c>
      <c r="AX31">
        <f t="shared" si="1"/>
        <v>29</v>
      </c>
      <c r="AY31">
        <f t="shared" si="1"/>
        <v>29</v>
      </c>
      <c r="AZ31">
        <f t="shared" si="3"/>
        <v>25000</v>
      </c>
      <c r="BB31" s="5" t="s">
        <v>56</v>
      </c>
      <c r="BC31" s="6">
        <v>29</v>
      </c>
      <c r="BD31" s="6">
        <v>23</v>
      </c>
      <c r="BE31" s="6">
        <v>29</v>
      </c>
      <c r="BF31" s="6">
        <v>3</v>
      </c>
      <c r="BG31" s="6">
        <v>11</v>
      </c>
      <c r="BH31" s="6">
        <v>29</v>
      </c>
      <c r="BI31" s="6">
        <v>16</v>
      </c>
      <c r="BJ31" s="6">
        <v>12</v>
      </c>
      <c r="BK31" s="6">
        <v>29</v>
      </c>
      <c r="BL31" s="6">
        <v>29</v>
      </c>
      <c r="BM31" s="6">
        <v>5</v>
      </c>
      <c r="BN31" s="6">
        <v>7</v>
      </c>
      <c r="BO31" s="6">
        <v>11</v>
      </c>
      <c r="BP31" s="6">
        <v>29</v>
      </c>
      <c r="BQ31" s="6">
        <v>4</v>
      </c>
      <c r="BR31" s="6">
        <v>29</v>
      </c>
      <c r="BS31" s="6">
        <v>29</v>
      </c>
      <c r="BT31" s="6">
        <v>29</v>
      </c>
      <c r="BU31" s="6">
        <v>29</v>
      </c>
      <c r="BV31" s="6">
        <v>29</v>
      </c>
      <c r="BW31" s="6">
        <v>29</v>
      </c>
      <c r="BX31" s="6">
        <v>29</v>
      </c>
      <c r="BY31" s="6">
        <v>29</v>
      </c>
      <c r="BZ31" s="6">
        <v>29</v>
      </c>
      <c r="CA31" s="6">
        <v>25000</v>
      </c>
    </row>
    <row r="32" spans="1:79" ht="15" thickBot="1" x14ac:dyDescent="0.35">
      <c r="A32" s="5" t="s">
        <v>57</v>
      </c>
      <c r="B32" s="6">
        <v>1</v>
      </c>
      <c r="C32" s="6">
        <v>7</v>
      </c>
      <c r="D32" s="6">
        <v>5</v>
      </c>
      <c r="E32" s="6">
        <v>12</v>
      </c>
      <c r="F32" s="6">
        <v>9</v>
      </c>
      <c r="G32" s="6">
        <v>1</v>
      </c>
      <c r="H32" s="6">
        <v>11</v>
      </c>
      <c r="I32" s="6">
        <v>8</v>
      </c>
      <c r="J32" s="6">
        <v>1</v>
      </c>
      <c r="K32" s="6">
        <v>1</v>
      </c>
      <c r="L32" s="6">
        <v>6</v>
      </c>
      <c r="M32" s="6">
        <v>6</v>
      </c>
      <c r="N32" s="6">
        <v>19</v>
      </c>
      <c r="O32" s="6">
        <v>1</v>
      </c>
      <c r="P32" s="6">
        <v>15</v>
      </c>
      <c r="Q32" s="6">
        <v>17</v>
      </c>
      <c r="R32" s="6">
        <v>18</v>
      </c>
      <c r="S32" s="6">
        <v>1</v>
      </c>
      <c r="T32" s="6">
        <v>17</v>
      </c>
      <c r="U32" s="6">
        <v>18</v>
      </c>
      <c r="V32" s="6">
        <v>1</v>
      </c>
      <c r="W32" s="6">
        <v>1</v>
      </c>
      <c r="X32" s="6">
        <v>21</v>
      </c>
      <c r="Y32" s="6">
        <v>23</v>
      </c>
      <c r="Z32" s="11">
        <v>25000</v>
      </c>
      <c r="AB32">
        <f t="shared" si="2"/>
        <v>29</v>
      </c>
      <c r="AC32">
        <f t="shared" si="2"/>
        <v>23</v>
      </c>
      <c r="AD32">
        <f t="shared" si="2"/>
        <v>25</v>
      </c>
      <c r="AE32">
        <f t="shared" si="2"/>
        <v>18</v>
      </c>
      <c r="AF32">
        <f t="shared" si="2"/>
        <v>21</v>
      </c>
      <c r="AG32">
        <f t="shared" si="2"/>
        <v>29</v>
      </c>
      <c r="AH32">
        <f t="shared" si="2"/>
        <v>19</v>
      </c>
      <c r="AI32">
        <f t="shared" si="2"/>
        <v>22</v>
      </c>
      <c r="AJ32">
        <f t="shared" si="2"/>
        <v>29</v>
      </c>
      <c r="AK32">
        <f t="shared" si="2"/>
        <v>29</v>
      </c>
      <c r="AL32">
        <f t="shared" si="2"/>
        <v>24</v>
      </c>
      <c r="AM32">
        <f t="shared" si="2"/>
        <v>24</v>
      </c>
      <c r="AN32">
        <f t="shared" si="2"/>
        <v>11</v>
      </c>
      <c r="AO32">
        <f t="shared" si="2"/>
        <v>29</v>
      </c>
      <c r="AP32">
        <f t="shared" si="2"/>
        <v>15</v>
      </c>
      <c r="AQ32">
        <f t="shared" si="2"/>
        <v>13</v>
      </c>
      <c r="AR32">
        <f t="shared" si="4"/>
        <v>12</v>
      </c>
      <c r="AS32">
        <f t="shared" si="1"/>
        <v>29</v>
      </c>
      <c r="AT32">
        <f t="shared" si="1"/>
        <v>13</v>
      </c>
      <c r="AU32">
        <f t="shared" si="1"/>
        <v>12</v>
      </c>
      <c r="AV32">
        <f t="shared" si="1"/>
        <v>29</v>
      </c>
      <c r="AW32">
        <f t="shared" si="1"/>
        <v>29</v>
      </c>
      <c r="AX32">
        <f t="shared" si="1"/>
        <v>9</v>
      </c>
      <c r="AY32">
        <f t="shared" si="1"/>
        <v>7</v>
      </c>
      <c r="AZ32">
        <f t="shared" si="3"/>
        <v>25000</v>
      </c>
      <c r="BB32" s="5" t="s">
        <v>57</v>
      </c>
      <c r="BC32" s="6">
        <v>29</v>
      </c>
      <c r="BD32" s="6">
        <v>23</v>
      </c>
      <c r="BE32" s="6">
        <v>25</v>
      </c>
      <c r="BF32" s="6">
        <v>18</v>
      </c>
      <c r="BG32" s="6">
        <v>21</v>
      </c>
      <c r="BH32" s="6">
        <v>29</v>
      </c>
      <c r="BI32" s="6">
        <v>19</v>
      </c>
      <c r="BJ32" s="6">
        <v>22</v>
      </c>
      <c r="BK32" s="6">
        <v>29</v>
      </c>
      <c r="BL32" s="6">
        <v>29</v>
      </c>
      <c r="BM32" s="6">
        <v>24</v>
      </c>
      <c r="BN32" s="6">
        <v>24</v>
      </c>
      <c r="BO32" s="6">
        <v>11</v>
      </c>
      <c r="BP32" s="6">
        <v>29</v>
      </c>
      <c r="BQ32" s="6">
        <v>15</v>
      </c>
      <c r="BR32" s="6">
        <v>13</v>
      </c>
      <c r="BS32" s="6">
        <v>12</v>
      </c>
      <c r="BT32" s="6">
        <v>29</v>
      </c>
      <c r="BU32" s="6">
        <v>13</v>
      </c>
      <c r="BV32" s="6">
        <v>12</v>
      </c>
      <c r="BW32" s="6">
        <v>29</v>
      </c>
      <c r="BX32" s="6">
        <v>29</v>
      </c>
      <c r="BY32" s="6">
        <v>9</v>
      </c>
      <c r="BZ32" s="6">
        <v>7</v>
      </c>
      <c r="CA32" s="6">
        <v>25000</v>
      </c>
    </row>
    <row r="33" spans="1:79" ht="15" thickBot="1" x14ac:dyDescent="0.35">
      <c r="A33" s="5" t="s">
        <v>58</v>
      </c>
      <c r="B33" s="6">
        <v>1</v>
      </c>
      <c r="C33" s="6">
        <v>7</v>
      </c>
      <c r="D33" s="6">
        <v>5</v>
      </c>
      <c r="E33" s="6">
        <v>12</v>
      </c>
      <c r="F33" s="6">
        <v>9</v>
      </c>
      <c r="G33" s="6">
        <v>1</v>
      </c>
      <c r="H33" s="6">
        <v>11</v>
      </c>
      <c r="I33" s="6">
        <v>8</v>
      </c>
      <c r="J33" s="6">
        <v>1</v>
      </c>
      <c r="K33" s="6">
        <v>1</v>
      </c>
      <c r="L33" s="6">
        <v>6</v>
      </c>
      <c r="M33" s="6">
        <v>6</v>
      </c>
      <c r="N33" s="6">
        <v>19</v>
      </c>
      <c r="O33" s="6">
        <v>1</v>
      </c>
      <c r="P33" s="6">
        <v>15</v>
      </c>
      <c r="Q33" s="6">
        <v>17</v>
      </c>
      <c r="R33" s="6">
        <v>18</v>
      </c>
      <c r="S33" s="6">
        <v>1</v>
      </c>
      <c r="T33" s="6">
        <v>17</v>
      </c>
      <c r="U33" s="6">
        <v>18</v>
      </c>
      <c r="V33" s="6">
        <v>1</v>
      </c>
      <c r="W33" s="6">
        <v>1</v>
      </c>
      <c r="X33" s="6">
        <v>21</v>
      </c>
      <c r="Y33" s="6">
        <v>23</v>
      </c>
      <c r="Z33" s="11">
        <v>25000</v>
      </c>
      <c r="AB33">
        <f t="shared" si="2"/>
        <v>29</v>
      </c>
      <c r="AC33">
        <f t="shared" si="2"/>
        <v>23</v>
      </c>
      <c r="AD33">
        <f t="shared" si="2"/>
        <v>25</v>
      </c>
      <c r="AE33">
        <f t="shared" si="2"/>
        <v>18</v>
      </c>
      <c r="AF33">
        <f t="shared" si="2"/>
        <v>21</v>
      </c>
      <c r="AG33">
        <f t="shared" si="2"/>
        <v>29</v>
      </c>
      <c r="AH33">
        <f t="shared" si="2"/>
        <v>19</v>
      </c>
      <c r="AI33">
        <f t="shared" si="2"/>
        <v>22</v>
      </c>
      <c r="AJ33">
        <f t="shared" si="2"/>
        <v>29</v>
      </c>
      <c r="AK33">
        <f t="shared" si="2"/>
        <v>29</v>
      </c>
      <c r="AL33">
        <f t="shared" si="2"/>
        <v>24</v>
      </c>
      <c r="AM33">
        <f t="shared" si="2"/>
        <v>24</v>
      </c>
      <c r="AN33">
        <f t="shared" si="2"/>
        <v>11</v>
      </c>
      <c r="AO33">
        <f t="shared" si="2"/>
        <v>29</v>
      </c>
      <c r="AP33">
        <f t="shared" si="2"/>
        <v>15</v>
      </c>
      <c r="AQ33">
        <f t="shared" si="2"/>
        <v>13</v>
      </c>
      <c r="AR33">
        <f t="shared" si="4"/>
        <v>12</v>
      </c>
      <c r="AS33">
        <f t="shared" si="1"/>
        <v>29</v>
      </c>
      <c r="AT33">
        <f t="shared" si="1"/>
        <v>13</v>
      </c>
      <c r="AU33">
        <f t="shared" si="1"/>
        <v>12</v>
      </c>
      <c r="AV33">
        <f t="shared" si="1"/>
        <v>29</v>
      </c>
      <c r="AW33">
        <f t="shared" si="1"/>
        <v>29</v>
      </c>
      <c r="AX33">
        <f t="shared" si="1"/>
        <v>9</v>
      </c>
      <c r="AY33">
        <f t="shared" si="1"/>
        <v>7</v>
      </c>
      <c r="AZ33">
        <f t="shared" si="3"/>
        <v>25000</v>
      </c>
      <c r="BB33" s="5" t="s">
        <v>58</v>
      </c>
      <c r="BC33" s="6">
        <v>29</v>
      </c>
      <c r="BD33" s="6">
        <v>23</v>
      </c>
      <c r="BE33" s="6">
        <v>25</v>
      </c>
      <c r="BF33" s="6">
        <v>18</v>
      </c>
      <c r="BG33" s="6">
        <v>21</v>
      </c>
      <c r="BH33" s="6">
        <v>29</v>
      </c>
      <c r="BI33" s="6">
        <v>19</v>
      </c>
      <c r="BJ33" s="6">
        <v>22</v>
      </c>
      <c r="BK33" s="6">
        <v>29</v>
      </c>
      <c r="BL33" s="6">
        <v>29</v>
      </c>
      <c r="BM33" s="6">
        <v>24</v>
      </c>
      <c r="BN33" s="6">
        <v>24</v>
      </c>
      <c r="BO33" s="6">
        <v>11</v>
      </c>
      <c r="BP33" s="6">
        <v>29</v>
      </c>
      <c r="BQ33" s="6">
        <v>15</v>
      </c>
      <c r="BR33" s="6">
        <v>13</v>
      </c>
      <c r="BS33" s="6">
        <v>12</v>
      </c>
      <c r="BT33" s="6">
        <v>29</v>
      </c>
      <c r="BU33" s="6">
        <v>13</v>
      </c>
      <c r="BV33" s="6">
        <v>12</v>
      </c>
      <c r="BW33" s="6">
        <v>29</v>
      </c>
      <c r="BX33" s="6">
        <v>29</v>
      </c>
      <c r="BY33" s="6">
        <v>9</v>
      </c>
      <c r="BZ33" s="6">
        <v>7</v>
      </c>
      <c r="CA33" s="6">
        <v>25000</v>
      </c>
    </row>
    <row r="34" spans="1:79" ht="15" thickBot="1" x14ac:dyDescent="0.35">
      <c r="A34" s="5" t="s">
        <v>59</v>
      </c>
      <c r="B34" s="6">
        <v>1</v>
      </c>
      <c r="C34" s="6">
        <v>7</v>
      </c>
      <c r="D34" s="6">
        <v>1</v>
      </c>
      <c r="E34" s="6">
        <v>27</v>
      </c>
      <c r="F34" s="6">
        <v>19</v>
      </c>
      <c r="G34" s="6">
        <v>1</v>
      </c>
      <c r="H34" s="6">
        <v>14</v>
      </c>
      <c r="I34" s="6">
        <v>18</v>
      </c>
      <c r="J34" s="6">
        <v>1</v>
      </c>
      <c r="K34" s="6">
        <v>1</v>
      </c>
      <c r="L34" s="6">
        <v>25</v>
      </c>
      <c r="M34" s="6">
        <v>23</v>
      </c>
      <c r="N34" s="6">
        <v>19</v>
      </c>
      <c r="O34" s="6">
        <v>1</v>
      </c>
      <c r="P34" s="6">
        <v>26</v>
      </c>
      <c r="Q34" s="6">
        <v>1</v>
      </c>
      <c r="R34" s="6">
        <v>1</v>
      </c>
      <c r="S34" s="6">
        <v>1</v>
      </c>
      <c r="T34" s="6">
        <v>1</v>
      </c>
      <c r="U34" s="6">
        <v>1</v>
      </c>
      <c r="V34" s="6">
        <v>1</v>
      </c>
      <c r="W34" s="6">
        <v>1</v>
      </c>
      <c r="X34" s="6">
        <v>1</v>
      </c>
      <c r="Y34" s="6">
        <v>1</v>
      </c>
      <c r="Z34" s="11">
        <v>25000</v>
      </c>
      <c r="AB34">
        <f t="shared" si="2"/>
        <v>29</v>
      </c>
      <c r="AC34">
        <f t="shared" si="2"/>
        <v>23</v>
      </c>
      <c r="AD34">
        <f t="shared" si="2"/>
        <v>29</v>
      </c>
      <c r="AE34">
        <f t="shared" si="2"/>
        <v>3</v>
      </c>
      <c r="AF34">
        <f t="shared" si="2"/>
        <v>11</v>
      </c>
      <c r="AG34">
        <f t="shared" si="2"/>
        <v>29</v>
      </c>
      <c r="AH34">
        <f t="shared" si="2"/>
        <v>16</v>
      </c>
      <c r="AI34">
        <f t="shared" si="2"/>
        <v>12</v>
      </c>
      <c r="AJ34">
        <f t="shared" si="2"/>
        <v>29</v>
      </c>
      <c r="AK34">
        <f t="shared" si="2"/>
        <v>29</v>
      </c>
      <c r="AL34">
        <f t="shared" si="2"/>
        <v>5</v>
      </c>
      <c r="AM34">
        <f t="shared" si="2"/>
        <v>7</v>
      </c>
      <c r="AN34">
        <f t="shared" si="2"/>
        <v>11</v>
      </c>
      <c r="AO34">
        <f t="shared" si="2"/>
        <v>29</v>
      </c>
      <c r="AP34">
        <f t="shared" si="2"/>
        <v>4</v>
      </c>
      <c r="AQ34">
        <f t="shared" si="2"/>
        <v>29</v>
      </c>
      <c r="AR34">
        <f t="shared" si="4"/>
        <v>29</v>
      </c>
      <c r="AS34">
        <f t="shared" si="1"/>
        <v>29</v>
      </c>
      <c r="AT34">
        <f t="shared" si="1"/>
        <v>29</v>
      </c>
      <c r="AU34">
        <f t="shared" si="1"/>
        <v>29</v>
      </c>
      <c r="AV34">
        <f t="shared" si="1"/>
        <v>29</v>
      </c>
      <c r="AW34">
        <f t="shared" si="1"/>
        <v>29</v>
      </c>
      <c r="AX34">
        <f t="shared" si="1"/>
        <v>29</v>
      </c>
      <c r="AY34">
        <f t="shared" si="1"/>
        <v>29</v>
      </c>
      <c r="AZ34">
        <f t="shared" si="3"/>
        <v>25000</v>
      </c>
      <c r="BB34" s="5" t="s">
        <v>59</v>
      </c>
      <c r="BC34" s="6">
        <v>29</v>
      </c>
      <c r="BD34" s="6">
        <v>23</v>
      </c>
      <c r="BE34" s="6">
        <v>29</v>
      </c>
      <c r="BF34" s="6">
        <v>3</v>
      </c>
      <c r="BG34" s="6">
        <v>11</v>
      </c>
      <c r="BH34" s="6">
        <v>29</v>
      </c>
      <c r="BI34" s="6">
        <v>16</v>
      </c>
      <c r="BJ34" s="6">
        <v>12</v>
      </c>
      <c r="BK34" s="6">
        <v>29</v>
      </c>
      <c r="BL34" s="6">
        <v>29</v>
      </c>
      <c r="BM34" s="6">
        <v>5</v>
      </c>
      <c r="BN34" s="6">
        <v>7</v>
      </c>
      <c r="BO34" s="6">
        <v>11</v>
      </c>
      <c r="BP34" s="6">
        <v>29</v>
      </c>
      <c r="BQ34" s="6">
        <v>4</v>
      </c>
      <c r="BR34" s="6">
        <v>29</v>
      </c>
      <c r="BS34" s="6">
        <v>29</v>
      </c>
      <c r="BT34" s="6">
        <v>29</v>
      </c>
      <c r="BU34" s="6">
        <v>29</v>
      </c>
      <c r="BV34" s="6">
        <v>29</v>
      </c>
      <c r="BW34" s="6">
        <v>29</v>
      </c>
      <c r="BX34" s="6">
        <v>29</v>
      </c>
      <c r="BY34" s="6">
        <v>29</v>
      </c>
      <c r="BZ34" s="6">
        <v>29</v>
      </c>
      <c r="CA34" s="6">
        <v>25000</v>
      </c>
    </row>
    <row r="35" spans="1:79" ht="15" thickBot="1" x14ac:dyDescent="0.35">
      <c r="A35" s="5" t="s">
        <v>60</v>
      </c>
      <c r="B35" s="6">
        <v>12</v>
      </c>
      <c r="C35" s="6">
        <v>7</v>
      </c>
      <c r="D35" s="6">
        <v>5</v>
      </c>
      <c r="E35" s="6">
        <v>22</v>
      </c>
      <c r="F35" s="6">
        <v>15</v>
      </c>
      <c r="G35" s="6">
        <v>1</v>
      </c>
      <c r="H35" s="6">
        <v>14</v>
      </c>
      <c r="I35" s="6">
        <v>18</v>
      </c>
      <c r="J35" s="6">
        <v>1</v>
      </c>
      <c r="K35" s="6">
        <v>1</v>
      </c>
      <c r="L35" s="6">
        <v>19</v>
      </c>
      <c r="M35" s="6">
        <v>23</v>
      </c>
      <c r="N35" s="6">
        <v>1</v>
      </c>
      <c r="O35" s="6">
        <v>1</v>
      </c>
      <c r="P35" s="6">
        <v>15</v>
      </c>
      <c r="Q35" s="6">
        <v>7</v>
      </c>
      <c r="R35" s="6">
        <v>12</v>
      </c>
      <c r="S35" s="6">
        <v>1</v>
      </c>
      <c r="T35" s="6">
        <v>1</v>
      </c>
      <c r="U35" s="6">
        <v>1</v>
      </c>
      <c r="V35" s="6">
        <v>1</v>
      </c>
      <c r="W35" s="6">
        <v>1</v>
      </c>
      <c r="X35" s="6">
        <v>10</v>
      </c>
      <c r="Y35" s="6">
        <v>1</v>
      </c>
      <c r="Z35" s="11">
        <v>25000</v>
      </c>
      <c r="AB35">
        <f t="shared" si="2"/>
        <v>18</v>
      </c>
      <c r="AC35">
        <f t="shared" si="2"/>
        <v>23</v>
      </c>
      <c r="AD35">
        <f t="shared" si="2"/>
        <v>25</v>
      </c>
      <c r="AE35">
        <f t="shared" si="2"/>
        <v>8</v>
      </c>
      <c r="AF35">
        <f t="shared" si="2"/>
        <v>15</v>
      </c>
      <c r="AG35">
        <f t="shared" si="2"/>
        <v>29</v>
      </c>
      <c r="AH35">
        <f t="shared" si="2"/>
        <v>16</v>
      </c>
      <c r="AI35">
        <f t="shared" si="2"/>
        <v>12</v>
      </c>
      <c r="AJ35">
        <f t="shared" si="2"/>
        <v>29</v>
      </c>
      <c r="AK35">
        <f t="shared" si="2"/>
        <v>29</v>
      </c>
      <c r="AL35">
        <f t="shared" si="2"/>
        <v>11</v>
      </c>
      <c r="AM35">
        <f t="shared" si="2"/>
        <v>7</v>
      </c>
      <c r="AN35">
        <f t="shared" si="2"/>
        <v>29</v>
      </c>
      <c r="AO35">
        <f t="shared" si="2"/>
        <v>29</v>
      </c>
      <c r="AP35">
        <f t="shared" si="2"/>
        <v>15</v>
      </c>
      <c r="AQ35">
        <f t="shared" si="2"/>
        <v>23</v>
      </c>
      <c r="AR35">
        <f t="shared" si="4"/>
        <v>18</v>
      </c>
      <c r="AS35">
        <f t="shared" si="1"/>
        <v>29</v>
      </c>
      <c r="AT35">
        <f t="shared" si="1"/>
        <v>29</v>
      </c>
      <c r="AU35">
        <f t="shared" si="1"/>
        <v>29</v>
      </c>
      <c r="AV35">
        <f t="shared" si="1"/>
        <v>29</v>
      </c>
      <c r="AW35">
        <f t="shared" si="1"/>
        <v>29</v>
      </c>
      <c r="AX35">
        <f t="shared" si="1"/>
        <v>20</v>
      </c>
      <c r="AY35">
        <f t="shared" si="1"/>
        <v>29</v>
      </c>
      <c r="AZ35">
        <f t="shared" si="3"/>
        <v>25000</v>
      </c>
      <c r="BB35" s="5" t="s">
        <v>60</v>
      </c>
      <c r="BC35" s="6">
        <v>18</v>
      </c>
      <c r="BD35" s="6">
        <v>23</v>
      </c>
      <c r="BE35" s="6">
        <v>25</v>
      </c>
      <c r="BF35" s="6">
        <v>8</v>
      </c>
      <c r="BG35" s="6">
        <v>15</v>
      </c>
      <c r="BH35" s="6">
        <v>29</v>
      </c>
      <c r="BI35" s="6">
        <v>16</v>
      </c>
      <c r="BJ35" s="6">
        <v>12</v>
      </c>
      <c r="BK35" s="6">
        <v>29</v>
      </c>
      <c r="BL35" s="6">
        <v>29</v>
      </c>
      <c r="BM35" s="6">
        <v>11</v>
      </c>
      <c r="BN35" s="6">
        <v>7</v>
      </c>
      <c r="BO35" s="6">
        <v>29</v>
      </c>
      <c r="BP35" s="6">
        <v>29</v>
      </c>
      <c r="BQ35" s="6">
        <v>15</v>
      </c>
      <c r="BR35" s="6">
        <v>23</v>
      </c>
      <c r="BS35" s="6">
        <v>18</v>
      </c>
      <c r="BT35" s="6">
        <v>29</v>
      </c>
      <c r="BU35" s="6">
        <v>29</v>
      </c>
      <c r="BV35" s="6">
        <v>29</v>
      </c>
      <c r="BW35" s="6">
        <v>29</v>
      </c>
      <c r="BX35" s="6">
        <v>29</v>
      </c>
      <c r="BY35" s="6">
        <v>20</v>
      </c>
      <c r="BZ35" s="6">
        <v>29</v>
      </c>
      <c r="CA35" s="6">
        <v>25000</v>
      </c>
    </row>
    <row r="36" spans="1:79" ht="15" thickBot="1" x14ac:dyDescent="0.35">
      <c r="A36" s="5" t="s">
        <v>61</v>
      </c>
      <c r="B36" s="6">
        <v>12</v>
      </c>
      <c r="C36" s="6">
        <v>7</v>
      </c>
      <c r="D36" s="6">
        <v>5</v>
      </c>
      <c r="E36" s="6">
        <v>16</v>
      </c>
      <c r="F36" s="6">
        <v>19</v>
      </c>
      <c r="G36" s="6">
        <v>1</v>
      </c>
      <c r="H36" s="6">
        <v>14</v>
      </c>
      <c r="I36" s="6">
        <v>13</v>
      </c>
      <c r="J36" s="6">
        <v>1</v>
      </c>
      <c r="K36" s="6">
        <v>1</v>
      </c>
      <c r="L36" s="6">
        <v>13</v>
      </c>
      <c r="M36" s="6">
        <v>11</v>
      </c>
      <c r="N36" s="6">
        <v>1</v>
      </c>
      <c r="O36" s="6">
        <v>1</v>
      </c>
      <c r="P36" s="6">
        <v>15</v>
      </c>
      <c r="Q36" s="6">
        <v>12</v>
      </c>
      <c r="R36" s="6">
        <v>1</v>
      </c>
      <c r="S36" s="6">
        <v>1</v>
      </c>
      <c r="T36" s="6">
        <v>1</v>
      </c>
      <c r="U36" s="6">
        <v>13</v>
      </c>
      <c r="V36" s="6">
        <v>1</v>
      </c>
      <c r="W36" s="6">
        <v>1</v>
      </c>
      <c r="X36" s="6">
        <v>14</v>
      </c>
      <c r="Y36" s="6">
        <v>17</v>
      </c>
      <c r="Z36" s="11">
        <v>25000</v>
      </c>
      <c r="AB36">
        <f t="shared" si="2"/>
        <v>18</v>
      </c>
      <c r="AC36">
        <f t="shared" si="2"/>
        <v>23</v>
      </c>
      <c r="AD36">
        <f t="shared" si="2"/>
        <v>25</v>
      </c>
      <c r="AE36">
        <f t="shared" si="2"/>
        <v>14</v>
      </c>
      <c r="AF36">
        <f t="shared" si="2"/>
        <v>11</v>
      </c>
      <c r="AG36">
        <f t="shared" si="2"/>
        <v>29</v>
      </c>
      <c r="AH36">
        <f t="shared" si="2"/>
        <v>16</v>
      </c>
      <c r="AI36">
        <f t="shared" si="2"/>
        <v>17</v>
      </c>
      <c r="AJ36">
        <f t="shared" si="2"/>
        <v>29</v>
      </c>
      <c r="AK36">
        <f t="shared" si="2"/>
        <v>29</v>
      </c>
      <c r="AL36">
        <f t="shared" si="2"/>
        <v>17</v>
      </c>
      <c r="AM36">
        <f t="shared" si="2"/>
        <v>19</v>
      </c>
      <c r="AN36">
        <f t="shared" si="2"/>
        <v>29</v>
      </c>
      <c r="AO36">
        <f t="shared" si="2"/>
        <v>29</v>
      </c>
      <c r="AP36">
        <f t="shared" si="2"/>
        <v>15</v>
      </c>
      <c r="AQ36">
        <f t="shared" si="2"/>
        <v>18</v>
      </c>
      <c r="AR36">
        <f t="shared" si="4"/>
        <v>29</v>
      </c>
      <c r="AS36">
        <f t="shared" si="1"/>
        <v>29</v>
      </c>
      <c r="AT36">
        <f t="shared" si="1"/>
        <v>29</v>
      </c>
      <c r="AU36">
        <f t="shared" si="1"/>
        <v>17</v>
      </c>
      <c r="AV36">
        <f t="shared" si="1"/>
        <v>29</v>
      </c>
      <c r="AW36">
        <f t="shared" si="1"/>
        <v>29</v>
      </c>
      <c r="AX36">
        <f t="shared" si="1"/>
        <v>16</v>
      </c>
      <c r="AY36">
        <f t="shared" si="1"/>
        <v>13</v>
      </c>
      <c r="AZ36">
        <f t="shared" si="3"/>
        <v>25000</v>
      </c>
      <c r="BB36" s="5" t="s">
        <v>61</v>
      </c>
      <c r="BC36" s="6">
        <v>18</v>
      </c>
      <c r="BD36" s="6">
        <v>23</v>
      </c>
      <c r="BE36" s="6">
        <v>25</v>
      </c>
      <c r="BF36" s="6">
        <v>14</v>
      </c>
      <c r="BG36" s="6">
        <v>11</v>
      </c>
      <c r="BH36" s="6">
        <v>29</v>
      </c>
      <c r="BI36" s="6">
        <v>16</v>
      </c>
      <c r="BJ36" s="6">
        <v>17</v>
      </c>
      <c r="BK36" s="6">
        <v>29</v>
      </c>
      <c r="BL36" s="6">
        <v>29</v>
      </c>
      <c r="BM36" s="6">
        <v>17</v>
      </c>
      <c r="BN36" s="6">
        <v>19</v>
      </c>
      <c r="BO36" s="6">
        <v>29</v>
      </c>
      <c r="BP36" s="6">
        <v>29</v>
      </c>
      <c r="BQ36" s="6">
        <v>15</v>
      </c>
      <c r="BR36" s="6">
        <v>18</v>
      </c>
      <c r="BS36" s="6">
        <v>29</v>
      </c>
      <c r="BT36" s="6">
        <v>29</v>
      </c>
      <c r="BU36" s="6">
        <v>29</v>
      </c>
      <c r="BV36" s="6">
        <v>17</v>
      </c>
      <c r="BW36" s="6">
        <v>29</v>
      </c>
      <c r="BX36" s="6">
        <v>29</v>
      </c>
      <c r="BY36" s="6">
        <v>16</v>
      </c>
      <c r="BZ36" s="6">
        <v>13</v>
      </c>
      <c r="CA36" s="6">
        <v>25000</v>
      </c>
    </row>
    <row r="37" spans="1:79" ht="18.600000000000001" thickBot="1" x14ac:dyDescent="0.35">
      <c r="A37" s="1"/>
      <c r="BB37" s="1"/>
    </row>
    <row r="38" spans="1:79" ht="15" thickBot="1" x14ac:dyDescent="0.35">
      <c r="A38" s="5" t="s">
        <v>62</v>
      </c>
      <c r="B38" s="5" t="s">
        <v>8</v>
      </c>
      <c r="C38" s="5" t="s">
        <v>9</v>
      </c>
      <c r="D38" s="5" t="s">
        <v>10</v>
      </c>
      <c r="E38" s="5" t="s">
        <v>11</v>
      </c>
      <c r="F38" s="5" t="s">
        <v>12</v>
      </c>
      <c r="G38" s="5" t="s">
        <v>13</v>
      </c>
      <c r="H38" s="5" t="s">
        <v>14</v>
      </c>
      <c r="I38" s="5" t="s">
        <v>15</v>
      </c>
      <c r="J38" s="5" t="s">
        <v>16</v>
      </c>
      <c r="K38" s="5" t="s">
        <v>17</v>
      </c>
      <c r="L38" s="5" t="s">
        <v>18</v>
      </c>
      <c r="M38" s="5" t="s">
        <v>19</v>
      </c>
      <c r="N38" s="5" t="s">
        <v>20</v>
      </c>
      <c r="O38" s="5" t="s">
        <v>21</v>
      </c>
      <c r="P38" s="5" t="s">
        <v>22</v>
      </c>
      <c r="Q38" s="5" t="s">
        <v>23</v>
      </c>
      <c r="R38" s="5" t="s">
        <v>24</v>
      </c>
      <c r="S38" s="5" t="s">
        <v>25</v>
      </c>
      <c r="T38" s="5" t="s">
        <v>26</v>
      </c>
      <c r="U38" s="5" t="s">
        <v>27</v>
      </c>
      <c r="V38" s="5" t="s">
        <v>28</v>
      </c>
      <c r="W38" s="5" t="s">
        <v>29</v>
      </c>
      <c r="X38" s="5" t="s">
        <v>30</v>
      </c>
      <c r="Y38" s="5" t="s">
        <v>31</v>
      </c>
      <c r="BB38" s="5" t="s">
        <v>62</v>
      </c>
      <c r="BC38" s="5" t="s">
        <v>8</v>
      </c>
      <c r="BD38" s="5" t="s">
        <v>9</v>
      </c>
      <c r="BE38" s="5" t="s">
        <v>10</v>
      </c>
      <c r="BF38" s="5" t="s">
        <v>11</v>
      </c>
      <c r="BG38" s="5" t="s">
        <v>12</v>
      </c>
      <c r="BH38" s="5" t="s">
        <v>13</v>
      </c>
      <c r="BI38" s="5" t="s">
        <v>14</v>
      </c>
      <c r="BJ38" s="5" t="s">
        <v>15</v>
      </c>
      <c r="BK38" s="5" t="s">
        <v>16</v>
      </c>
      <c r="BL38" s="5" t="s">
        <v>17</v>
      </c>
      <c r="BM38" s="5" t="s">
        <v>18</v>
      </c>
      <c r="BN38" s="5" t="s">
        <v>19</v>
      </c>
      <c r="BO38" s="5" t="s">
        <v>20</v>
      </c>
      <c r="BP38" s="5" t="s">
        <v>21</v>
      </c>
      <c r="BQ38" s="5" t="s">
        <v>22</v>
      </c>
      <c r="BR38" s="5" t="s">
        <v>23</v>
      </c>
      <c r="BS38" s="5" t="s">
        <v>24</v>
      </c>
      <c r="BT38" s="5" t="s">
        <v>25</v>
      </c>
      <c r="BU38" s="5" t="s">
        <v>26</v>
      </c>
      <c r="BV38" s="5" t="s">
        <v>27</v>
      </c>
      <c r="BW38" s="5" t="s">
        <v>28</v>
      </c>
      <c r="BX38" s="5" t="s">
        <v>29</v>
      </c>
      <c r="BY38" s="5" t="s">
        <v>30</v>
      </c>
      <c r="BZ38" s="5" t="s">
        <v>31</v>
      </c>
    </row>
    <row r="39" spans="1:79" ht="20.399999999999999" thickBot="1" x14ac:dyDescent="0.35">
      <c r="A39" s="5" t="s">
        <v>63</v>
      </c>
      <c r="B39" s="6" t="s">
        <v>64</v>
      </c>
      <c r="C39" s="6" t="s">
        <v>154</v>
      </c>
      <c r="D39" s="6" t="s">
        <v>64</v>
      </c>
      <c r="E39" s="6" t="s">
        <v>155</v>
      </c>
      <c r="F39" s="6" t="s">
        <v>156</v>
      </c>
      <c r="G39" s="6" t="s">
        <v>64</v>
      </c>
      <c r="H39" s="6" t="s">
        <v>157</v>
      </c>
      <c r="I39" s="6" t="s">
        <v>158</v>
      </c>
      <c r="J39" s="6" t="s">
        <v>64</v>
      </c>
      <c r="K39" s="6" t="s">
        <v>64</v>
      </c>
      <c r="L39" s="6" t="s">
        <v>159</v>
      </c>
      <c r="M39" s="6" t="s">
        <v>160</v>
      </c>
      <c r="N39" s="6" t="s">
        <v>154</v>
      </c>
      <c r="O39" s="6" t="s">
        <v>64</v>
      </c>
      <c r="P39" s="6" t="s">
        <v>161</v>
      </c>
      <c r="Q39" s="6" t="s">
        <v>154</v>
      </c>
      <c r="R39" s="6" t="s">
        <v>162</v>
      </c>
      <c r="S39" s="6" t="s">
        <v>64</v>
      </c>
      <c r="T39" s="6" t="s">
        <v>64</v>
      </c>
      <c r="U39" s="6" t="s">
        <v>163</v>
      </c>
      <c r="V39" s="6" t="s">
        <v>64</v>
      </c>
      <c r="W39" s="6" t="s">
        <v>64</v>
      </c>
      <c r="X39" s="6" t="s">
        <v>64</v>
      </c>
      <c r="Y39" s="6" t="s">
        <v>64</v>
      </c>
      <c r="BB39" s="5" t="s">
        <v>63</v>
      </c>
      <c r="BC39" s="6" t="s">
        <v>154</v>
      </c>
      <c r="BD39" s="6" t="s">
        <v>64</v>
      </c>
      <c r="BE39" s="6" t="s">
        <v>161</v>
      </c>
      <c r="BF39" s="6" t="s">
        <v>154</v>
      </c>
      <c r="BG39" s="6" t="s">
        <v>162</v>
      </c>
      <c r="BH39" s="6" t="s">
        <v>64</v>
      </c>
      <c r="BI39" s="6" t="s">
        <v>64</v>
      </c>
      <c r="BJ39" s="6" t="s">
        <v>163</v>
      </c>
      <c r="BK39" s="6" t="s">
        <v>64</v>
      </c>
      <c r="BL39" s="6" t="s">
        <v>64</v>
      </c>
      <c r="BM39" s="6" t="s">
        <v>64</v>
      </c>
      <c r="BN39" s="6" t="s">
        <v>64</v>
      </c>
      <c r="BO39" s="6" t="s">
        <v>64</v>
      </c>
      <c r="BP39" s="6" t="s">
        <v>154</v>
      </c>
      <c r="BQ39" s="6" t="s">
        <v>64</v>
      </c>
      <c r="BR39" s="6" t="s">
        <v>155</v>
      </c>
      <c r="BS39" s="6" t="s">
        <v>156</v>
      </c>
      <c r="BT39" s="6" t="s">
        <v>64</v>
      </c>
      <c r="BU39" s="6" t="s">
        <v>1283</v>
      </c>
      <c r="BV39" s="6" t="s">
        <v>158</v>
      </c>
      <c r="BW39" s="6" t="s">
        <v>64</v>
      </c>
      <c r="BX39" s="6" t="s">
        <v>64</v>
      </c>
      <c r="BY39" s="6" t="s">
        <v>159</v>
      </c>
      <c r="BZ39" s="6" t="s">
        <v>160</v>
      </c>
    </row>
    <row r="40" spans="1:79" ht="20.399999999999999" thickBot="1" x14ac:dyDescent="0.35">
      <c r="A40" s="5" t="s">
        <v>75</v>
      </c>
      <c r="B40" s="6" t="s">
        <v>64</v>
      </c>
      <c r="C40" s="6" t="s">
        <v>64</v>
      </c>
      <c r="D40" s="6" t="s">
        <v>64</v>
      </c>
      <c r="E40" s="6" t="s">
        <v>164</v>
      </c>
      <c r="F40" s="6" t="s">
        <v>156</v>
      </c>
      <c r="G40" s="6" t="s">
        <v>64</v>
      </c>
      <c r="H40" s="6" t="s">
        <v>64</v>
      </c>
      <c r="I40" s="6" t="s">
        <v>158</v>
      </c>
      <c r="J40" s="6" t="s">
        <v>64</v>
      </c>
      <c r="K40" s="6" t="s">
        <v>64</v>
      </c>
      <c r="L40" s="6" t="s">
        <v>159</v>
      </c>
      <c r="M40" s="6" t="s">
        <v>160</v>
      </c>
      <c r="N40" s="6" t="s">
        <v>64</v>
      </c>
      <c r="O40" s="6" t="s">
        <v>64</v>
      </c>
      <c r="P40" s="6" t="s">
        <v>161</v>
      </c>
      <c r="Q40" s="6" t="s">
        <v>154</v>
      </c>
      <c r="R40" s="6" t="s">
        <v>64</v>
      </c>
      <c r="S40" s="6" t="s">
        <v>64</v>
      </c>
      <c r="T40" s="6" t="s">
        <v>64</v>
      </c>
      <c r="U40" s="6" t="s">
        <v>64</v>
      </c>
      <c r="V40" s="6" t="s">
        <v>64</v>
      </c>
      <c r="W40" s="6" t="s">
        <v>64</v>
      </c>
      <c r="X40" s="6" t="s">
        <v>64</v>
      </c>
      <c r="Y40" s="6" t="s">
        <v>64</v>
      </c>
      <c r="BB40" s="5" t="s">
        <v>75</v>
      </c>
      <c r="BC40" s="6" t="s">
        <v>154</v>
      </c>
      <c r="BD40" s="6" t="s">
        <v>64</v>
      </c>
      <c r="BE40" s="6" t="s">
        <v>161</v>
      </c>
      <c r="BF40" s="6" t="s">
        <v>154</v>
      </c>
      <c r="BG40" s="6" t="s">
        <v>162</v>
      </c>
      <c r="BH40" s="6" t="s">
        <v>64</v>
      </c>
      <c r="BI40" s="6" t="s">
        <v>64</v>
      </c>
      <c r="BJ40" s="6" t="s">
        <v>163</v>
      </c>
      <c r="BK40" s="6" t="s">
        <v>64</v>
      </c>
      <c r="BL40" s="6" t="s">
        <v>64</v>
      </c>
      <c r="BM40" s="6" t="s">
        <v>64</v>
      </c>
      <c r="BN40" s="6" t="s">
        <v>64</v>
      </c>
      <c r="BO40" s="6" t="s">
        <v>64</v>
      </c>
      <c r="BP40" s="6" t="s">
        <v>154</v>
      </c>
      <c r="BQ40" s="6" t="s">
        <v>64</v>
      </c>
      <c r="BR40" s="6" t="s">
        <v>164</v>
      </c>
      <c r="BS40" s="6" t="s">
        <v>156</v>
      </c>
      <c r="BT40" s="6" t="s">
        <v>64</v>
      </c>
      <c r="BU40" s="6" t="s">
        <v>64</v>
      </c>
      <c r="BV40" s="6" t="s">
        <v>158</v>
      </c>
      <c r="BW40" s="6" t="s">
        <v>64</v>
      </c>
      <c r="BX40" s="6" t="s">
        <v>64</v>
      </c>
      <c r="BY40" s="6" t="s">
        <v>159</v>
      </c>
      <c r="BZ40" s="6" t="s">
        <v>160</v>
      </c>
    </row>
    <row r="41" spans="1:79" ht="20.399999999999999" thickBot="1" x14ac:dyDescent="0.35">
      <c r="A41" s="5" t="s">
        <v>77</v>
      </c>
      <c r="B41" s="6" t="s">
        <v>64</v>
      </c>
      <c r="C41" s="6" t="s">
        <v>64</v>
      </c>
      <c r="D41" s="6" t="s">
        <v>64</v>
      </c>
      <c r="E41" s="6" t="s">
        <v>165</v>
      </c>
      <c r="F41" s="6" t="s">
        <v>156</v>
      </c>
      <c r="G41" s="6" t="s">
        <v>64</v>
      </c>
      <c r="H41" s="6" t="s">
        <v>64</v>
      </c>
      <c r="I41" s="6" t="s">
        <v>166</v>
      </c>
      <c r="J41" s="6" t="s">
        <v>64</v>
      </c>
      <c r="K41" s="6" t="s">
        <v>64</v>
      </c>
      <c r="L41" s="6" t="s">
        <v>166</v>
      </c>
      <c r="M41" s="6" t="s">
        <v>160</v>
      </c>
      <c r="N41" s="6" t="s">
        <v>64</v>
      </c>
      <c r="O41" s="6" t="s">
        <v>64</v>
      </c>
      <c r="P41" s="6" t="s">
        <v>161</v>
      </c>
      <c r="Q41" s="6" t="s">
        <v>154</v>
      </c>
      <c r="R41" s="6" t="s">
        <v>64</v>
      </c>
      <c r="S41" s="6" t="s">
        <v>64</v>
      </c>
      <c r="T41" s="6" t="s">
        <v>64</v>
      </c>
      <c r="U41" s="6" t="s">
        <v>64</v>
      </c>
      <c r="V41" s="6" t="s">
        <v>64</v>
      </c>
      <c r="W41" s="6" t="s">
        <v>64</v>
      </c>
      <c r="X41" s="6" t="s">
        <v>64</v>
      </c>
      <c r="Y41" s="6" t="s">
        <v>64</v>
      </c>
      <c r="BB41" s="5" t="s">
        <v>77</v>
      </c>
      <c r="BC41" s="6" t="s">
        <v>154</v>
      </c>
      <c r="BD41" s="6" t="s">
        <v>64</v>
      </c>
      <c r="BE41" s="6" t="s">
        <v>161</v>
      </c>
      <c r="BF41" s="6" t="s">
        <v>154</v>
      </c>
      <c r="BG41" s="6" t="s">
        <v>162</v>
      </c>
      <c r="BH41" s="6" t="s">
        <v>64</v>
      </c>
      <c r="BI41" s="6" t="s">
        <v>64</v>
      </c>
      <c r="BJ41" s="6" t="s">
        <v>163</v>
      </c>
      <c r="BK41" s="6" t="s">
        <v>64</v>
      </c>
      <c r="BL41" s="6" t="s">
        <v>64</v>
      </c>
      <c r="BM41" s="6" t="s">
        <v>64</v>
      </c>
      <c r="BN41" s="6" t="s">
        <v>64</v>
      </c>
      <c r="BO41" s="6" t="s">
        <v>64</v>
      </c>
      <c r="BP41" s="6" t="s">
        <v>154</v>
      </c>
      <c r="BQ41" s="6" t="s">
        <v>64</v>
      </c>
      <c r="BR41" s="6" t="s">
        <v>165</v>
      </c>
      <c r="BS41" s="6" t="s">
        <v>156</v>
      </c>
      <c r="BT41" s="6" t="s">
        <v>64</v>
      </c>
      <c r="BU41" s="6" t="s">
        <v>64</v>
      </c>
      <c r="BV41" s="6" t="s">
        <v>158</v>
      </c>
      <c r="BW41" s="6" t="s">
        <v>64</v>
      </c>
      <c r="BX41" s="6" t="s">
        <v>64</v>
      </c>
      <c r="BY41" s="6" t="s">
        <v>166</v>
      </c>
      <c r="BZ41" s="6" t="s">
        <v>160</v>
      </c>
    </row>
    <row r="42" spans="1:79" ht="20.399999999999999" thickBot="1" x14ac:dyDescent="0.35">
      <c r="A42" s="5" t="s">
        <v>80</v>
      </c>
      <c r="B42" s="6" t="s">
        <v>64</v>
      </c>
      <c r="C42" s="6" t="s">
        <v>64</v>
      </c>
      <c r="D42" s="6" t="s">
        <v>64</v>
      </c>
      <c r="E42" s="6" t="s">
        <v>165</v>
      </c>
      <c r="F42" s="6" t="s">
        <v>64</v>
      </c>
      <c r="G42" s="6" t="s">
        <v>64</v>
      </c>
      <c r="H42" s="6" t="s">
        <v>64</v>
      </c>
      <c r="I42" s="6" t="s">
        <v>166</v>
      </c>
      <c r="J42" s="6" t="s">
        <v>64</v>
      </c>
      <c r="K42" s="6" t="s">
        <v>64</v>
      </c>
      <c r="L42" s="6" t="s">
        <v>166</v>
      </c>
      <c r="M42" s="6" t="s">
        <v>160</v>
      </c>
      <c r="N42" s="6" t="s">
        <v>64</v>
      </c>
      <c r="O42" s="6" t="s">
        <v>64</v>
      </c>
      <c r="P42" s="6" t="s">
        <v>167</v>
      </c>
      <c r="Q42" s="6" t="s">
        <v>154</v>
      </c>
      <c r="R42" s="6" t="s">
        <v>64</v>
      </c>
      <c r="S42" s="6" t="s">
        <v>64</v>
      </c>
      <c r="T42" s="6" t="s">
        <v>64</v>
      </c>
      <c r="U42" s="6" t="s">
        <v>64</v>
      </c>
      <c r="V42" s="6" t="s">
        <v>64</v>
      </c>
      <c r="W42" s="6" t="s">
        <v>64</v>
      </c>
      <c r="X42" s="6" t="s">
        <v>64</v>
      </c>
      <c r="Y42" s="6" t="s">
        <v>64</v>
      </c>
      <c r="BB42" s="5" t="s">
        <v>80</v>
      </c>
      <c r="BC42" s="6" t="s">
        <v>154</v>
      </c>
      <c r="BD42" s="6" t="s">
        <v>64</v>
      </c>
      <c r="BE42" s="6" t="s">
        <v>169</v>
      </c>
      <c r="BF42" s="6" t="s">
        <v>154</v>
      </c>
      <c r="BG42" s="6" t="s">
        <v>162</v>
      </c>
      <c r="BH42" s="6" t="s">
        <v>64</v>
      </c>
      <c r="BI42" s="6" t="s">
        <v>64</v>
      </c>
      <c r="BJ42" s="6" t="s">
        <v>163</v>
      </c>
      <c r="BK42" s="6" t="s">
        <v>64</v>
      </c>
      <c r="BL42" s="6" t="s">
        <v>64</v>
      </c>
      <c r="BM42" s="6" t="s">
        <v>64</v>
      </c>
      <c r="BN42" s="6" t="s">
        <v>64</v>
      </c>
      <c r="BO42" s="6" t="s">
        <v>64</v>
      </c>
      <c r="BP42" s="6" t="s">
        <v>154</v>
      </c>
      <c r="BQ42" s="6" t="s">
        <v>64</v>
      </c>
      <c r="BR42" s="6" t="s">
        <v>165</v>
      </c>
      <c r="BS42" s="6" t="s">
        <v>156</v>
      </c>
      <c r="BT42" s="6" t="s">
        <v>64</v>
      </c>
      <c r="BU42" s="6" t="s">
        <v>64</v>
      </c>
      <c r="BV42" s="6" t="s">
        <v>158</v>
      </c>
      <c r="BW42" s="6" t="s">
        <v>64</v>
      </c>
      <c r="BX42" s="6" t="s">
        <v>64</v>
      </c>
      <c r="BY42" s="6" t="s">
        <v>166</v>
      </c>
      <c r="BZ42" s="6" t="s">
        <v>160</v>
      </c>
    </row>
    <row r="43" spans="1:79" ht="20.399999999999999" thickBot="1" x14ac:dyDescent="0.35">
      <c r="A43" s="5" t="s">
        <v>82</v>
      </c>
      <c r="B43" s="6" t="s">
        <v>64</v>
      </c>
      <c r="C43" s="6" t="s">
        <v>64</v>
      </c>
      <c r="D43" s="6" t="s">
        <v>64</v>
      </c>
      <c r="E43" s="6" t="s">
        <v>165</v>
      </c>
      <c r="F43" s="6" t="s">
        <v>64</v>
      </c>
      <c r="G43" s="6" t="s">
        <v>64</v>
      </c>
      <c r="H43" s="6" t="s">
        <v>64</v>
      </c>
      <c r="I43" s="6" t="s">
        <v>166</v>
      </c>
      <c r="J43" s="6" t="s">
        <v>64</v>
      </c>
      <c r="K43" s="6" t="s">
        <v>64</v>
      </c>
      <c r="L43" s="6" t="s">
        <v>166</v>
      </c>
      <c r="M43" s="6" t="s">
        <v>168</v>
      </c>
      <c r="N43" s="6" t="s">
        <v>64</v>
      </c>
      <c r="O43" s="6" t="s">
        <v>64</v>
      </c>
      <c r="P43" s="6" t="s">
        <v>169</v>
      </c>
      <c r="Q43" s="6" t="s">
        <v>154</v>
      </c>
      <c r="R43" s="6" t="s">
        <v>64</v>
      </c>
      <c r="S43" s="6" t="s">
        <v>64</v>
      </c>
      <c r="T43" s="6" t="s">
        <v>64</v>
      </c>
      <c r="U43" s="6" t="s">
        <v>64</v>
      </c>
      <c r="V43" s="6" t="s">
        <v>64</v>
      </c>
      <c r="W43" s="6" t="s">
        <v>64</v>
      </c>
      <c r="X43" s="6" t="s">
        <v>64</v>
      </c>
      <c r="Y43" s="6" t="s">
        <v>64</v>
      </c>
      <c r="BB43" s="5" t="s">
        <v>82</v>
      </c>
      <c r="BC43" s="6" t="s">
        <v>154</v>
      </c>
      <c r="BD43" s="6" t="s">
        <v>64</v>
      </c>
      <c r="BE43" s="6" t="s">
        <v>169</v>
      </c>
      <c r="BF43" s="6" t="s">
        <v>154</v>
      </c>
      <c r="BG43" s="6" t="s">
        <v>162</v>
      </c>
      <c r="BH43" s="6" t="s">
        <v>64</v>
      </c>
      <c r="BI43" s="6" t="s">
        <v>64</v>
      </c>
      <c r="BJ43" s="6" t="s">
        <v>163</v>
      </c>
      <c r="BK43" s="6" t="s">
        <v>64</v>
      </c>
      <c r="BL43" s="6" t="s">
        <v>64</v>
      </c>
      <c r="BM43" s="6" t="s">
        <v>64</v>
      </c>
      <c r="BN43" s="6" t="s">
        <v>64</v>
      </c>
      <c r="BO43" s="6" t="s">
        <v>64</v>
      </c>
      <c r="BP43" s="6" t="s">
        <v>154</v>
      </c>
      <c r="BQ43" s="6" t="s">
        <v>64</v>
      </c>
      <c r="BR43" s="6" t="s">
        <v>165</v>
      </c>
      <c r="BS43" s="6" t="s">
        <v>64</v>
      </c>
      <c r="BT43" s="6" t="s">
        <v>64</v>
      </c>
      <c r="BU43" s="6" t="s">
        <v>64</v>
      </c>
      <c r="BV43" s="6" t="s">
        <v>158</v>
      </c>
      <c r="BW43" s="6" t="s">
        <v>64</v>
      </c>
      <c r="BX43" s="6" t="s">
        <v>64</v>
      </c>
      <c r="BY43" s="6" t="s">
        <v>166</v>
      </c>
      <c r="BZ43" s="6" t="s">
        <v>168</v>
      </c>
    </row>
    <row r="44" spans="1:79" ht="20.399999999999999" thickBot="1" x14ac:dyDescent="0.35">
      <c r="A44" s="5" t="s">
        <v>85</v>
      </c>
      <c r="B44" s="6" t="s">
        <v>64</v>
      </c>
      <c r="C44" s="6" t="s">
        <v>64</v>
      </c>
      <c r="D44" s="6" t="s">
        <v>64</v>
      </c>
      <c r="E44" s="6" t="s">
        <v>165</v>
      </c>
      <c r="F44" s="6" t="s">
        <v>64</v>
      </c>
      <c r="G44" s="6" t="s">
        <v>64</v>
      </c>
      <c r="H44" s="6" t="s">
        <v>64</v>
      </c>
      <c r="I44" s="6" t="s">
        <v>64</v>
      </c>
      <c r="J44" s="6" t="s">
        <v>64</v>
      </c>
      <c r="K44" s="6" t="s">
        <v>64</v>
      </c>
      <c r="L44" s="6" t="s">
        <v>166</v>
      </c>
      <c r="M44" s="6" t="s">
        <v>64</v>
      </c>
      <c r="N44" s="6" t="s">
        <v>64</v>
      </c>
      <c r="O44" s="6" t="s">
        <v>64</v>
      </c>
      <c r="P44" s="6" t="s">
        <v>169</v>
      </c>
      <c r="Q44" s="6" t="s">
        <v>154</v>
      </c>
      <c r="R44" s="6" t="s">
        <v>64</v>
      </c>
      <c r="S44" s="6" t="s">
        <v>64</v>
      </c>
      <c r="T44" s="6" t="s">
        <v>64</v>
      </c>
      <c r="U44" s="6" t="s">
        <v>64</v>
      </c>
      <c r="V44" s="6" t="s">
        <v>64</v>
      </c>
      <c r="W44" s="6" t="s">
        <v>64</v>
      </c>
      <c r="X44" s="6" t="s">
        <v>64</v>
      </c>
      <c r="Y44" s="6" t="s">
        <v>64</v>
      </c>
      <c r="BB44" s="5" t="s">
        <v>85</v>
      </c>
      <c r="BC44" s="6" t="s">
        <v>154</v>
      </c>
      <c r="BD44" s="6" t="s">
        <v>64</v>
      </c>
      <c r="BE44" s="6" t="s">
        <v>169</v>
      </c>
      <c r="BF44" s="6" t="s">
        <v>154</v>
      </c>
      <c r="BG44" s="6" t="s">
        <v>162</v>
      </c>
      <c r="BH44" s="6" t="s">
        <v>64</v>
      </c>
      <c r="BI44" s="6" t="s">
        <v>64</v>
      </c>
      <c r="BJ44" s="6" t="s">
        <v>163</v>
      </c>
      <c r="BK44" s="6" t="s">
        <v>64</v>
      </c>
      <c r="BL44" s="6" t="s">
        <v>64</v>
      </c>
      <c r="BM44" s="6" t="s">
        <v>64</v>
      </c>
      <c r="BN44" s="6" t="s">
        <v>64</v>
      </c>
      <c r="BO44" s="6" t="s">
        <v>64</v>
      </c>
      <c r="BP44" s="6" t="s">
        <v>154</v>
      </c>
      <c r="BQ44" s="6" t="s">
        <v>64</v>
      </c>
      <c r="BR44" s="6" t="s">
        <v>165</v>
      </c>
      <c r="BS44" s="6" t="s">
        <v>64</v>
      </c>
      <c r="BT44" s="6" t="s">
        <v>64</v>
      </c>
      <c r="BU44" s="6" t="s">
        <v>64</v>
      </c>
      <c r="BV44" s="6" t="s">
        <v>158</v>
      </c>
      <c r="BW44" s="6" t="s">
        <v>64</v>
      </c>
      <c r="BX44" s="6" t="s">
        <v>64</v>
      </c>
      <c r="BY44" s="6" t="s">
        <v>166</v>
      </c>
      <c r="BZ44" s="6" t="s">
        <v>64</v>
      </c>
    </row>
    <row r="45" spans="1:79" ht="20.399999999999999" thickBot="1" x14ac:dyDescent="0.35">
      <c r="A45" s="5" t="s">
        <v>86</v>
      </c>
      <c r="B45" s="6" t="s">
        <v>64</v>
      </c>
      <c r="C45" s="6" t="s">
        <v>64</v>
      </c>
      <c r="D45" s="6" t="s">
        <v>64</v>
      </c>
      <c r="E45" s="6" t="s">
        <v>165</v>
      </c>
      <c r="F45" s="6" t="s">
        <v>64</v>
      </c>
      <c r="G45" s="6" t="s">
        <v>64</v>
      </c>
      <c r="H45" s="6" t="s">
        <v>64</v>
      </c>
      <c r="I45" s="6" t="s">
        <v>64</v>
      </c>
      <c r="J45" s="6" t="s">
        <v>64</v>
      </c>
      <c r="K45" s="6" t="s">
        <v>64</v>
      </c>
      <c r="L45" s="6" t="s">
        <v>166</v>
      </c>
      <c r="M45" s="6" t="s">
        <v>64</v>
      </c>
      <c r="N45" s="6" t="s">
        <v>64</v>
      </c>
      <c r="O45" s="6" t="s">
        <v>64</v>
      </c>
      <c r="P45" s="6" t="s">
        <v>169</v>
      </c>
      <c r="Q45" s="6" t="s">
        <v>154</v>
      </c>
      <c r="R45" s="6" t="s">
        <v>64</v>
      </c>
      <c r="S45" s="6" t="s">
        <v>64</v>
      </c>
      <c r="T45" s="6" t="s">
        <v>64</v>
      </c>
      <c r="U45" s="6" t="s">
        <v>64</v>
      </c>
      <c r="V45" s="6" t="s">
        <v>64</v>
      </c>
      <c r="W45" s="6" t="s">
        <v>64</v>
      </c>
      <c r="X45" s="6" t="s">
        <v>64</v>
      </c>
      <c r="Y45" s="6" t="s">
        <v>64</v>
      </c>
      <c r="BB45" s="5" t="s">
        <v>86</v>
      </c>
      <c r="BC45" s="6" t="s">
        <v>154</v>
      </c>
      <c r="BD45" s="6" t="s">
        <v>64</v>
      </c>
      <c r="BE45" s="6" t="s">
        <v>169</v>
      </c>
      <c r="BF45" s="6" t="s">
        <v>154</v>
      </c>
      <c r="BG45" s="6" t="s">
        <v>162</v>
      </c>
      <c r="BH45" s="6" t="s">
        <v>64</v>
      </c>
      <c r="BI45" s="6" t="s">
        <v>64</v>
      </c>
      <c r="BJ45" s="6" t="s">
        <v>163</v>
      </c>
      <c r="BK45" s="6" t="s">
        <v>64</v>
      </c>
      <c r="BL45" s="6" t="s">
        <v>64</v>
      </c>
      <c r="BM45" s="6" t="s">
        <v>64</v>
      </c>
      <c r="BN45" s="6" t="s">
        <v>64</v>
      </c>
      <c r="BO45" s="6" t="s">
        <v>64</v>
      </c>
      <c r="BP45" s="6" t="s">
        <v>64</v>
      </c>
      <c r="BQ45" s="6" t="s">
        <v>64</v>
      </c>
      <c r="BR45" s="6" t="s">
        <v>165</v>
      </c>
      <c r="BS45" s="6" t="s">
        <v>64</v>
      </c>
      <c r="BT45" s="6" t="s">
        <v>64</v>
      </c>
      <c r="BU45" s="6" t="s">
        <v>64</v>
      </c>
      <c r="BV45" s="6" t="s">
        <v>166</v>
      </c>
      <c r="BW45" s="6" t="s">
        <v>64</v>
      </c>
      <c r="BX45" s="6" t="s">
        <v>64</v>
      </c>
      <c r="BY45" s="6" t="s">
        <v>166</v>
      </c>
      <c r="BZ45" s="6" t="s">
        <v>64</v>
      </c>
    </row>
    <row r="46" spans="1:79" ht="20.399999999999999" thickBot="1" x14ac:dyDescent="0.35">
      <c r="A46" s="5" t="s">
        <v>87</v>
      </c>
      <c r="B46" s="6" t="s">
        <v>64</v>
      </c>
      <c r="C46" s="6" t="s">
        <v>64</v>
      </c>
      <c r="D46" s="6" t="s">
        <v>64</v>
      </c>
      <c r="E46" s="6" t="s">
        <v>165</v>
      </c>
      <c r="F46" s="6" t="s">
        <v>64</v>
      </c>
      <c r="G46" s="6" t="s">
        <v>64</v>
      </c>
      <c r="H46" s="6" t="s">
        <v>64</v>
      </c>
      <c r="I46" s="6" t="s">
        <v>64</v>
      </c>
      <c r="J46" s="6" t="s">
        <v>64</v>
      </c>
      <c r="K46" s="6" t="s">
        <v>64</v>
      </c>
      <c r="L46" s="6" t="s">
        <v>166</v>
      </c>
      <c r="M46" s="6" t="s">
        <v>64</v>
      </c>
      <c r="N46" s="6" t="s">
        <v>64</v>
      </c>
      <c r="O46" s="6" t="s">
        <v>64</v>
      </c>
      <c r="P46" s="6" t="s">
        <v>169</v>
      </c>
      <c r="Q46" s="6" t="s">
        <v>154</v>
      </c>
      <c r="R46" s="6" t="s">
        <v>64</v>
      </c>
      <c r="S46" s="6" t="s">
        <v>64</v>
      </c>
      <c r="T46" s="6" t="s">
        <v>64</v>
      </c>
      <c r="U46" s="6" t="s">
        <v>64</v>
      </c>
      <c r="V46" s="6" t="s">
        <v>64</v>
      </c>
      <c r="W46" s="6" t="s">
        <v>64</v>
      </c>
      <c r="X46" s="6" t="s">
        <v>64</v>
      </c>
      <c r="Y46" s="6" t="s">
        <v>64</v>
      </c>
      <c r="BB46" s="5" t="s">
        <v>87</v>
      </c>
      <c r="BC46" s="6" t="s">
        <v>154</v>
      </c>
      <c r="BD46" s="6" t="s">
        <v>64</v>
      </c>
      <c r="BE46" s="6" t="s">
        <v>169</v>
      </c>
      <c r="BF46" s="6" t="s">
        <v>154</v>
      </c>
      <c r="BG46" s="6" t="s">
        <v>162</v>
      </c>
      <c r="BH46" s="6" t="s">
        <v>64</v>
      </c>
      <c r="BI46" s="6" t="s">
        <v>64</v>
      </c>
      <c r="BJ46" s="6" t="s">
        <v>163</v>
      </c>
      <c r="BK46" s="6" t="s">
        <v>64</v>
      </c>
      <c r="BL46" s="6" t="s">
        <v>64</v>
      </c>
      <c r="BM46" s="6" t="s">
        <v>64</v>
      </c>
      <c r="BN46" s="6" t="s">
        <v>64</v>
      </c>
      <c r="BO46" s="6" t="s">
        <v>64</v>
      </c>
      <c r="BP46" s="6" t="s">
        <v>64</v>
      </c>
      <c r="BQ46" s="6" t="s">
        <v>64</v>
      </c>
      <c r="BR46" s="6" t="s">
        <v>165</v>
      </c>
      <c r="BS46" s="6" t="s">
        <v>64</v>
      </c>
      <c r="BT46" s="6" t="s">
        <v>64</v>
      </c>
      <c r="BU46" s="6" t="s">
        <v>64</v>
      </c>
      <c r="BV46" s="6" t="s">
        <v>64</v>
      </c>
      <c r="BW46" s="6" t="s">
        <v>64</v>
      </c>
      <c r="BX46" s="6" t="s">
        <v>64</v>
      </c>
      <c r="BY46" s="6" t="s">
        <v>166</v>
      </c>
      <c r="BZ46" s="6" t="s">
        <v>64</v>
      </c>
    </row>
    <row r="47" spans="1:79" ht="20.399999999999999" thickBot="1" x14ac:dyDescent="0.35">
      <c r="A47" s="5" t="s">
        <v>88</v>
      </c>
      <c r="B47" s="6" t="s">
        <v>64</v>
      </c>
      <c r="C47" s="6" t="s">
        <v>64</v>
      </c>
      <c r="D47" s="6" t="s">
        <v>64</v>
      </c>
      <c r="E47" s="6" t="s">
        <v>165</v>
      </c>
      <c r="F47" s="6" t="s">
        <v>64</v>
      </c>
      <c r="G47" s="6" t="s">
        <v>64</v>
      </c>
      <c r="H47" s="6" t="s">
        <v>64</v>
      </c>
      <c r="I47" s="6" t="s">
        <v>64</v>
      </c>
      <c r="J47" s="6" t="s">
        <v>64</v>
      </c>
      <c r="K47" s="6" t="s">
        <v>64</v>
      </c>
      <c r="L47" s="6" t="s">
        <v>166</v>
      </c>
      <c r="M47" s="6" t="s">
        <v>64</v>
      </c>
      <c r="N47" s="6" t="s">
        <v>64</v>
      </c>
      <c r="O47" s="6" t="s">
        <v>64</v>
      </c>
      <c r="P47" s="6" t="s">
        <v>169</v>
      </c>
      <c r="Q47" s="6" t="s">
        <v>154</v>
      </c>
      <c r="R47" s="6" t="s">
        <v>64</v>
      </c>
      <c r="S47" s="6" t="s">
        <v>64</v>
      </c>
      <c r="T47" s="6" t="s">
        <v>64</v>
      </c>
      <c r="U47" s="6" t="s">
        <v>64</v>
      </c>
      <c r="V47" s="6" t="s">
        <v>64</v>
      </c>
      <c r="W47" s="6" t="s">
        <v>64</v>
      </c>
      <c r="X47" s="6" t="s">
        <v>64</v>
      </c>
      <c r="Y47" s="6" t="s">
        <v>64</v>
      </c>
      <c r="BB47" s="5" t="s">
        <v>88</v>
      </c>
      <c r="BC47" s="6" t="s">
        <v>154</v>
      </c>
      <c r="BD47" s="6" t="s">
        <v>64</v>
      </c>
      <c r="BE47" s="6" t="s">
        <v>169</v>
      </c>
      <c r="BF47" s="6" t="s">
        <v>154</v>
      </c>
      <c r="BG47" s="6" t="s">
        <v>162</v>
      </c>
      <c r="BH47" s="6" t="s">
        <v>64</v>
      </c>
      <c r="BI47" s="6" t="s">
        <v>64</v>
      </c>
      <c r="BJ47" s="6" t="s">
        <v>163</v>
      </c>
      <c r="BK47" s="6" t="s">
        <v>64</v>
      </c>
      <c r="BL47" s="6" t="s">
        <v>64</v>
      </c>
      <c r="BM47" s="6" t="s">
        <v>64</v>
      </c>
      <c r="BN47" s="6" t="s">
        <v>64</v>
      </c>
      <c r="BO47" s="6" t="s">
        <v>64</v>
      </c>
      <c r="BP47" s="6" t="s">
        <v>64</v>
      </c>
      <c r="BQ47" s="6" t="s">
        <v>64</v>
      </c>
      <c r="BR47" s="6" t="s">
        <v>165</v>
      </c>
      <c r="BS47" s="6" t="s">
        <v>64</v>
      </c>
      <c r="BT47" s="6" t="s">
        <v>64</v>
      </c>
      <c r="BU47" s="6" t="s">
        <v>64</v>
      </c>
      <c r="BV47" s="6" t="s">
        <v>64</v>
      </c>
      <c r="BW47" s="6" t="s">
        <v>64</v>
      </c>
      <c r="BX47" s="6" t="s">
        <v>64</v>
      </c>
      <c r="BY47" s="6" t="s">
        <v>166</v>
      </c>
      <c r="BZ47" s="6" t="s">
        <v>64</v>
      </c>
    </row>
    <row r="48" spans="1:79" ht="20.399999999999999" thickBot="1" x14ac:dyDescent="0.35">
      <c r="A48" s="5" t="s">
        <v>89</v>
      </c>
      <c r="B48" s="6" t="s">
        <v>64</v>
      </c>
      <c r="C48" s="6" t="s">
        <v>64</v>
      </c>
      <c r="D48" s="6" t="s">
        <v>64</v>
      </c>
      <c r="E48" s="6" t="s">
        <v>165</v>
      </c>
      <c r="F48" s="6" t="s">
        <v>64</v>
      </c>
      <c r="G48" s="6" t="s">
        <v>64</v>
      </c>
      <c r="H48" s="6" t="s">
        <v>64</v>
      </c>
      <c r="I48" s="6" t="s">
        <v>64</v>
      </c>
      <c r="J48" s="6" t="s">
        <v>64</v>
      </c>
      <c r="K48" s="6" t="s">
        <v>64</v>
      </c>
      <c r="L48" s="6" t="s">
        <v>166</v>
      </c>
      <c r="M48" s="6" t="s">
        <v>64</v>
      </c>
      <c r="N48" s="6" t="s">
        <v>64</v>
      </c>
      <c r="O48" s="6" t="s">
        <v>64</v>
      </c>
      <c r="P48" s="6" t="s">
        <v>169</v>
      </c>
      <c r="Q48" s="6" t="s">
        <v>64</v>
      </c>
      <c r="R48" s="6" t="s">
        <v>64</v>
      </c>
      <c r="S48" s="6" t="s">
        <v>64</v>
      </c>
      <c r="T48" s="6" t="s">
        <v>64</v>
      </c>
      <c r="U48" s="6" t="s">
        <v>64</v>
      </c>
      <c r="V48" s="6" t="s">
        <v>64</v>
      </c>
      <c r="W48" s="6" t="s">
        <v>64</v>
      </c>
      <c r="X48" s="6" t="s">
        <v>64</v>
      </c>
      <c r="Y48" s="6" t="s">
        <v>64</v>
      </c>
      <c r="BB48" s="5" t="s">
        <v>89</v>
      </c>
      <c r="BC48" s="6" t="s">
        <v>154</v>
      </c>
      <c r="BD48" s="6" t="s">
        <v>64</v>
      </c>
      <c r="BE48" s="6" t="s">
        <v>169</v>
      </c>
      <c r="BF48" s="6" t="s">
        <v>64</v>
      </c>
      <c r="BG48" s="6" t="s">
        <v>162</v>
      </c>
      <c r="BH48" s="6" t="s">
        <v>64</v>
      </c>
      <c r="BI48" s="6" t="s">
        <v>64</v>
      </c>
      <c r="BJ48" s="6" t="s">
        <v>163</v>
      </c>
      <c r="BK48" s="6" t="s">
        <v>64</v>
      </c>
      <c r="BL48" s="6" t="s">
        <v>64</v>
      </c>
      <c r="BM48" s="6" t="s">
        <v>64</v>
      </c>
      <c r="BN48" s="6" t="s">
        <v>64</v>
      </c>
      <c r="BO48" s="6" t="s">
        <v>64</v>
      </c>
      <c r="BP48" s="6" t="s">
        <v>64</v>
      </c>
      <c r="BQ48" s="6" t="s">
        <v>64</v>
      </c>
      <c r="BR48" s="6" t="s">
        <v>165</v>
      </c>
      <c r="BS48" s="6" t="s">
        <v>64</v>
      </c>
      <c r="BT48" s="6" t="s">
        <v>64</v>
      </c>
      <c r="BU48" s="6" t="s">
        <v>64</v>
      </c>
      <c r="BV48" s="6" t="s">
        <v>64</v>
      </c>
      <c r="BW48" s="6" t="s">
        <v>64</v>
      </c>
      <c r="BX48" s="6" t="s">
        <v>64</v>
      </c>
      <c r="BY48" s="6" t="s">
        <v>166</v>
      </c>
      <c r="BZ48" s="6" t="s">
        <v>64</v>
      </c>
    </row>
    <row r="49" spans="1:78" ht="20.399999999999999" thickBot="1" x14ac:dyDescent="0.35">
      <c r="A49" s="5" t="s">
        <v>90</v>
      </c>
      <c r="B49" s="6" t="s">
        <v>64</v>
      </c>
      <c r="C49" s="6" t="s">
        <v>64</v>
      </c>
      <c r="D49" s="6" t="s">
        <v>64</v>
      </c>
      <c r="E49" s="6" t="s">
        <v>165</v>
      </c>
      <c r="F49" s="6" t="s">
        <v>64</v>
      </c>
      <c r="G49" s="6" t="s">
        <v>64</v>
      </c>
      <c r="H49" s="6" t="s">
        <v>64</v>
      </c>
      <c r="I49" s="6" t="s">
        <v>64</v>
      </c>
      <c r="J49" s="6" t="s">
        <v>64</v>
      </c>
      <c r="K49" s="6" t="s">
        <v>64</v>
      </c>
      <c r="L49" s="6" t="s">
        <v>166</v>
      </c>
      <c r="M49" s="6" t="s">
        <v>64</v>
      </c>
      <c r="N49" s="6" t="s">
        <v>64</v>
      </c>
      <c r="O49" s="6" t="s">
        <v>64</v>
      </c>
      <c r="P49" s="6" t="s">
        <v>169</v>
      </c>
      <c r="Q49" s="6" t="s">
        <v>64</v>
      </c>
      <c r="R49" s="6" t="s">
        <v>64</v>
      </c>
      <c r="S49" s="6" t="s">
        <v>64</v>
      </c>
      <c r="T49" s="6" t="s">
        <v>64</v>
      </c>
      <c r="U49" s="6" t="s">
        <v>64</v>
      </c>
      <c r="V49" s="6" t="s">
        <v>64</v>
      </c>
      <c r="W49" s="6" t="s">
        <v>64</v>
      </c>
      <c r="X49" s="6" t="s">
        <v>64</v>
      </c>
      <c r="Y49" s="6" t="s">
        <v>64</v>
      </c>
      <c r="BB49" s="5" t="s">
        <v>90</v>
      </c>
      <c r="BC49" s="6" t="s">
        <v>154</v>
      </c>
      <c r="BD49" s="6" t="s">
        <v>64</v>
      </c>
      <c r="BE49" s="6" t="s">
        <v>169</v>
      </c>
      <c r="BF49" s="6" t="s">
        <v>64</v>
      </c>
      <c r="BG49" s="6" t="s">
        <v>162</v>
      </c>
      <c r="BH49" s="6" t="s">
        <v>64</v>
      </c>
      <c r="BI49" s="6" t="s">
        <v>64</v>
      </c>
      <c r="BJ49" s="6" t="s">
        <v>163</v>
      </c>
      <c r="BK49" s="6" t="s">
        <v>64</v>
      </c>
      <c r="BL49" s="6" t="s">
        <v>64</v>
      </c>
      <c r="BM49" s="6" t="s">
        <v>64</v>
      </c>
      <c r="BN49" s="6" t="s">
        <v>64</v>
      </c>
      <c r="BO49" s="6" t="s">
        <v>64</v>
      </c>
      <c r="BP49" s="6" t="s">
        <v>64</v>
      </c>
      <c r="BQ49" s="6" t="s">
        <v>64</v>
      </c>
      <c r="BR49" s="6" t="s">
        <v>165</v>
      </c>
      <c r="BS49" s="6" t="s">
        <v>64</v>
      </c>
      <c r="BT49" s="6" t="s">
        <v>64</v>
      </c>
      <c r="BU49" s="6" t="s">
        <v>64</v>
      </c>
      <c r="BV49" s="6" t="s">
        <v>64</v>
      </c>
      <c r="BW49" s="6" t="s">
        <v>64</v>
      </c>
      <c r="BX49" s="6" t="s">
        <v>64</v>
      </c>
      <c r="BY49" s="6" t="s">
        <v>166</v>
      </c>
      <c r="BZ49" s="6" t="s">
        <v>64</v>
      </c>
    </row>
    <row r="50" spans="1:78" ht="20.399999999999999" thickBot="1" x14ac:dyDescent="0.35">
      <c r="A50" s="5" t="s">
        <v>91</v>
      </c>
      <c r="B50" s="6" t="s">
        <v>64</v>
      </c>
      <c r="C50" s="6" t="s">
        <v>64</v>
      </c>
      <c r="D50" s="6" t="s">
        <v>64</v>
      </c>
      <c r="E50" s="6" t="s">
        <v>165</v>
      </c>
      <c r="F50" s="6" t="s">
        <v>64</v>
      </c>
      <c r="G50" s="6" t="s">
        <v>64</v>
      </c>
      <c r="H50" s="6" t="s">
        <v>64</v>
      </c>
      <c r="I50" s="6" t="s">
        <v>64</v>
      </c>
      <c r="J50" s="6" t="s">
        <v>64</v>
      </c>
      <c r="K50" s="6" t="s">
        <v>64</v>
      </c>
      <c r="L50" s="6" t="s">
        <v>64</v>
      </c>
      <c r="M50" s="6" t="s">
        <v>64</v>
      </c>
      <c r="N50" s="6" t="s">
        <v>64</v>
      </c>
      <c r="O50" s="6" t="s">
        <v>64</v>
      </c>
      <c r="P50" s="6" t="s">
        <v>64</v>
      </c>
      <c r="Q50" s="6" t="s">
        <v>64</v>
      </c>
      <c r="R50" s="6" t="s">
        <v>64</v>
      </c>
      <c r="S50" s="6" t="s">
        <v>64</v>
      </c>
      <c r="T50" s="6" t="s">
        <v>64</v>
      </c>
      <c r="U50" s="6" t="s">
        <v>64</v>
      </c>
      <c r="V50" s="6" t="s">
        <v>64</v>
      </c>
      <c r="W50" s="6" t="s">
        <v>64</v>
      </c>
      <c r="X50" s="6" t="s">
        <v>64</v>
      </c>
      <c r="Y50" s="6" t="s">
        <v>64</v>
      </c>
      <c r="BB50" s="5" t="s">
        <v>91</v>
      </c>
      <c r="BC50" s="6" t="s">
        <v>154</v>
      </c>
      <c r="BD50" s="6" t="s">
        <v>64</v>
      </c>
      <c r="BE50" s="6" t="s">
        <v>169</v>
      </c>
      <c r="BF50" s="6" t="s">
        <v>64</v>
      </c>
      <c r="BG50" s="6" t="s">
        <v>64</v>
      </c>
      <c r="BH50" s="6" t="s">
        <v>64</v>
      </c>
      <c r="BI50" s="6" t="s">
        <v>64</v>
      </c>
      <c r="BJ50" s="6" t="s">
        <v>163</v>
      </c>
      <c r="BK50" s="6" t="s">
        <v>64</v>
      </c>
      <c r="BL50" s="6" t="s">
        <v>64</v>
      </c>
      <c r="BM50" s="6" t="s">
        <v>64</v>
      </c>
      <c r="BN50" s="6" t="s">
        <v>64</v>
      </c>
      <c r="BO50" s="6" t="s">
        <v>64</v>
      </c>
      <c r="BP50" s="6" t="s">
        <v>64</v>
      </c>
      <c r="BQ50" s="6" t="s">
        <v>64</v>
      </c>
      <c r="BR50" s="6" t="s">
        <v>165</v>
      </c>
      <c r="BS50" s="6" t="s">
        <v>64</v>
      </c>
      <c r="BT50" s="6" t="s">
        <v>64</v>
      </c>
      <c r="BU50" s="6" t="s">
        <v>64</v>
      </c>
      <c r="BV50" s="6" t="s">
        <v>64</v>
      </c>
      <c r="BW50" s="6" t="s">
        <v>64</v>
      </c>
      <c r="BX50" s="6" t="s">
        <v>64</v>
      </c>
      <c r="BY50" s="6" t="s">
        <v>166</v>
      </c>
      <c r="BZ50" s="6" t="s">
        <v>64</v>
      </c>
    </row>
    <row r="51" spans="1:78" ht="20.399999999999999" thickBot="1" x14ac:dyDescent="0.35">
      <c r="A51" s="5" t="s">
        <v>92</v>
      </c>
      <c r="B51" s="6" t="s">
        <v>64</v>
      </c>
      <c r="C51" s="6" t="s">
        <v>64</v>
      </c>
      <c r="D51" s="6" t="s">
        <v>64</v>
      </c>
      <c r="E51" s="6" t="s">
        <v>165</v>
      </c>
      <c r="F51" s="6" t="s">
        <v>64</v>
      </c>
      <c r="G51" s="6" t="s">
        <v>64</v>
      </c>
      <c r="H51" s="6" t="s">
        <v>64</v>
      </c>
      <c r="I51" s="6" t="s">
        <v>64</v>
      </c>
      <c r="J51" s="6" t="s">
        <v>64</v>
      </c>
      <c r="K51" s="6" t="s">
        <v>64</v>
      </c>
      <c r="L51" s="6" t="s">
        <v>64</v>
      </c>
      <c r="M51" s="6" t="s">
        <v>64</v>
      </c>
      <c r="N51" s="6" t="s">
        <v>64</v>
      </c>
      <c r="O51" s="6" t="s">
        <v>64</v>
      </c>
      <c r="P51" s="6" t="s">
        <v>64</v>
      </c>
      <c r="Q51" s="6" t="s">
        <v>64</v>
      </c>
      <c r="R51" s="6" t="s">
        <v>64</v>
      </c>
      <c r="S51" s="6" t="s">
        <v>64</v>
      </c>
      <c r="T51" s="6" t="s">
        <v>64</v>
      </c>
      <c r="U51" s="6" t="s">
        <v>64</v>
      </c>
      <c r="V51" s="6" t="s">
        <v>64</v>
      </c>
      <c r="W51" s="6" t="s">
        <v>64</v>
      </c>
      <c r="X51" s="6" t="s">
        <v>64</v>
      </c>
      <c r="Y51" s="6" t="s">
        <v>64</v>
      </c>
      <c r="BB51" s="5" t="s">
        <v>92</v>
      </c>
      <c r="BC51" s="6" t="s">
        <v>154</v>
      </c>
      <c r="BD51" s="6" t="s">
        <v>64</v>
      </c>
      <c r="BE51" s="6" t="s">
        <v>169</v>
      </c>
      <c r="BF51" s="6" t="s">
        <v>64</v>
      </c>
      <c r="BG51" s="6" t="s">
        <v>64</v>
      </c>
      <c r="BH51" s="6" t="s">
        <v>64</v>
      </c>
      <c r="BI51" s="6" t="s">
        <v>64</v>
      </c>
      <c r="BJ51" s="6" t="s">
        <v>64</v>
      </c>
      <c r="BK51" s="6" t="s">
        <v>64</v>
      </c>
      <c r="BL51" s="6" t="s">
        <v>64</v>
      </c>
      <c r="BM51" s="6" t="s">
        <v>64</v>
      </c>
      <c r="BN51" s="6" t="s">
        <v>64</v>
      </c>
      <c r="BO51" s="6" t="s">
        <v>64</v>
      </c>
      <c r="BP51" s="6" t="s">
        <v>64</v>
      </c>
      <c r="BQ51" s="6" t="s">
        <v>64</v>
      </c>
      <c r="BR51" s="6" t="s">
        <v>165</v>
      </c>
      <c r="BS51" s="6" t="s">
        <v>64</v>
      </c>
      <c r="BT51" s="6" t="s">
        <v>64</v>
      </c>
      <c r="BU51" s="6" t="s">
        <v>64</v>
      </c>
      <c r="BV51" s="6" t="s">
        <v>64</v>
      </c>
      <c r="BW51" s="6" t="s">
        <v>64</v>
      </c>
      <c r="BX51" s="6" t="s">
        <v>64</v>
      </c>
      <c r="BY51" s="6" t="s">
        <v>64</v>
      </c>
      <c r="BZ51" s="6" t="s">
        <v>64</v>
      </c>
    </row>
    <row r="52" spans="1:78" ht="20.399999999999999" thickBot="1" x14ac:dyDescent="0.35">
      <c r="A52" s="5" t="s">
        <v>93</v>
      </c>
      <c r="B52" s="6" t="s">
        <v>64</v>
      </c>
      <c r="C52" s="6" t="s">
        <v>64</v>
      </c>
      <c r="D52" s="6" t="s">
        <v>64</v>
      </c>
      <c r="E52" s="6" t="s">
        <v>165</v>
      </c>
      <c r="F52" s="6" t="s">
        <v>64</v>
      </c>
      <c r="G52" s="6" t="s">
        <v>64</v>
      </c>
      <c r="H52" s="6" t="s">
        <v>64</v>
      </c>
      <c r="I52" s="6" t="s">
        <v>64</v>
      </c>
      <c r="J52" s="6" t="s">
        <v>64</v>
      </c>
      <c r="K52" s="6" t="s">
        <v>64</v>
      </c>
      <c r="L52" s="6" t="s">
        <v>64</v>
      </c>
      <c r="M52" s="6" t="s">
        <v>64</v>
      </c>
      <c r="N52" s="6" t="s">
        <v>64</v>
      </c>
      <c r="O52" s="6" t="s">
        <v>64</v>
      </c>
      <c r="P52" s="6" t="s">
        <v>64</v>
      </c>
      <c r="Q52" s="6" t="s">
        <v>64</v>
      </c>
      <c r="R52" s="6" t="s">
        <v>64</v>
      </c>
      <c r="S52" s="6" t="s">
        <v>64</v>
      </c>
      <c r="T52" s="6" t="s">
        <v>64</v>
      </c>
      <c r="U52" s="6" t="s">
        <v>64</v>
      </c>
      <c r="V52" s="6" t="s">
        <v>64</v>
      </c>
      <c r="W52" s="6" t="s">
        <v>64</v>
      </c>
      <c r="X52" s="6" t="s">
        <v>64</v>
      </c>
      <c r="Y52" s="6" t="s">
        <v>64</v>
      </c>
      <c r="BB52" s="5" t="s">
        <v>93</v>
      </c>
      <c r="BC52" s="6" t="s">
        <v>154</v>
      </c>
      <c r="BD52" s="6" t="s">
        <v>64</v>
      </c>
      <c r="BE52" s="6" t="s">
        <v>169</v>
      </c>
      <c r="BF52" s="6" t="s">
        <v>64</v>
      </c>
      <c r="BG52" s="6" t="s">
        <v>64</v>
      </c>
      <c r="BH52" s="6" t="s">
        <v>64</v>
      </c>
      <c r="BI52" s="6" t="s">
        <v>64</v>
      </c>
      <c r="BJ52" s="6" t="s">
        <v>64</v>
      </c>
      <c r="BK52" s="6" t="s">
        <v>64</v>
      </c>
      <c r="BL52" s="6" t="s">
        <v>64</v>
      </c>
      <c r="BM52" s="6" t="s">
        <v>64</v>
      </c>
      <c r="BN52" s="6" t="s">
        <v>64</v>
      </c>
      <c r="BO52" s="6" t="s">
        <v>64</v>
      </c>
      <c r="BP52" s="6" t="s">
        <v>64</v>
      </c>
      <c r="BQ52" s="6" t="s">
        <v>64</v>
      </c>
      <c r="BR52" s="6" t="s">
        <v>165</v>
      </c>
      <c r="BS52" s="6" t="s">
        <v>64</v>
      </c>
      <c r="BT52" s="6" t="s">
        <v>64</v>
      </c>
      <c r="BU52" s="6" t="s">
        <v>64</v>
      </c>
      <c r="BV52" s="6" t="s">
        <v>64</v>
      </c>
      <c r="BW52" s="6" t="s">
        <v>64</v>
      </c>
      <c r="BX52" s="6" t="s">
        <v>64</v>
      </c>
      <c r="BY52" s="6" t="s">
        <v>64</v>
      </c>
      <c r="BZ52" s="6" t="s">
        <v>64</v>
      </c>
    </row>
    <row r="53" spans="1:78" ht="15" thickBot="1" x14ac:dyDescent="0.35">
      <c r="A53" s="5" t="s">
        <v>94</v>
      </c>
      <c r="B53" s="6" t="s">
        <v>64</v>
      </c>
      <c r="C53" s="6" t="s">
        <v>64</v>
      </c>
      <c r="D53" s="6" t="s">
        <v>64</v>
      </c>
      <c r="E53" s="6" t="s">
        <v>165</v>
      </c>
      <c r="F53" s="6" t="s">
        <v>64</v>
      </c>
      <c r="G53" s="6" t="s">
        <v>64</v>
      </c>
      <c r="H53" s="6" t="s">
        <v>64</v>
      </c>
      <c r="I53" s="6" t="s">
        <v>64</v>
      </c>
      <c r="J53" s="6" t="s">
        <v>64</v>
      </c>
      <c r="K53" s="6" t="s">
        <v>64</v>
      </c>
      <c r="L53" s="6" t="s">
        <v>64</v>
      </c>
      <c r="M53" s="6" t="s">
        <v>64</v>
      </c>
      <c r="N53" s="6" t="s">
        <v>64</v>
      </c>
      <c r="O53" s="6" t="s">
        <v>64</v>
      </c>
      <c r="P53" s="6" t="s">
        <v>64</v>
      </c>
      <c r="Q53" s="6" t="s">
        <v>64</v>
      </c>
      <c r="R53" s="6" t="s">
        <v>64</v>
      </c>
      <c r="S53" s="6" t="s">
        <v>64</v>
      </c>
      <c r="T53" s="6" t="s">
        <v>64</v>
      </c>
      <c r="U53" s="6" t="s">
        <v>64</v>
      </c>
      <c r="V53" s="6" t="s">
        <v>64</v>
      </c>
      <c r="W53" s="6" t="s">
        <v>64</v>
      </c>
      <c r="X53" s="6" t="s">
        <v>64</v>
      </c>
      <c r="Y53" s="6" t="s">
        <v>64</v>
      </c>
      <c r="BB53" s="5" t="s">
        <v>94</v>
      </c>
      <c r="BC53" s="6" t="s">
        <v>154</v>
      </c>
      <c r="BD53" s="6" t="s">
        <v>64</v>
      </c>
      <c r="BE53" s="6" t="s">
        <v>64</v>
      </c>
      <c r="BF53" s="6" t="s">
        <v>64</v>
      </c>
      <c r="BG53" s="6" t="s">
        <v>64</v>
      </c>
      <c r="BH53" s="6" t="s">
        <v>64</v>
      </c>
      <c r="BI53" s="6" t="s">
        <v>64</v>
      </c>
      <c r="BJ53" s="6" t="s">
        <v>64</v>
      </c>
      <c r="BK53" s="6" t="s">
        <v>64</v>
      </c>
      <c r="BL53" s="6" t="s">
        <v>64</v>
      </c>
      <c r="BM53" s="6" t="s">
        <v>64</v>
      </c>
      <c r="BN53" s="6" t="s">
        <v>64</v>
      </c>
      <c r="BO53" s="6" t="s">
        <v>64</v>
      </c>
      <c r="BP53" s="6" t="s">
        <v>64</v>
      </c>
      <c r="BQ53" s="6" t="s">
        <v>64</v>
      </c>
      <c r="BR53" s="6" t="s">
        <v>165</v>
      </c>
      <c r="BS53" s="6" t="s">
        <v>64</v>
      </c>
      <c r="BT53" s="6" t="s">
        <v>64</v>
      </c>
      <c r="BU53" s="6" t="s">
        <v>64</v>
      </c>
      <c r="BV53" s="6" t="s">
        <v>64</v>
      </c>
      <c r="BW53" s="6" t="s">
        <v>64</v>
      </c>
      <c r="BX53" s="6" t="s">
        <v>64</v>
      </c>
      <c r="BY53" s="6" t="s">
        <v>64</v>
      </c>
      <c r="BZ53" s="6" t="s">
        <v>64</v>
      </c>
    </row>
    <row r="54" spans="1:78" ht="15" thickBot="1" x14ac:dyDescent="0.35">
      <c r="A54" s="5" t="s">
        <v>95</v>
      </c>
      <c r="B54" s="6" t="s">
        <v>64</v>
      </c>
      <c r="C54" s="6" t="s">
        <v>64</v>
      </c>
      <c r="D54" s="6" t="s">
        <v>64</v>
      </c>
      <c r="E54" s="6" t="s">
        <v>64</v>
      </c>
      <c r="F54" s="6" t="s">
        <v>64</v>
      </c>
      <c r="G54" s="6" t="s">
        <v>64</v>
      </c>
      <c r="H54" s="6" t="s">
        <v>64</v>
      </c>
      <c r="I54" s="6" t="s">
        <v>64</v>
      </c>
      <c r="J54" s="6" t="s">
        <v>64</v>
      </c>
      <c r="K54" s="6" t="s">
        <v>64</v>
      </c>
      <c r="L54" s="6" t="s">
        <v>64</v>
      </c>
      <c r="M54" s="6" t="s">
        <v>64</v>
      </c>
      <c r="N54" s="6" t="s">
        <v>64</v>
      </c>
      <c r="O54" s="6" t="s">
        <v>64</v>
      </c>
      <c r="P54" s="6" t="s">
        <v>64</v>
      </c>
      <c r="Q54" s="6" t="s">
        <v>64</v>
      </c>
      <c r="R54" s="6" t="s">
        <v>64</v>
      </c>
      <c r="S54" s="6" t="s">
        <v>64</v>
      </c>
      <c r="T54" s="6" t="s">
        <v>64</v>
      </c>
      <c r="U54" s="6" t="s">
        <v>64</v>
      </c>
      <c r="V54" s="6" t="s">
        <v>64</v>
      </c>
      <c r="W54" s="6" t="s">
        <v>64</v>
      </c>
      <c r="X54" s="6" t="s">
        <v>64</v>
      </c>
      <c r="Y54" s="6" t="s">
        <v>64</v>
      </c>
      <c r="BB54" s="5" t="s">
        <v>95</v>
      </c>
      <c r="BC54" s="6" t="s">
        <v>154</v>
      </c>
      <c r="BD54" s="6" t="s">
        <v>64</v>
      </c>
      <c r="BE54" s="6" t="s">
        <v>64</v>
      </c>
      <c r="BF54" s="6" t="s">
        <v>64</v>
      </c>
      <c r="BG54" s="6" t="s">
        <v>64</v>
      </c>
      <c r="BH54" s="6" t="s">
        <v>64</v>
      </c>
      <c r="BI54" s="6" t="s">
        <v>64</v>
      </c>
      <c r="BJ54" s="6" t="s">
        <v>64</v>
      </c>
      <c r="BK54" s="6" t="s">
        <v>64</v>
      </c>
      <c r="BL54" s="6" t="s">
        <v>64</v>
      </c>
      <c r="BM54" s="6" t="s">
        <v>64</v>
      </c>
      <c r="BN54" s="6" t="s">
        <v>64</v>
      </c>
      <c r="BO54" s="6" t="s">
        <v>64</v>
      </c>
      <c r="BP54" s="6" t="s">
        <v>64</v>
      </c>
      <c r="BQ54" s="6" t="s">
        <v>64</v>
      </c>
      <c r="BR54" s="6" t="s">
        <v>64</v>
      </c>
      <c r="BS54" s="6" t="s">
        <v>64</v>
      </c>
      <c r="BT54" s="6" t="s">
        <v>64</v>
      </c>
      <c r="BU54" s="6" t="s">
        <v>64</v>
      </c>
      <c r="BV54" s="6" t="s">
        <v>64</v>
      </c>
      <c r="BW54" s="6" t="s">
        <v>64</v>
      </c>
      <c r="BX54" s="6" t="s">
        <v>64</v>
      </c>
      <c r="BY54" s="6" t="s">
        <v>64</v>
      </c>
      <c r="BZ54" s="6" t="s">
        <v>64</v>
      </c>
    </row>
    <row r="55" spans="1:78" ht="15" thickBot="1" x14ac:dyDescent="0.35">
      <c r="A55" s="5" t="s">
        <v>96</v>
      </c>
      <c r="B55" s="6" t="s">
        <v>64</v>
      </c>
      <c r="C55" s="6" t="s">
        <v>64</v>
      </c>
      <c r="D55" s="6" t="s">
        <v>64</v>
      </c>
      <c r="E55" s="6" t="s">
        <v>64</v>
      </c>
      <c r="F55" s="6" t="s">
        <v>64</v>
      </c>
      <c r="G55" s="6" t="s">
        <v>64</v>
      </c>
      <c r="H55" s="6" t="s">
        <v>64</v>
      </c>
      <c r="I55" s="6" t="s">
        <v>64</v>
      </c>
      <c r="J55" s="6" t="s">
        <v>64</v>
      </c>
      <c r="K55" s="6" t="s">
        <v>64</v>
      </c>
      <c r="L55" s="6" t="s">
        <v>64</v>
      </c>
      <c r="M55" s="6" t="s">
        <v>64</v>
      </c>
      <c r="N55" s="6" t="s">
        <v>64</v>
      </c>
      <c r="O55" s="6" t="s">
        <v>64</v>
      </c>
      <c r="P55" s="6" t="s">
        <v>64</v>
      </c>
      <c r="Q55" s="6" t="s">
        <v>64</v>
      </c>
      <c r="R55" s="6" t="s">
        <v>64</v>
      </c>
      <c r="S55" s="6" t="s">
        <v>64</v>
      </c>
      <c r="T55" s="6" t="s">
        <v>64</v>
      </c>
      <c r="U55" s="6" t="s">
        <v>64</v>
      </c>
      <c r="V55" s="6" t="s">
        <v>64</v>
      </c>
      <c r="W55" s="6" t="s">
        <v>64</v>
      </c>
      <c r="X55" s="6" t="s">
        <v>64</v>
      </c>
      <c r="Y55" s="6" t="s">
        <v>64</v>
      </c>
      <c r="BB55" s="5" t="s">
        <v>96</v>
      </c>
      <c r="BC55" s="6" t="s">
        <v>154</v>
      </c>
      <c r="BD55" s="6" t="s">
        <v>64</v>
      </c>
      <c r="BE55" s="6" t="s">
        <v>64</v>
      </c>
      <c r="BF55" s="6" t="s">
        <v>64</v>
      </c>
      <c r="BG55" s="6" t="s">
        <v>64</v>
      </c>
      <c r="BH55" s="6" t="s">
        <v>64</v>
      </c>
      <c r="BI55" s="6" t="s">
        <v>64</v>
      </c>
      <c r="BJ55" s="6" t="s">
        <v>64</v>
      </c>
      <c r="BK55" s="6" t="s">
        <v>64</v>
      </c>
      <c r="BL55" s="6" t="s">
        <v>64</v>
      </c>
      <c r="BM55" s="6" t="s">
        <v>64</v>
      </c>
      <c r="BN55" s="6" t="s">
        <v>64</v>
      </c>
      <c r="BO55" s="6" t="s">
        <v>64</v>
      </c>
      <c r="BP55" s="6" t="s">
        <v>64</v>
      </c>
      <c r="BQ55" s="6" t="s">
        <v>64</v>
      </c>
      <c r="BR55" s="6" t="s">
        <v>64</v>
      </c>
      <c r="BS55" s="6" t="s">
        <v>64</v>
      </c>
      <c r="BT55" s="6" t="s">
        <v>64</v>
      </c>
      <c r="BU55" s="6" t="s">
        <v>64</v>
      </c>
      <c r="BV55" s="6" t="s">
        <v>64</v>
      </c>
      <c r="BW55" s="6" t="s">
        <v>64</v>
      </c>
      <c r="BX55" s="6" t="s">
        <v>64</v>
      </c>
      <c r="BY55" s="6" t="s">
        <v>64</v>
      </c>
      <c r="BZ55" s="6" t="s">
        <v>64</v>
      </c>
    </row>
    <row r="56" spans="1:78" ht="15" thickBot="1" x14ac:dyDescent="0.35">
      <c r="A56" s="5" t="s">
        <v>97</v>
      </c>
      <c r="B56" s="6" t="s">
        <v>64</v>
      </c>
      <c r="C56" s="6" t="s">
        <v>64</v>
      </c>
      <c r="D56" s="6" t="s">
        <v>64</v>
      </c>
      <c r="E56" s="6" t="s">
        <v>64</v>
      </c>
      <c r="F56" s="6" t="s">
        <v>64</v>
      </c>
      <c r="G56" s="6" t="s">
        <v>64</v>
      </c>
      <c r="H56" s="6" t="s">
        <v>64</v>
      </c>
      <c r="I56" s="6" t="s">
        <v>64</v>
      </c>
      <c r="J56" s="6" t="s">
        <v>64</v>
      </c>
      <c r="K56" s="6" t="s">
        <v>64</v>
      </c>
      <c r="L56" s="6" t="s">
        <v>64</v>
      </c>
      <c r="M56" s="6" t="s">
        <v>64</v>
      </c>
      <c r="N56" s="6" t="s">
        <v>64</v>
      </c>
      <c r="O56" s="6" t="s">
        <v>64</v>
      </c>
      <c r="P56" s="6" t="s">
        <v>64</v>
      </c>
      <c r="Q56" s="6" t="s">
        <v>64</v>
      </c>
      <c r="R56" s="6" t="s">
        <v>64</v>
      </c>
      <c r="S56" s="6" t="s">
        <v>64</v>
      </c>
      <c r="T56" s="6" t="s">
        <v>64</v>
      </c>
      <c r="U56" s="6" t="s">
        <v>64</v>
      </c>
      <c r="V56" s="6" t="s">
        <v>64</v>
      </c>
      <c r="W56" s="6" t="s">
        <v>64</v>
      </c>
      <c r="X56" s="6" t="s">
        <v>64</v>
      </c>
      <c r="Y56" s="6" t="s">
        <v>64</v>
      </c>
      <c r="BB56" s="5" t="s">
        <v>97</v>
      </c>
      <c r="BC56" s="6" t="s">
        <v>154</v>
      </c>
      <c r="BD56" s="6" t="s">
        <v>64</v>
      </c>
      <c r="BE56" s="6" t="s">
        <v>64</v>
      </c>
      <c r="BF56" s="6" t="s">
        <v>64</v>
      </c>
      <c r="BG56" s="6" t="s">
        <v>64</v>
      </c>
      <c r="BH56" s="6" t="s">
        <v>64</v>
      </c>
      <c r="BI56" s="6" t="s">
        <v>64</v>
      </c>
      <c r="BJ56" s="6" t="s">
        <v>64</v>
      </c>
      <c r="BK56" s="6" t="s">
        <v>64</v>
      </c>
      <c r="BL56" s="6" t="s">
        <v>64</v>
      </c>
      <c r="BM56" s="6" t="s">
        <v>64</v>
      </c>
      <c r="BN56" s="6" t="s">
        <v>64</v>
      </c>
      <c r="BO56" s="6" t="s">
        <v>64</v>
      </c>
      <c r="BP56" s="6" t="s">
        <v>64</v>
      </c>
      <c r="BQ56" s="6" t="s">
        <v>64</v>
      </c>
      <c r="BR56" s="6" t="s">
        <v>64</v>
      </c>
      <c r="BS56" s="6" t="s">
        <v>64</v>
      </c>
      <c r="BT56" s="6" t="s">
        <v>64</v>
      </c>
      <c r="BU56" s="6" t="s">
        <v>64</v>
      </c>
      <c r="BV56" s="6" t="s">
        <v>64</v>
      </c>
      <c r="BW56" s="6" t="s">
        <v>64</v>
      </c>
      <c r="BX56" s="6" t="s">
        <v>64</v>
      </c>
      <c r="BY56" s="6" t="s">
        <v>64</v>
      </c>
      <c r="BZ56" s="6" t="s">
        <v>64</v>
      </c>
    </row>
    <row r="57" spans="1:78" ht="15" thickBot="1" x14ac:dyDescent="0.35">
      <c r="A57" s="5" t="s">
        <v>98</v>
      </c>
      <c r="B57" s="6" t="s">
        <v>64</v>
      </c>
      <c r="C57" s="6" t="s">
        <v>64</v>
      </c>
      <c r="D57" s="6" t="s">
        <v>64</v>
      </c>
      <c r="E57" s="6" t="s">
        <v>64</v>
      </c>
      <c r="F57" s="6" t="s">
        <v>64</v>
      </c>
      <c r="G57" s="6" t="s">
        <v>64</v>
      </c>
      <c r="H57" s="6" t="s">
        <v>64</v>
      </c>
      <c r="I57" s="6" t="s">
        <v>64</v>
      </c>
      <c r="J57" s="6" t="s">
        <v>64</v>
      </c>
      <c r="K57" s="6" t="s">
        <v>64</v>
      </c>
      <c r="L57" s="6" t="s">
        <v>64</v>
      </c>
      <c r="M57" s="6" t="s">
        <v>64</v>
      </c>
      <c r="N57" s="6" t="s">
        <v>64</v>
      </c>
      <c r="O57" s="6" t="s">
        <v>64</v>
      </c>
      <c r="P57" s="6" t="s">
        <v>64</v>
      </c>
      <c r="Q57" s="6" t="s">
        <v>64</v>
      </c>
      <c r="R57" s="6" t="s">
        <v>64</v>
      </c>
      <c r="S57" s="6" t="s">
        <v>64</v>
      </c>
      <c r="T57" s="6" t="s">
        <v>64</v>
      </c>
      <c r="U57" s="6" t="s">
        <v>64</v>
      </c>
      <c r="V57" s="6" t="s">
        <v>64</v>
      </c>
      <c r="W57" s="6" t="s">
        <v>64</v>
      </c>
      <c r="X57" s="6" t="s">
        <v>64</v>
      </c>
      <c r="Y57" s="6" t="s">
        <v>64</v>
      </c>
      <c r="BB57" s="5" t="s">
        <v>98</v>
      </c>
      <c r="BC57" s="6" t="s">
        <v>64</v>
      </c>
      <c r="BD57" s="6" t="s">
        <v>64</v>
      </c>
      <c r="BE57" s="6" t="s">
        <v>64</v>
      </c>
      <c r="BF57" s="6" t="s">
        <v>64</v>
      </c>
      <c r="BG57" s="6" t="s">
        <v>64</v>
      </c>
      <c r="BH57" s="6" t="s">
        <v>64</v>
      </c>
      <c r="BI57" s="6" t="s">
        <v>64</v>
      </c>
      <c r="BJ57" s="6" t="s">
        <v>64</v>
      </c>
      <c r="BK57" s="6" t="s">
        <v>64</v>
      </c>
      <c r="BL57" s="6" t="s">
        <v>64</v>
      </c>
      <c r="BM57" s="6" t="s">
        <v>64</v>
      </c>
      <c r="BN57" s="6" t="s">
        <v>64</v>
      </c>
      <c r="BO57" s="6" t="s">
        <v>64</v>
      </c>
      <c r="BP57" s="6" t="s">
        <v>64</v>
      </c>
      <c r="BQ57" s="6" t="s">
        <v>64</v>
      </c>
      <c r="BR57" s="6" t="s">
        <v>64</v>
      </c>
      <c r="BS57" s="6" t="s">
        <v>64</v>
      </c>
      <c r="BT57" s="6" t="s">
        <v>64</v>
      </c>
      <c r="BU57" s="6" t="s">
        <v>64</v>
      </c>
      <c r="BV57" s="6" t="s">
        <v>64</v>
      </c>
      <c r="BW57" s="6" t="s">
        <v>64</v>
      </c>
      <c r="BX57" s="6" t="s">
        <v>64</v>
      </c>
      <c r="BY57" s="6" t="s">
        <v>64</v>
      </c>
      <c r="BZ57" s="6" t="s">
        <v>64</v>
      </c>
    </row>
    <row r="58" spans="1:78" ht="15" thickBot="1" x14ac:dyDescent="0.35">
      <c r="A58" s="5" t="s">
        <v>99</v>
      </c>
      <c r="B58" s="6" t="s">
        <v>64</v>
      </c>
      <c r="C58" s="6" t="s">
        <v>64</v>
      </c>
      <c r="D58" s="6" t="s">
        <v>64</v>
      </c>
      <c r="E58" s="6" t="s">
        <v>64</v>
      </c>
      <c r="F58" s="6" t="s">
        <v>64</v>
      </c>
      <c r="G58" s="6" t="s">
        <v>64</v>
      </c>
      <c r="H58" s="6" t="s">
        <v>64</v>
      </c>
      <c r="I58" s="6" t="s">
        <v>64</v>
      </c>
      <c r="J58" s="6" t="s">
        <v>64</v>
      </c>
      <c r="K58" s="6" t="s">
        <v>64</v>
      </c>
      <c r="L58" s="6" t="s">
        <v>64</v>
      </c>
      <c r="M58" s="6" t="s">
        <v>64</v>
      </c>
      <c r="N58" s="6" t="s">
        <v>64</v>
      </c>
      <c r="O58" s="6" t="s">
        <v>64</v>
      </c>
      <c r="P58" s="6" t="s">
        <v>64</v>
      </c>
      <c r="Q58" s="6" t="s">
        <v>64</v>
      </c>
      <c r="R58" s="6" t="s">
        <v>64</v>
      </c>
      <c r="S58" s="6" t="s">
        <v>64</v>
      </c>
      <c r="T58" s="6" t="s">
        <v>64</v>
      </c>
      <c r="U58" s="6" t="s">
        <v>64</v>
      </c>
      <c r="V58" s="6" t="s">
        <v>64</v>
      </c>
      <c r="W58" s="6" t="s">
        <v>64</v>
      </c>
      <c r="X58" s="6" t="s">
        <v>64</v>
      </c>
      <c r="Y58" s="6" t="s">
        <v>64</v>
      </c>
      <c r="BB58" s="5" t="s">
        <v>99</v>
      </c>
      <c r="BC58" s="6" t="s">
        <v>64</v>
      </c>
      <c r="BD58" s="6" t="s">
        <v>64</v>
      </c>
      <c r="BE58" s="6" t="s">
        <v>64</v>
      </c>
      <c r="BF58" s="6" t="s">
        <v>64</v>
      </c>
      <c r="BG58" s="6" t="s">
        <v>64</v>
      </c>
      <c r="BH58" s="6" t="s">
        <v>64</v>
      </c>
      <c r="BI58" s="6" t="s">
        <v>64</v>
      </c>
      <c r="BJ58" s="6" t="s">
        <v>64</v>
      </c>
      <c r="BK58" s="6" t="s">
        <v>64</v>
      </c>
      <c r="BL58" s="6" t="s">
        <v>64</v>
      </c>
      <c r="BM58" s="6" t="s">
        <v>64</v>
      </c>
      <c r="BN58" s="6" t="s">
        <v>64</v>
      </c>
      <c r="BO58" s="6" t="s">
        <v>64</v>
      </c>
      <c r="BP58" s="6" t="s">
        <v>64</v>
      </c>
      <c r="BQ58" s="6" t="s">
        <v>64</v>
      </c>
      <c r="BR58" s="6" t="s">
        <v>64</v>
      </c>
      <c r="BS58" s="6" t="s">
        <v>64</v>
      </c>
      <c r="BT58" s="6" t="s">
        <v>64</v>
      </c>
      <c r="BU58" s="6" t="s">
        <v>64</v>
      </c>
      <c r="BV58" s="6" t="s">
        <v>64</v>
      </c>
      <c r="BW58" s="6" t="s">
        <v>64</v>
      </c>
      <c r="BX58" s="6" t="s">
        <v>64</v>
      </c>
      <c r="BY58" s="6" t="s">
        <v>64</v>
      </c>
      <c r="BZ58" s="6" t="s">
        <v>64</v>
      </c>
    </row>
    <row r="59" spans="1:78" ht="15" thickBot="1" x14ac:dyDescent="0.35">
      <c r="A59" s="5" t="s">
        <v>100</v>
      </c>
      <c r="B59" s="6" t="s">
        <v>64</v>
      </c>
      <c r="C59" s="6" t="s">
        <v>64</v>
      </c>
      <c r="D59" s="6" t="s">
        <v>64</v>
      </c>
      <c r="E59" s="6" t="s">
        <v>64</v>
      </c>
      <c r="F59" s="6" t="s">
        <v>64</v>
      </c>
      <c r="G59" s="6" t="s">
        <v>64</v>
      </c>
      <c r="H59" s="6" t="s">
        <v>64</v>
      </c>
      <c r="I59" s="6" t="s">
        <v>64</v>
      </c>
      <c r="J59" s="6" t="s">
        <v>64</v>
      </c>
      <c r="K59" s="6" t="s">
        <v>64</v>
      </c>
      <c r="L59" s="6" t="s">
        <v>64</v>
      </c>
      <c r="M59" s="6" t="s">
        <v>64</v>
      </c>
      <c r="N59" s="6" t="s">
        <v>64</v>
      </c>
      <c r="O59" s="6" t="s">
        <v>64</v>
      </c>
      <c r="P59" s="6" t="s">
        <v>64</v>
      </c>
      <c r="Q59" s="6" t="s">
        <v>64</v>
      </c>
      <c r="R59" s="6" t="s">
        <v>64</v>
      </c>
      <c r="S59" s="6" t="s">
        <v>64</v>
      </c>
      <c r="T59" s="6" t="s">
        <v>64</v>
      </c>
      <c r="U59" s="6" t="s">
        <v>64</v>
      </c>
      <c r="V59" s="6" t="s">
        <v>64</v>
      </c>
      <c r="W59" s="6" t="s">
        <v>64</v>
      </c>
      <c r="X59" s="6" t="s">
        <v>64</v>
      </c>
      <c r="Y59" s="6" t="s">
        <v>64</v>
      </c>
      <c r="BB59" s="5" t="s">
        <v>100</v>
      </c>
      <c r="BC59" s="6" t="s">
        <v>64</v>
      </c>
      <c r="BD59" s="6" t="s">
        <v>64</v>
      </c>
      <c r="BE59" s="6" t="s">
        <v>64</v>
      </c>
      <c r="BF59" s="6" t="s">
        <v>64</v>
      </c>
      <c r="BG59" s="6" t="s">
        <v>64</v>
      </c>
      <c r="BH59" s="6" t="s">
        <v>64</v>
      </c>
      <c r="BI59" s="6" t="s">
        <v>64</v>
      </c>
      <c r="BJ59" s="6" t="s">
        <v>64</v>
      </c>
      <c r="BK59" s="6" t="s">
        <v>64</v>
      </c>
      <c r="BL59" s="6" t="s">
        <v>64</v>
      </c>
      <c r="BM59" s="6" t="s">
        <v>64</v>
      </c>
      <c r="BN59" s="6" t="s">
        <v>64</v>
      </c>
      <c r="BO59" s="6" t="s">
        <v>64</v>
      </c>
      <c r="BP59" s="6" t="s">
        <v>64</v>
      </c>
      <c r="BQ59" s="6" t="s">
        <v>64</v>
      </c>
      <c r="BR59" s="6" t="s">
        <v>64</v>
      </c>
      <c r="BS59" s="6" t="s">
        <v>64</v>
      </c>
      <c r="BT59" s="6" t="s">
        <v>64</v>
      </c>
      <c r="BU59" s="6" t="s">
        <v>64</v>
      </c>
      <c r="BV59" s="6" t="s">
        <v>64</v>
      </c>
      <c r="BW59" s="6" t="s">
        <v>64</v>
      </c>
      <c r="BX59" s="6" t="s">
        <v>64</v>
      </c>
      <c r="BY59" s="6" t="s">
        <v>64</v>
      </c>
      <c r="BZ59" s="6" t="s">
        <v>64</v>
      </c>
    </row>
    <row r="60" spans="1:78" ht="15" thickBot="1" x14ac:dyDescent="0.35">
      <c r="A60" s="5" t="s">
        <v>101</v>
      </c>
      <c r="B60" s="6" t="s">
        <v>64</v>
      </c>
      <c r="C60" s="6" t="s">
        <v>64</v>
      </c>
      <c r="D60" s="6" t="s">
        <v>64</v>
      </c>
      <c r="E60" s="6" t="s">
        <v>64</v>
      </c>
      <c r="F60" s="6" t="s">
        <v>64</v>
      </c>
      <c r="G60" s="6" t="s">
        <v>64</v>
      </c>
      <c r="H60" s="6" t="s">
        <v>64</v>
      </c>
      <c r="I60" s="6" t="s">
        <v>64</v>
      </c>
      <c r="J60" s="6" t="s">
        <v>64</v>
      </c>
      <c r="K60" s="6" t="s">
        <v>64</v>
      </c>
      <c r="L60" s="6" t="s">
        <v>64</v>
      </c>
      <c r="M60" s="6" t="s">
        <v>64</v>
      </c>
      <c r="N60" s="6" t="s">
        <v>64</v>
      </c>
      <c r="O60" s="6" t="s">
        <v>64</v>
      </c>
      <c r="P60" s="6" t="s">
        <v>64</v>
      </c>
      <c r="Q60" s="6" t="s">
        <v>64</v>
      </c>
      <c r="R60" s="6" t="s">
        <v>64</v>
      </c>
      <c r="S60" s="6" t="s">
        <v>64</v>
      </c>
      <c r="T60" s="6" t="s">
        <v>64</v>
      </c>
      <c r="U60" s="6" t="s">
        <v>64</v>
      </c>
      <c r="V60" s="6" t="s">
        <v>64</v>
      </c>
      <c r="W60" s="6" t="s">
        <v>64</v>
      </c>
      <c r="X60" s="6" t="s">
        <v>64</v>
      </c>
      <c r="Y60" s="6" t="s">
        <v>64</v>
      </c>
      <c r="BB60" s="5" t="s">
        <v>101</v>
      </c>
      <c r="BC60" s="6" t="s">
        <v>64</v>
      </c>
      <c r="BD60" s="6" t="s">
        <v>64</v>
      </c>
      <c r="BE60" s="6" t="s">
        <v>64</v>
      </c>
      <c r="BF60" s="6" t="s">
        <v>64</v>
      </c>
      <c r="BG60" s="6" t="s">
        <v>64</v>
      </c>
      <c r="BH60" s="6" t="s">
        <v>64</v>
      </c>
      <c r="BI60" s="6" t="s">
        <v>64</v>
      </c>
      <c r="BJ60" s="6" t="s">
        <v>64</v>
      </c>
      <c r="BK60" s="6" t="s">
        <v>64</v>
      </c>
      <c r="BL60" s="6" t="s">
        <v>64</v>
      </c>
      <c r="BM60" s="6" t="s">
        <v>64</v>
      </c>
      <c r="BN60" s="6" t="s">
        <v>64</v>
      </c>
      <c r="BO60" s="6" t="s">
        <v>64</v>
      </c>
      <c r="BP60" s="6" t="s">
        <v>64</v>
      </c>
      <c r="BQ60" s="6" t="s">
        <v>64</v>
      </c>
      <c r="BR60" s="6" t="s">
        <v>64</v>
      </c>
      <c r="BS60" s="6" t="s">
        <v>64</v>
      </c>
      <c r="BT60" s="6" t="s">
        <v>64</v>
      </c>
      <c r="BU60" s="6" t="s">
        <v>64</v>
      </c>
      <c r="BV60" s="6" t="s">
        <v>64</v>
      </c>
      <c r="BW60" s="6" t="s">
        <v>64</v>
      </c>
      <c r="BX60" s="6" t="s">
        <v>64</v>
      </c>
      <c r="BY60" s="6" t="s">
        <v>64</v>
      </c>
      <c r="BZ60" s="6" t="s">
        <v>64</v>
      </c>
    </row>
    <row r="61" spans="1:78" ht="15" thickBot="1" x14ac:dyDescent="0.35">
      <c r="A61" s="5" t="s">
        <v>102</v>
      </c>
      <c r="B61" s="6" t="s">
        <v>64</v>
      </c>
      <c r="C61" s="6" t="s">
        <v>64</v>
      </c>
      <c r="D61" s="6" t="s">
        <v>64</v>
      </c>
      <c r="E61" s="6" t="s">
        <v>64</v>
      </c>
      <c r="F61" s="6" t="s">
        <v>64</v>
      </c>
      <c r="G61" s="6" t="s">
        <v>64</v>
      </c>
      <c r="H61" s="6" t="s">
        <v>64</v>
      </c>
      <c r="I61" s="6" t="s">
        <v>64</v>
      </c>
      <c r="J61" s="6" t="s">
        <v>64</v>
      </c>
      <c r="K61" s="6" t="s">
        <v>64</v>
      </c>
      <c r="L61" s="6" t="s">
        <v>64</v>
      </c>
      <c r="M61" s="6" t="s">
        <v>64</v>
      </c>
      <c r="N61" s="6" t="s">
        <v>64</v>
      </c>
      <c r="O61" s="6" t="s">
        <v>64</v>
      </c>
      <c r="P61" s="6" t="s">
        <v>64</v>
      </c>
      <c r="Q61" s="6" t="s">
        <v>64</v>
      </c>
      <c r="R61" s="6" t="s">
        <v>64</v>
      </c>
      <c r="S61" s="6" t="s">
        <v>64</v>
      </c>
      <c r="T61" s="6" t="s">
        <v>64</v>
      </c>
      <c r="U61" s="6" t="s">
        <v>64</v>
      </c>
      <c r="V61" s="6" t="s">
        <v>64</v>
      </c>
      <c r="W61" s="6" t="s">
        <v>64</v>
      </c>
      <c r="X61" s="6" t="s">
        <v>64</v>
      </c>
      <c r="Y61" s="6" t="s">
        <v>64</v>
      </c>
      <c r="BB61" s="5" t="s">
        <v>102</v>
      </c>
      <c r="BC61" s="6" t="s">
        <v>64</v>
      </c>
      <c r="BD61" s="6" t="s">
        <v>64</v>
      </c>
      <c r="BE61" s="6" t="s">
        <v>64</v>
      </c>
      <c r="BF61" s="6" t="s">
        <v>64</v>
      </c>
      <c r="BG61" s="6" t="s">
        <v>64</v>
      </c>
      <c r="BH61" s="6" t="s">
        <v>64</v>
      </c>
      <c r="BI61" s="6" t="s">
        <v>64</v>
      </c>
      <c r="BJ61" s="6" t="s">
        <v>64</v>
      </c>
      <c r="BK61" s="6" t="s">
        <v>64</v>
      </c>
      <c r="BL61" s="6" t="s">
        <v>64</v>
      </c>
      <c r="BM61" s="6" t="s">
        <v>64</v>
      </c>
      <c r="BN61" s="6" t="s">
        <v>64</v>
      </c>
      <c r="BO61" s="6" t="s">
        <v>64</v>
      </c>
      <c r="BP61" s="6" t="s">
        <v>64</v>
      </c>
      <c r="BQ61" s="6" t="s">
        <v>64</v>
      </c>
      <c r="BR61" s="6" t="s">
        <v>64</v>
      </c>
      <c r="BS61" s="6" t="s">
        <v>64</v>
      </c>
      <c r="BT61" s="6" t="s">
        <v>64</v>
      </c>
      <c r="BU61" s="6" t="s">
        <v>64</v>
      </c>
      <c r="BV61" s="6" t="s">
        <v>64</v>
      </c>
      <c r="BW61" s="6" t="s">
        <v>64</v>
      </c>
      <c r="BX61" s="6" t="s">
        <v>64</v>
      </c>
      <c r="BY61" s="6" t="s">
        <v>64</v>
      </c>
      <c r="BZ61" s="6" t="s">
        <v>64</v>
      </c>
    </row>
    <row r="62" spans="1:78" ht="15" thickBot="1" x14ac:dyDescent="0.35">
      <c r="A62" s="5" t="s">
        <v>103</v>
      </c>
      <c r="B62" s="6" t="s">
        <v>64</v>
      </c>
      <c r="C62" s="6" t="s">
        <v>64</v>
      </c>
      <c r="D62" s="6" t="s">
        <v>64</v>
      </c>
      <c r="E62" s="6" t="s">
        <v>64</v>
      </c>
      <c r="F62" s="6" t="s">
        <v>64</v>
      </c>
      <c r="G62" s="6" t="s">
        <v>64</v>
      </c>
      <c r="H62" s="6" t="s">
        <v>64</v>
      </c>
      <c r="I62" s="6" t="s">
        <v>64</v>
      </c>
      <c r="J62" s="6" t="s">
        <v>64</v>
      </c>
      <c r="K62" s="6" t="s">
        <v>64</v>
      </c>
      <c r="L62" s="6" t="s">
        <v>64</v>
      </c>
      <c r="M62" s="6" t="s">
        <v>64</v>
      </c>
      <c r="N62" s="6" t="s">
        <v>64</v>
      </c>
      <c r="O62" s="6" t="s">
        <v>64</v>
      </c>
      <c r="P62" s="6" t="s">
        <v>64</v>
      </c>
      <c r="Q62" s="6" t="s">
        <v>64</v>
      </c>
      <c r="R62" s="6" t="s">
        <v>64</v>
      </c>
      <c r="S62" s="6" t="s">
        <v>64</v>
      </c>
      <c r="T62" s="6" t="s">
        <v>64</v>
      </c>
      <c r="U62" s="6" t="s">
        <v>64</v>
      </c>
      <c r="V62" s="6" t="s">
        <v>64</v>
      </c>
      <c r="W62" s="6" t="s">
        <v>64</v>
      </c>
      <c r="X62" s="6" t="s">
        <v>64</v>
      </c>
      <c r="Y62" s="6" t="s">
        <v>64</v>
      </c>
      <c r="BB62" s="5" t="s">
        <v>103</v>
      </c>
      <c r="BC62" s="6" t="s">
        <v>64</v>
      </c>
      <c r="BD62" s="6" t="s">
        <v>64</v>
      </c>
      <c r="BE62" s="6" t="s">
        <v>64</v>
      </c>
      <c r="BF62" s="6" t="s">
        <v>64</v>
      </c>
      <c r="BG62" s="6" t="s">
        <v>64</v>
      </c>
      <c r="BH62" s="6" t="s">
        <v>64</v>
      </c>
      <c r="BI62" s="6" t="s">
        <v>64</v>
      </c>
      <c r="BJ62" s="6" t="s">
        <v>64</v>
      </c>
      <c r="BK62" s="6" t="s">
        <v>64</v>
      </c>
      <c r="BL62" s="6" t="s">
        <v>64</v>
      </c>
      <c r="BM62" s="6" t="s">
        <v>64</v>
      </c>
      <c r="BN62" s="6" t="s">
        <v>64</v>
      </c>
      <c r="BO62" s="6" t="s">
        <v>64</v>
      </c>
      <c r="BP62" s="6" t="s">
        <v>64</v>
      </c>
      <c r="BQ62" s="6" t="s">
        <v>64</v>
      </c>
      <c r="BR62" s="6" t="s">
        <v>64</v>
      </c>
      <c r="BS62" s="6" t="s">
        <v>64</v>
      </c>
      <c r="BT62" s="6" t="s">
        <v>64</v>
      </c>
      <c r="BU62" s="6" t="s">
        <v>64</v>
      </c>
      <c r="BV62" s="6" t="s">
        <v>64</v>
      </c>
      <c r="BW62" s="6" t="s">
        <v>64</v>
      </c>
      <c r="BX62" s="6" t="s">
        <v>64</v>
      </c>
      <c r="BY62" s="6" t="s">
        <v>64</v>
      </c>
      <c r="BZ62" s="6" t="s">
        <v>64</v>
      </c>
    </row>
    <row r="63" spans="1:78" ht="15" thickBot="1" x14ac:dyDescent="0.35">
      <c r="A63" s="5" t="s">
        <v>104</v>
      </c>
      <c r="B63" s="6" t="s">
        <v>64</v>
      </c>
      <c r="C63" s="6" t="s">
        <v>64</v>
      </c>
      <c r="D63" s="6" t="s">
        <v>64</v>
      </c>
      <c r="E63" s="6" t="s">
        <v>64</v>
      </c>
      <c r="F63" s="6" t="s">
        <v>64</v>
      </c>
      <c r="G63" s="6" t="s">
        <v>64</v>
      </c>
      <c r="H63" s="6" t="s">
        <v>64</v>
      </c>
      <c r="I63" s="6" t="s">
        <v>64</v>
      </c>
      <c r="J63" s="6" t="s">
        <v>64</v>
      </c>
      <c r="K63" s="6" t="s">
        <v>64</v>
      </c>
      <c r="L63" s="6" t="s">
        <v>64</v>
      </c>
      <c r="M63" s="6" t="s">
        <v>64</v>
      </c>
      <c r="N63" s="6" t="s">
        <v>64</v>
      </c>
      <c r="O63" s="6" t="s">
        <v>64</v>
      </c>
      <c r="P63" s="6" t="s">
        <v>64</v>
      </c>
      <c r="Q63" s="6" t="s">
        <v>64</v>
      </c>
      <c r="R63" s="6" t="s">
        <v>64</v>
      </c>
      <c r="S63" s="6" t="s">
        <v>64</v>
      </c>
      <c r="T63" s="6" t="s">
        <v>64</v>
      </c>
      <c r="U63" s="6" t="s">
        <v>64</v>
      </c>
      <c r="V63" s="6" t="s">
        <v>64</v>
      </c>
      <c r="W63" s="6" t="s">
        <v>64</v>
      </c>
      <c r="X63" s="6" t="s">
        <v>64</v>
      </c>
      <c r="Y63" s="6" t="s">
        <v>64</v>
      </c>
      <c r="BB63" s="5" t="s">
        <v>104</v>
      </c>
      <c r="BC63" s="6" t="s">
        <v>64</v>
      </c>
      <c r="BD63" s="6" t="s">
        <v>64</v>
      </c>
      <c r="BE63" s="6" t="s">
        <v>64</v>
      </c>
      <c r="BF63" s="6" t="s">
        <v>64</v>
      </c>
      <c r="BG63" s="6" t="s">
        <v>64</v>
      </c>
      <c r="BH63" s="6" t="s">
        <v>64</v>
      </c>
      <c r="BI63" s="6" t="s">
        <v>64</v>
      </c>
      <c r="BJ63" s="6" t="s">
        <v>64</v>
      </c>
      <c r="BK63" s="6" t="s">
        <v>64</v>
      </c>
      <c r="BL63" s="6" t="s">
        <v>64</v>
      </c>
      <c r="BM63" s="6" t="s">
        <v>64</v>
      </c>
      <c r="BN63" s="6" t="s">
        <v>64</v>
      </c>
      <c r="BO63" s="6" t="s">
        <v>64</v>
      </c>
      <c r="BP63" s="6" t="s">
        <v>64</v>
      </c>
      <c r="BQ63" s="6" t="s">
        <v>64</v>
      </c>
      <c r="BR63" s="6" t="s">
        <v>64</v>
      </c>
      <c r="BS63" s="6" t="s">
        <v>64</v>
      </c>
      <c r="BT63" s="6" t="s">
        <v>64</v>
      </c>
      <c r="BU63" s="6" t="s">
        <v>64</v>
      </c>
      <c r="BV63" s="6" t="s">
        <v>64</v>
      </c>
      <c r="BW63" s="6" t="s">
        <v>64</v>
      </c>
      <c r="BX63" s="6" t="s">
        <v>64</v>
      </c>
      <c r="BY63" s="6" t="s">
        <v>64</v>
      </c>
      <c r="BZ63" s="6" t="s">
        <v>64</v>
      </c>
    </row>
    <row r="64" spans="1:78" ht="15" thickBot="1" x14ac:dyDescent="0.35">
      <c r="A64" s="5" t="s">
        <v>105</v>
      </c>
      <c r="B64" s="6" t="s">
        <v>64</v>
      </c>
      <c r="C64" s="6" t="s">
        <v>64</v>
      </c>
      <c r="D64" s="6" t="s">
        <v>64</v>
      </c>
      <c r="E64" s="6" t="s">
        <v>64</v>
      </c>
      <c r="F64" s="6" t="s">
        <v>64</v>
      </c>
      <c r="G64" s="6" t="s">
        <v>64</v>
      </c>
      <c r="H64" s="6" t="s">
        <v>64</v>
      </c>
      <c r="I64" s="6" t="s">
        <v>64</v>
      </c>
      <c r="J64" s="6" t="s">
        <v>64</v>
      </c>
      <c r="K64" s="6" t="s">
        <v>64</v>
      </c>
      <c r="L64" s="6" t="s">
        <v>64</v>
      </c>
      <c r="M64" s="6" t="s">
        <v>64</v>
      </c>
      <c r="N64" s="6" t="s">
        <v>64</v>
      </c>
      <c r="O64" s="6" t="s">
        <v>64</v>
      </c>
      <c r="P64" s="6" t="s">
        <v>64</v>
      </c>
      <c r="Q64" s="6" t="s">
        <v>64</v>
      </c>
      <c r="R64" s="6" t="s">
        <v>64</v>
      </c>
      <c r="S64" s="6" t="s">
        <v>64</v>
      </c>
      <c r="T64" s="6" t="s">
        <v>64</v>
      </c>
      <c r="U64" s="6" t="s">
        <v>64</v>
      </c>
      <c r="V64" s="6" t="s">
        <v>64</v>
      </c>
      <c r="W64" s="6" t="s">
        <v>64</v>
      </c>
      <c r="X64" s="6" t="s">
        <v>64</v>
      </c>
      <c r="Y64" s="6" t="s">
        <v>64</v>
      </c>
      <c r="BB64" s="5" t="s">
        <v>105</v>
      </c>
      <c r="BC64" s="6" t="s">
        <v>64</v>
      </c>
      <c r="BD64" s="6" t="s">
        <v>64</v>
      </c>
      <c r="BE64" s="6" t="s">
        <v>64</v>
      </c>
      <c r="BF64" s="6" t="s">
        <v>64</v>
      </c>
      <c r="BG64" s="6" t="s">
        <v>64</v>
      </c>
      <c r="BH64" s="6" t="s">
        <v>64</v>
      </c>
      <c r="BI64" s="6" t="s">
        <v>64</v>
      </c>
      <c r="BJ64" s="6" t="s">
        <v>64</v>
      </c>
      <c r="BK64" s="6" t="s">
        <v>64</v>
      </c>
      <c r="BL64" s="6" t="s">
        <v>64</v>
      </c>
      <c r="BM64" s="6" t="s">
        <v>64</v>
      </c>
      <c r="BN64" s="6" t="s">
        <v>64</v>
      </c>
      <c r="BO64" s="6" t="s">
        <v>64</v>
      </c>
      <c r="BP64" s="6" t="s">
        <v>64</v>
      </c>
      <c r="BQ64" s="6" t="s">
        <v>64</v>
      </c>
      <c r="BR64" s="6" t="s">
        <v>64</v>
      </c>
      <c r="BS64" s="6" t="s">
        <v>64</v>
      </c>
      <c r="BT64" s="6" t="s">
        <v>64</v>
      </c>
      <c r="BU64" s="6" t="s">
        <v>64</v>
      </c>
      <c r="BV64" s="6" t="s">
        <v>64</v>
      </c>
      <c r="BW64" s="6" t="s">
        <v>64</v>
      </c>
      <c r="BX64" s="6" t="s">
        <v>64</v>
      </c>
      <c r="BY64" s="6" t="s">
        <v>64</v>
      </c>
      <c r="BZ64" s="6" t="s">
        <v>64</v>
      </c>
    </row>
    <row r="65" spans="1:78" ht="15" thickBot="1" x14ac:dyDescent="0.35">
      <c r="A65" s="5" t="s">
        <v>106</v>
      </c>
      <c r="B65" s="6" t="s">
        <v>64</v>
      </c>
      <c r="C65" s="6" t="s">
        <v>64</v>
      </c>
      <c r="D65" s="6" t="s">
        <v>64</v>
      </c>
      <c r="E65" s="6" t="s">
        <v>64</v>
      </c>
      <c r="F65" s="6" t="s">
        <v>64</v>
      </c>
      <c r="G65" s="6" t="s">
        <v>64</v>
      </c>
      <c r="H65" s="6" t="s">
        <v>64</v>
      </c>
      <c r="I65" s="6" t="s">
        <v>64</v>
      </c>
      <c r="J65" s="6" t="s">
        <v>64</v>
      </c>
      <c r="K65" s="6" t="s">
        <v>64</v>
      </c>
      <c r="L65" s="6" t="s">
        <v>64</v>
      </c>
      <c r="M65" s="6" t="s">
        <v>64</v>
      </c>
      <c r="N65" s="6" t="s">
        <v>64</v>
      </c>
      <c r="O65" s="6" t="s">
        <v>64</v>
      </c>
      <c r="P65" s="6" t="s">
        <v>64</v>
      </c>
      <c r="Q65" s="6" t="s">
        <v>64</v>
      </c>
      <c r="R65" s="6" t="s">
        <v>64</v>
      </c>
      <c r="S65" s="6" t="s">
        <v>64</v>
      </c>
      <c r="T65" s="6" t="s">
        <v>64</v>
      </c>
      <c r="U65" s="6" t="s">
        <v>64</v>
      </c>
      <c r="V65" s="6" t="s">
        <v>64</v>
      </c>
      <c r="W65" s="6" t="s">
        <v>64</v>
      </c>
      <c r="X65" s="6" t="s">
        <v>64</v>
      </c>
      <c r="Y65" s="6" t="s">
        <v>64</v>
      </c>
      <c r="BB65" s="5" t="s">
        <v>106</v>
      </c>
      <c r="BC65" s="6" t="s">
        <v>64</v>
      </c>
      <c r="BD65" s="6" t="s">
        <v>64</v>
      </c>
      <c r="BE65" s="6" t="s">
        <v>64</v>
      </c>
      <c r="BF65" s="6" t="s">
        <v>64</v>
      </c>
      <c r="BG65" s="6" t="s">
        <v>64</v>
      </c>
      <c r="BH65" s="6" t="s">
        <v>64</v>
      </c>
      <c r="BI65" s="6" t="s">
        <v>64</v>
      </c>
      <c r="BJ65" s="6" t="s">
        <v>64</v>
      </c>
      <c r="BK65" s="6" t="s">
        <v>64</v>
      </c>
      <c r="BL65" s="6" t="s">
        <v>64</v>
      </c>
      <c r="BM65" s="6" t="s">
        <v>64</v>
      </c>
      <c r="BN65" s="6" t="s">
        <v>64</v>
      </c>
      <c r="BO65" s="6" t="s">
        <v>64</v>
      </c>
      <c r="BP65" s="6" t="s">
        <v>64</v>
      </c>
      <c r="BQ65" s="6" t="s">
        <v>64</v>
      </c>
      <c r="BR65" s="6" t="s">
        <v>64</v>
      </c>
      <c r="BS65" s="6" t="s">
        <v>64</v>
      </c>
      <c r="BT65" s="6" t="s">
        <v>64</v>
      </c>
      <c r="BU65" s="6" t="s">
        <v>64</v>
      </c>
      <c r="BV65" s="6" t="s">
        <v>64</v>
      </c>
      <c r="BW65" s="6" t="s">
        <v>64</v>
      </c>
      <c r="BX65" s="6" t="s">
        <v>64</v>
      </c>
      <c r="BY65" s="6" t="s">
        <v>64</v>
      </c>
      <c r="BZ65" s="6" t="s">
        <v>64</v>
      </c>
    </row>
    <row r="66" spans="1:78" ht="15" thickBot="1" x14ac:dyDescent="0.35">
      <c r="A66" s="5" t="s">
        <v>107</v>
      </c>
      <c r="B66" s="6" t="s">
        <v>64</v>
      </c>
      <c r="C66" s="6" t="s">
        <v>64</v>
      </c>
      <c r="D66" s="6" t="s">
        <v>64</v>
      </c>
      <c r="E66" s="6" t="s">
        <v>64</v>
      </c>
      <c r="F66" s="6" t="s">
        <v>64</v>
      </c>
      <c r="G66" s="6" t="s">
        <v>64</v>
      </c>
      <c r="H66" s="6" t="s">
        <v>64</v>
      </c>
      <c r="I66" s="6" t="s">
        <v>64</v>
      </c>
      <c r="J66" s="6" t="s">
        <v>64</v>
      </c>
      <c r="K66" s="6" t="s">
        <v>64</v>
      </c>
      <c r="L66" s="6" t="s">
        <v>64</v>
      </c>
      <c r="M66" s="6" t="s">
        <v>64</v>
      </c>
      <c r="N66" s="6" t="s">
        <v>64</v>
      </c>
      <c r="O66" s="6" t="s">
        <v>64</v>
      </c>
      <c r="P66" s="6" t="s">
        <v>64</v>
      </c>
      <c r="Q66" s="6" t="s">
        <v>64</v>
      </c>
      <c r="R66" s="6" t="s">
        <v>64</v>
      </c>
      <c r="S66" s="6" t="s">
        <v>64</v>
      </c>
      <c r="T66" s="6" t="s">
        <v>64</v>
      </c>
      <c r="U66" s="6" t="s">
        <v>64</v>
      </c>
      <c r="V66" s="6" t="s">
        <v>64</v>
      </c>
      <c r="W66" s="6" t="s">
        <v>64</v>
      </c>
      <c r="X66" s="6" t="s">
        <v>64</v>
      </c>
      <c r="Y66" s="6" t="s">
        <v>64</v>
      </c>
      <c r="BB66" s="5" t="s">
        <v>107</v>
      </c>
      <c r="BC66" s="6" t="s">
        <v>64</v>
      </c>
      <c r="BD66" s="6" t="s">
        <v>64</v>
      </c>
      <c r="BE66" s="6" t="s">
        <v>64</v>
      </c>
      <c r="BF66" s="6" t="s">
        <v>64</v>
      </c>
      <c r="BG66" s="6" t="s">
        <v>64</v>
      </c>
      <c r="BH66" s="6" t="s">
        <v>64</v>
      </c>
      <c r="BI66" s="6" t="s">
        <v>64</v>
      </c>
      <c r="BJ66" s="6" t="s">
        <v>64</v>
      </c>
      <c r="BK66" s="6" t="s">
        <v>64</v>
      </c>
      <c r="BL66" s="6" t="s">
        <v>64</v>
      </c>
      <c r="BM66" s="6" t="s">
        <v>64</v>
      </c>
      <c r="BN66" s="6" t="s">
        <v>64</v>
      </c>
      <c r="BO66" s="6" t="s">
        <v>64</v>
      </c>
      <c r="BP66" s="6" t="s">
        <v>64</v>
      </c>
      <c r="BQ66" s="6" t="s">
        <v>64</v>
      </c>
      <c r="BR66" s="6" t="s">
        <v>64</v>
      </c>
      <c r="BS66" s="6" t="s">
        <v>64</v>
      </c>
      <c r="BT66" s="6" t="s">
        <v>64</v>
      </c>
      <c r="BU66" s="6" t="s">
        <v>64</v>
      </c>
      <c r="BV66" s="6" t="s">
        <v>64</v>
      </c>
      <c r="BW66" s="6" t="s">
        <v>64</v>
      </c>
      <c r="BX66" s="6" t="s">
        <v>64</v>
      </c>
      <c r="BY66" s="6" t="s">
        <v>64</v>
      </c>
      <c r="BZ66" s="6" t="s">
        <v>64</v>
      </c>
    </row>
    <row r="67" spans="1:78" ht="15" thickBot="1" x14ac:dyDescent="0.35">
      <c r="A67" s="5" t="s">
        <v>108</v>
      </c>
      <c r="B67" s="6" t="s">
        <v>64</v>
      </c>
      <c r="C67" s="6" t="s">
        <v>64</v>
      </c>
      <c r="D67" s="6" t="s">
        <v>64</v>
      </c>
      <c r="E67" s="6" t="s">
        <v>64</v>
      </c>
      <c r="F67" s="6" t="s">
        <v>64</v>
      </c>
      <c r="G67" s="6" t="s">
        <v>64</v>
      </c>
      <c r="H67" s="6" t="s">
        <v>64</v>
      </c>
      <c r="I67" s="6" t="s">
        <v>64</v>
      </c>
      <c r="J67" s="6" t="s">
        <v>64</v>
      </c>
      <c r="K67" s="6" t="s">
        <v>64</v>
      </c>
      <c r="L67" s="6" t="s">
        <v>64</v>
      </c>
      <c r="M67" s="6" t="s">
        <v>64</v>
      </c>
      <c r="N67" s="6" t="s">
        <v>64</v>
      </c>
      <c r="O67" s="6" t="s">
        <v>64</v>
      </c>
      <c r="P67" s="6" t="s">
        <v>64</v>
      </c>
      <c r="Q67" s="6" t="s">
        <v>64</v>
      </c>
      <c r="R67" s="6" t="s">
        <v>64</v>
      </c>
      <c r="S67" s="6" t="s">
        <v>64</v>
      </c>
      <c r="T67" s="6" t="s">
        <v>64</v>
      </c>
      <c r="U67" s="6" t="s">
        <v>64</v>
      </c>
      <c r="V67" s="6" t="s">
        <v>64</v>
      </c>
      <c r="W67" s="6" t="s">
        <v>64</v>
      </c>
      <c r="X67" s="6" t="s">
        <v>64</v>
      </c>
      <c r="Y67" s="6" t="s">
        <v>64</v>
      </c>
      <c r="BB67" s="5" t="s">
        <v>108</v>
      </c>
      <c r="BC67" s="6" t="s">
        <v>64</v>
      </c>
      <c r="BD67" s="6" t="s">
        <v>64</v>
      </c>
      <c r="BE67" s="6" t="s">
        <v>64</v>
      </c>
      <c r="BF67" s="6" t="s">
        <v>64</v>
      </c>
      <c r="BG67" s="6" t="s">
        <v>64</v>
      </c>
      <c r="BH67" s="6" t="s">
        <v>64</v>
      </c>
      <c r="BI67" s="6" t="s">
        <v>64</v>
      </c>
      <c r="BJ67" s="6" t="s">
        <v>64</v>
      </c>
      <c r="BK67" s="6" t="s">
        <v>64</v>
      </c>
      <c r="BL67" s="6" t="s">
        <v>64</v>
      </c>
      <c r="BM67" s="6" t="s">
        <v>64</v>
      </c>
      <c r="BN67" s="6" t="s">
        <v>64</v>
      </c>
      <c r="BO67" s="6" t="s">
        <v>64</v>
      </c>
      <c r="BP67" s="6" t="s">
        <v>64</v>
      </c>
      <c r="BQ67" s="6" t="s">
        <v>64</v>
      </c>
      <c r="BR67" s="6" t="s">
        <v>64</v>
      </c>
      <c r="BS67" s="6" t="s">
        <v>64</v>
      </c>
      <c r="BT67" s="6" t="s">
        <v>64</v>
      </c>
      <c r="BU67" s="6" t="s">
        <v>64</v>
      </c>
      <c r="BV67" s="6" t="s">
        <v>64</v>
      </c>
      <c r="BW67" s="6" t="s">
        <v>64</v>
      </c>
      <c r="BX67" s="6" t="s">
        <v>64</v>
      </c>
      <c r="BY67" s="6" t="s">
        <v>64</v>
      </c>
      <c r="BZ67" s="6" t="s">
        <v>64</v>
      </c>
    </row>
    <row r="68" spans="1:78" ht="18.600000000000001" thickBot="1" x14ac:dyDescent="0.35">
      <c r="A68" s="1"/>
      <c r="BB68" s="1"/>
    </row>
    <row r="69" spans="1:78" ht="15" thickBot="1" x14ac:dyDescent="0.35">
      <c r="A69" s="5" t="s">
        <v>109</v>
      </c>
      <c r="B69" s="5" t="s">
        <v>8</v>
      </c>
      <c r="C69" s="5" t="s">
        <v>9</v>
      </c>
      <c r="D69" s="5" t="s">
        <v>10</v>
      </c>
      <c r="E69" s="5" t="s">
        <v>11</v>
      </c>
      <c r="F69" s="5" t="s">
        <v>12</v>
      </c>
      <c r="G69" s="5" t="s">
        <v>13</v>
      </c>
      <c r="H69" s="5" t="s">
        <v>14</v>
      </c>
      <c r="I69" s="5" t="s">
        <v>15</v>
      </c>
      <c r="J69" s="5" t="s">
        <v>16</v>
      </c>
      <c r="K69" s="5" t="s">
        <v>17</v>
      </c>
      <c r="L69" s="5" t="s">
        <v>18</v>
      </c>
      <c r="M69" s="5" t="s">
        <v>19</v>
      </c>
      <c r="N69" s="5" t="s">
        <v>20</v>
      </c>
      <c r="O69" s="5" t="s">
        <v>21</v>
      </c>
      <c r="P69" s="5" t="s">
        <v>22</v>
      </c>
      <c r="Q69" s="5" t="s">
        <v>23</v>
      </c>
      <c r="R69" s="5" t="s">
        <v>24</v>
      </c>
      <c r="S69" s="5" t="s">
        <v>25</v>
      </c>
      <c r="T69" s="5" t="s">
        <v>26</v>
      </c>
      <c r="U69" s="5" t="s">
        <v>27</v>
      </c>
      <c r="V69" s="5" t="s">
        <v>28</v>
      </c>
      <c r="W69" s="5" t="s">
        <v>29</v>
      </c>
      <c r="X69" s="5" t="s">
        <v>30</v>
      </c>
      <c r="Y69" s="5" t="s">
        <v>31</v>
      </c>
      <c r="BB69" s="5" t="s">
        <v>109</v>
      </c>
      <c r="BC69" s="5" t="s">
        <v>8</v>
      </c>
      <c r="BD69" s="5" t="s">
        <v>9</v>
      </c>
      <c r="BE69" s="5" t="s">
        <v>10</v>
      </c>
      <c r="BF69" s="5" t="s">
        <v>11</v>
      </c>
      <c r="BG69" s="5" t="s">
        <v>12</v>
      </c>
      <c r="BH69" s="5" t="s">
        <v>13</v>
      </c>
      <c r="BI69" s="5" t="s">
        <v>14</v>
      </c>
      <c r="BJ69" s="5" t="s">
        <v>15</v>
      </c>
      <c r="BK69" s="5" t="s">
        <v>16</v>
      </c>
      <c r="BL69" s="5" t="s">
        <v>17</v>
      </c>
      <c r="BM69" s="5" t="s">
        <v>18</v>
      </c>
      <c r="BN69" s="5" t="s">
        <v>19</v>
      </c>
      <c r="BO69" s="5" t="s">
        <v>20</v>
      </c>
      <c r="BP69" s="5" t="s">
        <v>21</v>
      </c>
      <c r="BQ69" s="5" t="s">
        <v>22</v>
      </c>
      <c r="BR69" s="5" t="s">
        <v>23</v>
      </c>
      <c r="BS69" s="5" t="s">
        <v>24</v>
      </c>
      <c r="BT69" s="5" t="s">
        <v>25</v>
      </c>
      <c r="BU69" s="5" t="s">
        <v>26</v>
      </c>
      <c r="BV69" s="5" t="s">
        <v>27</v>
      </c>
      <c r="BW69" s="5" t="s">
        <v>28</v>
      </c>
      <c r="BX69" s="5" t="s">
        <v>29</v>
      </c>
      <c r="BY69" s="5" t="s">
        <v>30</v>
      </c>
      <c r="BZ69" s="5" t="s">
        <v>31</v>
      </c>
    </row>
    <row r="70" spans="1:78" ht="15" thickBot="1" x14ac:dyDescent="0.35">
      <c r="A70" s="5" t="s">
        <v>63</v>
      </c>
      <c r="B70" s="6">
        <v>0</v>
      </c>
      <c r="C70" s="6">
        <v>6325.6</v>
      </c>
      <c r="D70" s="6">
        <v>0</v>
      </c>
      <c r="E70" s="6">
        <v>5800605.0999999996</v>
      </c>
      <c r="F70" s="6">
        <v>1100660.1000000001</v>
      </c>
      <c r="G70" s="6">
        <v>0</v>
      </c>
      <c r="H70" s="6">
        <v>3643564.4</v>
      </c>
      <c r="I70" s="6">
        <v>18976.900000000001</v>
      </c>
      <c r="J70" s="6">
        <v>0</v>
      </c>
      <c r="K70" s="6">
        <v>0</v>
      </c>
      <c r="L70" s="6">
        <v>31628.2</v>
      </c>
      <c r="M70" s="6">
        <v>1081683.2</v>
      </c>
      <c r="N70" s="6">
        <v>6325.6</v>
      </c>
      <c r="O70" s="6">
        <v>0</v>
      </c>
      <c r="P70" s="6">
        <v>1220847.1000000001</v>
      </c>
      <c r="Q70" s="6">
        <v>6325.6</v>
      </c>
      <c r="R70" s="6">
        <v>31628.2</v>
      </c>
      <c r="S70" s="6">
        <v>0</v>
      </c>
      <c r="T70" s="6">
        <v>0</v>
      </c>
      <c r="U70" s="6">
        <v>12651.3</v>
      </c>
      <c r="V70" s="6">
        <v>0</v>
      </c>
      <c r="W70" s="6">
        <v>0</v>
      </c>
      <c r="X70" s="6">
        <v>0</v>
      </c>
      <c r="Y70" s="6">
        <v>0</v>
      </c>
      <c r="BB70" s="5" t="s">
        <v>63</v>
      </c>
      <c r="BC70" s="6">
        <v>6325.6</v>
      </c>
      <c r="BD70" s="6">
        <v>0</v>
      </c>
      <c r="BE70" s="6">
        <v>1220847.1000000001</v>
      </c>
      <c r="BF70" s="6">
        <v>6325.6</v>
      </c>
      <c r="BG70" s="6">
        <v>31628.2</v>
      </c>
      <c r="BH70" s="6">
        <v>0</v>
      </c>
      <c r="BI70" s="6">
        <v>0</v>
      </c>
      <c r="BJ70" s="6">
        <v>12651.3</v>
      </c>
      <c r="BK70" s="6">
        <v>0</v>
      </c>
      <c r="BL70" s="6">
        <v>0</v>
      </c>
      <c r="BM70" s="6">
        <v>0</v>
      </c>
      <c r="BN70" s="6">
        <v>0</v>
      </c>
      <c r="BO70" s="6">
        <v>0</v>
      </c>
      <c r="BP70" s="6">
        <v>6325.6</v>
      </c>
      <c r="BQ70" s="6">
        <v>0</v>
      </c>
      <c r="BR70" s="6">
        <v>5800605.0999999996</v>
      </c>
      <c r="BS70" s="6">
        <v>1100660.1000000001</v>
      </c>
      <c r="BT70" s="6">
        <v>0</v>
      </c>
      <c r="BU70" s="6">
        <v>3966171.6</v>
      </c>
      <c r="BV70" s="6">
        <v>18976.900000000001</v>
      </c>
      <c r="BW70" s="6">
        <v>0</v>
      </c>
      <c r="BX70" s="6">
        <v>0</v>
      </c>
      <c r="BY70" s="6">
        <v>31628.2</v>
      </c>
      <c r="BZ70" s="6">
        <v>1081683.2</v>
      </c>
    </row>
    <row r="71" spans="1:78" ht="15" thickBot="1" x14ac:dyDescent="0.35">
      <c r="A71" s="5" t="s">
        <v>75</v>
      </c>
      <c r="B71" s="6">
        <v>0</v>
      </c>
      <c r="C71" s="6">
        <v>0</v>
      </c>
      <c r="D71" s="6">
        <v>0</v>
      </c>
      <c r="E71" s="6">
        <v>3864961.5</v>
      </c>
      <c r="F71" s="6">
        <v>1100660.1000000001</v>
      </c>
      <c r="G71" s="6">
        <v>0</v>
      </c>
      <c r="H71" s="6">
        <v>0</v>
      </c>
      <c r="I71" s="6">
        <v>18976.900000000001</v>
      </c>
      <c r="J71" s="6">
        <v>0</v>
      </c>
      <c r="K71" s="6">
        <v>0</v>
      </c>
      <c r="L71" s="6">
        <v>31628.2</v>
      </c>
      <c r="M71" s="6">
        <v>1081683.2</v>
      </c>
      <c r="N71" s="6">
        <v>0</v>
      </c>
      <c r="O71" s="6">
        <v>0</v>
      </c>
      <c r="P71" s="6">
        <v>1220847.1000000001</v>
      </c>
      <c r="Q71" s="6">
        <v>6325.6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BB71" s="5" t="s">
        <v>75</v>
      </c>
      <c r="BC71" s="6">
        <v>6325.6</v>
      </c>
      <c r="BD71" s="6">
        <v>0</v>
      </c>
      <c r="BE71" s="6">
        <v>1220847.1000000001</v>
      </c>
      <c r="BF71" s="6">
        <v>6325.6</v>
      </c>
      <c r="BG71" s="6">
        <v>31628.2</v>
      </c>
      <c r="BH71" s="6">
        <v>0</v>
      </c>
      <c r="BI71" s="6">
        <v>0</v>
      </c>
      <c r="BJ71" s="6">
        <v>12651.3</v>
      </c>
      <c r="BK71" s="6">
        <v>0</v>
      </c>
      <c r="BL71" s="6">
        <v>0</v>
      </c>
      <c r="BM71" s="6">
        <v>0</v>
      </c>
      <c r="BN71" s="6">
        <v>0</v>
      </c>
      <c r="BO71" s="6">
        <v>0</v>
      </c>
      <c r="BP71" s="6">
        <v>6325.6</v>
      </c>
      <c r="BQ71" s="6">
        <v>0</v>
      </c>
      <c r="BR71" s="6">
        <v>3864961.5</v>
      </c>
      <c r="BS71" s="6">
        <v>1100660.1000000001</v>
      </c>
      <c r="BT71" s="6">
        <v>0</v>
      </c>
      <c r="BU71" s="6">
        <v>0</v>
      </c>
      <c r="BV71" s="6">
        <v>18976.900000000001</v>
      </c>
      <c r="BW71" s="6">
        <v>0</v>
      </c>
      <c r="BX71" s="6">
        <v>0</v>
      </c>
      <c r="BY71" s="6">
        <v>31628.2</v>
      </c>
      <c r="BZ71" s="6">
        <v>1081683.2</v>
      </c>
    </row>
    <row r="72" spans="1:78" ht="15" thickBot="1" x14ac:dyDescent="0.35">
      <c r="A72" s="5" t="s">
        <v>77</v>
      </c>
      <c r="B72" s="6">
        <v>0</v>
      </c>
      <c r="C72" s="6">
        <v>0</v>
      </c>
      <c r="D72" s="6">
        <v>0</v>
      </c>
      <c r="E72" s="6">
        <v>50605.1</v>
      </c>
      <c r="F72" s="6">
        <v>1100660.1000000001</v>
      </c>
      <c r="G72" s="6">
        <v>0</v>
      </c>
      <c r="H72" s="6">
        <v>0</v>
      </c>
      <c r="I72" s="6">
        <v>12651.3</v>
      </c>
      <c r="J72" s="6">
        <v>0</v>
      </c>
      <c r="K72" s="6">
        <v>0</v>
      </c>
      <c r="L72" s="6">
        <v>12651.3</v>
      </c>
      <c r="M72" s="6">
        <v>1081683.2</v>
      </c>
      <c r="N72" s="6">
        <v>0</v>
      </c>
      <c r="O72" s="6">
        <v>0</v>
      </c>
      <c r="P72" s="6">
        <v>1220847.1000000001</v>
      </c>
      <c r="Q72" s="6">
        <v>6325.6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  <c r="BB72" s="5" t="s">
        <v>77</v>
      </c>
      <c r="BC72" s="6">
        <v>6325.6</v>
      </c>
      <c r="BD72" s="6">
        <v>0</v>
      </c>
      <c r="BE72" s="6">
        <v>1220847.1000000001</v>
      </c>
      <c r="BF72" s="6">
        <v>6325.6</v>
      </c>
      <c r="BG72" s="6">
        <v>31628.2</v>
      </c>
      <c r="BH72" s="6">
        <v>0</v>
      </c>
      <c r="BI72" s="6">
        <v>0</v>
      </c>
      <c r="BJ72" s="6">
        <v>12651.3</v>
      </c>
      <c r="BK72" s="6">
        <v>0</v>
      </c>
      <c r="BL72" s="6">
        <v>0</v>
      </c>
      <c r="BM72" s="6">
        <v>0</v>
      </c>
      <c r="BN72" s="6">
        <v>0</v>
      </c>
      <c r="BO72" s="6">
        <v>0</v>
      </c>
      <c r="BP72" s="6">
        <v>6325.6</v>
      </c>
      <c r="BQ72" s="6">
        <v>0</v>
      </c>
      <c r="BR72" s="6">
        <v>50605.1</v>
      </c>
      <c r="BS72" s="6">
        <v>1100660.1000000001</v>
      </c>
      <c r="BT72" s="6">
        <v>0</v>
      </c>
      <c r="BU72" s="6">
        <v>0</v>
      </c>
      <c r="BV72" s="6">
        <v>18976.900000000001</v>
      </c>
      <c r="BW72" s="6">
        <v>0</v>
      </c>
      <c r="BX72" s="6">
        <v>0</v>
      </c>
      <c r="BY72" s="6">
        <v>12651.3</v>
      </c>
      <c r="BZ72" s="6">
        <v>1081683.2</v>
      </c>
    </row>
    <row r="73" spans="1:78" ht="15" thickBot="1" x14ac:dyDescent="0.35">
      <c r="A73" s="5" t="s">
        <v>80</v>
      </c>
      <c r="B73" s="6">
        <v>0</v>
      </c>
      <c r="C73" s="6">
        <v>0</v>
      </c>
      <c r="D73" s="6">
        <v>0</v>
      </c>
      <c r="E73" s="6">
        <v>50605.1</v>
      </c>
      <c r="F73" s="6">
        <v>0</v>
      </c>
      <c r="G73" s="6">
        <v>0</v>
      </c>
      <c r="H73" s="6">
        <v>0</v>
      </c>
      <c r="I73" s="6">
        <v>12651.3</v>
      </c>
      <c r="J73" s="6">
        <v>0</v>
      </c>
      <c r="K73" s="6">
        <v>0</v>
      </c>
      <c r="L73" s="6">
        <v>12651.3</v>
      </c>
      <c r="M73" s="6">
        <v>1081683.2</v>
      </c>
      <c r="N73" s="6">
        <v>0</v>
      </c>
      <c r="O73" s="6">
        <v>0</v>
      </c>
      <c r="P73" s="6">
        <v>411166.1</v>
      </c>
      <c r="Q73" s="6">
        <v>6325.6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  <c r="BB73" s="5" t="s">
        <v>80</v>
      </c>
      <c r="BC73" s="6">
        <v>6325.6</v>
      </c>
      <c r="BD73" s="6">
        <v>0</v>
      </c>
      <c r="BE73" s="6">
        <v>88558.9</v>
      </c>
      <c r="BF73" s="6">
        <v>6325.6</v>
      </c>
      <c r="BG73" s="6">
        <v>31628.2</v>
      </c>
      <c r="BH73" s="6">
        <v>0</v>
      </c>
      <c r="BI73" s="6">
        <v>0</v>
      </c>
      <c r="BJ73" s="6">
        <v>12651.3</v>
      </c>
      <c r="BK73" s="6">
        <v>0</v>
      </c>
      <c r="BL73" s="6">
        <v>0</v>
      </c>
      <c r="BM73" s="6">
        <v>0</v>
      </c>
      <c r="BN73" s="6">
        <v>0</v>
      </c>
      <c r="BO73" s="6">
        <v>0</v>
      </c>
      <c r="BP73" s="6">
        <v>6325.6</v>
      </c>
      <c r="BQ73" s="6">
        <v>0</v>
      </c>
      <c r="BR73" s="6">
        <v>50605.1</v>
      </c>
      <c r="BS73" s="6">
        <v>1100660.1000000001</v>
      </c>
      <c r="BT73" s="6">
        <v>0</v>
      </c>
      <c r="BU73" s="6">
        <v>0</v>
      </c>
      <c r="BV73" s="6">
        <v>18976.900000000001</v>
      </c>
      <c r="BW73" s="6">
        <v>0</v>
      </c>
      <c r="BX73" s="6">
        <v>0</v>
      </c>
      <c r="BY73" s="6">
        <v>12651.3</v>
      </c>
      <c r="BZ73" s="6">
        <v>1081683.2</v>
      </c>
    </row>
    <row r="74" spans="1:78" ht="15" thickBot="1" x14ac:dyDescent="0.35">
      <c r="A74" s="5" t="s">
        <v>82</v>
      </c>
      <c r="B74" s="6">
        <v>0</v>
      </c>
      <c r="C74" s="6">
        <v>0</v>
      </c>
      <c r="D74" s="6">
        <v>0</v>
      </c>
      <c r="E74" s="6">
        <v>50605.1</v>
      </c>
      <c r="F74" s="6">
        <v>0</v>
      </c>
      <c r="G74" s="6">
        <v>0</v>
      </c>
      <c r="H74" s="6">
        <v>0</v>
      </c>
      <c r="I74" s="6">
        <v>12651.3</v>
      </c>
      <c r="J74" s="6">
        <v>0</v>
      </c>
      <c r="K74" s="6">
        <v>0</v>
      </c>
      <c r="L74" s="6">
        <v>12651.3</v>
      </c>
      <c r="M74" s="6">
        <v>82233.2</v>
      </c>
      <c r="N74" s="6">
        <v>0</v>
      </c>
      <c r="O74" s="6">
        <v>0</v>
      </c>
      <c r="P74" s="6">
        <v>88558.9</v>
      </c>
      <c r="Q74" s="6">
        <v>6325.6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BB74" s="5" t="s">
        <v>82</v>
      </c>
      <c r="BC74" s="6">
        <v>6325.6</v>
      </c>
      <c r="BD74" s="6">
        <v>0</v>
      </c>
      <c r="BE74" s="6">
        <v>88558.9</v>
      </c>
      <c r="BF74" s="6">
        <v>6325.6</v>
      </c>
      <c r="BG74" s="6">
        <v>31628.2</v>
      </c>
      <c r="BH74" s="6">
        <v>0</v>
      </c>
      <c r="BI74" s="6">
        <v>0</v>
      </c>
      <c r="BJ74" s="6">
        <v>12651.3</v>
      </c>
      <c r="BK74" s="6">
        <v>0</v>
      </c>
      <c r="BL74" s="6">
        <v>0</v>
      </c>
      <c r="BM74" s="6">
        <v>0</v>
      </c>
      <c r="BN74" s="6">
        <v>0</v>
      </c>
      <c r="BO74" s="6">
        <v>0</v>
      </c>
      <c r="BP74" s="6">
        <v>6325.6</v>
      </c>
      <c r="BQ74" s="6">
        <v>0</v>
      </c>
      <c r="BR74" s="6">
        <v>50605.1</v>
      </c>
      <c r="BS74" s="6">
        <v>0</v>
      </c>
      <c r="BT74" s="6">
        <v>0</v>
      </c>
      <c r="BU74" s="6">
        <v>0</v>
      </c>
      <c r="BV74" s="6">
        <v>18976.900000000001</v>
      </c>
      <c r="BW74" s="6">
        <v>0</v>
      </c>
      <c r="BX74" s="6">
        <v>0</v>
      </c>
      <c r="BY74" s="6">
        <v>12651.3</v>
      </c>
      <c r="BZ74" s="6">
        <v>82233.2</v>
      </c>
    </row>
    <row r="75" spans="1:78" ht="15" thickBot="1" x14ac:dyDescent="0.35">
      <c r="A75" s="5" t="s">
        <v>85</v>
      </c>
      <c r="B75" s="6">
        <v>0</v>
      </c>
      <c r="C75" s="6">
        <v>0</v>
      </c>
      <c r="D75" s="6">
        <v>0</v>
      </c>
      <c r="E75" s="6">
        <v>50605.1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12651.3</v>
      </c>
      <c r="M75" s="6">
        <v>0</v>
      </c>
      <c r="N75" s="6">
        <v>0</v>
      </c>
      <c r="O75" s="6">
        <v>0</v>
      </c>
      <c r="P75" s="6">
        <v>88558.9</v>
      </c>
      <c r="Q75" s="6">
        <v>6325.6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  <c r="BB75" s="5" t="s">
        <v>85</v>
      </c>
      <c r="BC75" s="6">
        <v>6325.6</v>
      </c>
      <c r="BD75" s="6">
        <v>0</v>
      </c>
      <c r="BE75" s="6">
        <v>88558.9</v>
      </c>
      <c r="BF75" s="6">
        <v>6325.6</v>
      </c>
      <c r="BG75" s="6">
        <v>31628.2</v>
      </c>
      <c r="BH75" s="6">
        <v>0</v>
      </c>
      <c r="BI75" s="6">
        <v>0</v>
      </c>
      <c r="BJ75" s="6">
        <v>12651.3</v>
      </c>
      <c r="BK75" s="6">
        <v>0</v>
      </c>
      <c r="BL75" s="6">
        <v>0</v>
      </c>
      <c r="BM75" s="6">
        <v>0</v>
      </c>
      <c r="BN75" s="6">
        <v>0</v>
      </c>
      <c r="BO75" s="6">
        <v>0</v>
      </c>
      <c r="BP75" s="6">
        <v>6325.6</v>
      </c>
      <c r="BQ75" s="6">
        <v>0</v>
      </c>
      <c r="BR75" s="6">
        <v>50605.1</v>
      </c>
      <c r="BS75" s="6">
        <v>0</v>
      </c>
      <c r="BT75" s="6">
        <v>0</v>
      </c>
      <c r="BU75" s="6">
        <v>0</v>
      </c>
      <c r="BV75" s="6">
        <v>18976.900000000001</v>
      </c>
      <c r="BW75" s="6">
        <v>0</v>
      </c>
      <c r="BX75" s="6">
        <v>0</v>
      </c>
      <c r="BY75" s="6">
        <v>12651.3</v>
      </c>
      <c r="BZ75" s="6">
        <v>0</v>
      </c>
    </row>
    <row r="76" spans="1:78" ht="15" thickBot="1" x14ac:dyDescent="0.35">
      <c r="A76" s="5" t="s">
        <v>86</v>
      </c>
      <c r="B76" s="6">
        <v>0</v>
      </c>
      <c r="C76" s="6">
        <v>0</v>
      </c>
      <c r="D76" s="6">
        <v>0</v>
      </c>
      <c r="E76" s="6">
        <v>50605.1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12651.3</v>
      </c>
      <c r="M76" s="6">
        <v>0</v>
      </c>
      <c r="N76" s="6">
        <v>0</v>
      </c>
      <c r="O76" s="6">
        <v>0</v>
      </c>
      <c r="P76" s="6">
        <v>88558.9</v>
      </c>
      <c r="Q76" s="6">
        <v>6325.6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  <c r="BB76" s="5" t="s">
        <v>86</v>
      </c>
      <c r="BC76" s="6">
        <v>6325.6</v>
      </c>
      <c r="BD76" s="6">
        <v>0</v>
      </c>
      <c r="BE76" s="6">
        <v>88558.9</v>
      </c>
      <c r="BF76" s="6">
        <v>6325.6</v>
      </c>
      <c r="BG76" s="6">
        <v>31628.2</v>
      </c>
      <c r="BH76" s="6">
        <v>0</v>
      </c>
      <c r="BI76" s="6">
        <v>0</v>
      </c>
      <c r="BJ76" s="6">
        <v>12651.3</v>
      </c>
      <c r="BK76" s="6">
        <v>0</v>
      </c>
      <c r="BL76" s="6">
        <v>0</v>
      </c>
      <c r="BM76" s="6">
        <v>0</v>
      </c>
      <c r="BN76" s="6">
        <v>0</v>
      </c>
      <c r="BO76" s="6">
        <v>0</v>
      </c>
      <c r="BP76" s="6">
        <v>0</v>
      </c>
      <c r="BQ76" s="6">
        <v>0</v>
      </c>
      <c r="BR76" s="6">
        <v>50605.1</v>
      </c>
      <c r="BS76" s="6">
        <v>0</v>
      </c>
      <c r="BT76" s="6">
        <v>0</v>
      </c>
      <c r="BU76" s="6">
        <v>0</v>
      </c>
      <c r="BV76" s="6">
        <v>12651.3</v>
      </c>
      <c r="BW76" s="6">
        <v>0</v>
      </c>
      <c r="BX76" s="6">
        <v>0</v>
      </c>
      <c r="BY76" s="6">
        <v>12651.3</v>
      </c>
      <c r="BZ76" s="6">
        <v>0</v>
      </c>
    </row>
    <row r="77" spans="1:78" ht="15" thickBot="1" x14ac:dyDescent="0.35">
      <c r="A77" s="5" t="s">
        <v>87</v>
      </c>
      <c r="B77" s="6">
        <v>0</v>
      </c>
      <c r="C77" s="6">
        <v>0</v>
      </c>
      <c r="D77" s="6">
        <v>0</v>
      </c>
      <c r="E77" s="6">
        <v>50605.1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12651.3</v>
      </c>
      <c r="M77" s="6">
        <v>0</v>
      </c>
      <c r="N77" s="6">
        <v>0</v>
      </c>
      <c r="O77" s="6">
        <v>0</v>
      </c>
      <c r="P77" s="6">
        <v>88558.9</v>
      </c>
      <c r="Q77" s="6">
        <v>6325.6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  <c r="BB77" s="5" t="s">
        <v>87</v>
      </c>
      <c r="BC77" s="6">
        <v>6325.6</v>
      </c>
      <c r="BD77" s="6">
        <v>0</v>
      </c>
      <c r="BE77" s="6">
        <v>88558.9</v>
      </c>
      <c r="BF77" s="6">
        <v>6325.6</v>
      </c>
      <c r="BG77" s="6">
        <v>31628.2</v>
      </c>
      <c r="BH77" s="6">
        <v>0</v>
      </c>
      <c r="BI77" s="6">
        <v>0</v>
      </c>
      <c r="BJ77" s="6">
        <v>12651.3</v>
      </c>
      <c r="BK77" s="6">
        <v>0</v>
      </c>
      <c r="BL77" s="6">
        <v>0</v>
      </c>
      <c r="BM77" s="6">
        <v>0</v>
      </c>
      <c r="BN77" s="6">
        <v>0</v>
      </c>
      <c r="BO77" s="6">
        <v>0</v>
      </c>
      <c r="BP77" s="6">
        <v>0</v>
      </c>
      <c r="BQ77" s="6">
        <v>0</v>
      </c>
      <c r="BR77" s="6">
        <v>50605.1</v>
      </c>
      <c r="BS77" s="6">
        <v>0</v>
      </c>
      <c r="BT77" s="6">
        <v>0</v>
      </c>
      <c r="BU77" s="6">
        <v>0</v>
      </c>
      <c r="BV77" s="6">
        <v>0</v>
      </c>
      <c r="BW77" s="6">
        <v>0</v>
      </c>
      <c r="BX77" s="6">
        <v>0</v>
      </c>
      <c r="BY77" s="6">
        <v>12651.3</v>
      </c>
      <c r="BZ77" s="6">
        <v>0</v>
      </c>
    </row>
    <row r="78" spans="1:78" ht="15" thickBot="1" x14ac:dyDescent="0.35">
      <c r="A78" s="5" t="s">
        <v>88</v>
      </c>
      <c r="B78" s="6">
        <v>0</v>
      </c>
      <c r="C78" s="6">
        <v>0</v>
      </c>
      <c r="D78" s="6">
        <v>0</v>
      </c>
      <c r="E78" s="6">
        <v>50605.1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12651.3</v>
      </c>
      <c r="M78" s="6">
        <v>0</v>
      </c>
      <c r="N78" s="6">
        <v>0</v>
      </c>
      <c r="O78" s="6">
        <v>0</v>
      </c>
      <c r="P78" s="6">
        <v>88558.9</v>
      </c>
      <c r="Q78" s="6">
        <v>6325.6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  <c r="BB78" s="5" t="s">
        <v>88</v>
      </c>
      <c r="BC78" s="6">
        <v>6325.6</v>
      </c>
      <c r="BD78" s="6">
        <v>0</v>
      </c>
      <c r="BE78" s="6">
        <v>88558.9</v>
      </c>
      <c r="BF78" s="6">
        <v>6325.6</v>
      </c>
      <c r="BG78" s="6">
        <v>31628.2</v>
      </c>
      <c r="BH78" s="6">
        <v>0</v>
      </c>
      <c r="BI78" s="6">
        <v>0</v>
      </c>
      <c r="BJ78" s="6">
        <v>12651.3</v>
      </c>
      <c r="BK78" s="6">
        <v>0</v>
      </c>
      <c r="BL78" s="6">
        <v>0</v>
      </c>
      <c r="BM78" s="6">
        <v>0</v>
      </c>
      <c r="BN78" s="6">
        <v>0</v>
      </c>
      <c r="BO78" s="6">
        <v>0</v>
      </c>
      <c r="BP78" s="6">
        <v>0</v>
      </c>
      <c r="BQ78" s="6">
        <v>0</v>
      </c>
      <c r="BR78" s="6">
        <v>50605.1</v>
      </c>
      <c r="BS78" s="6">
        <v>0</v>
      </c>
      <c r="BT78" s="6">
        <v>0</v>
      </c>
      <c r="BU78" s="6">
        <v>0</v>
      </c>
      <c r="BV78" s="6">
        <v>0</v>
      </c>
      <c r="BW78" s="6">
        <v>0</v>
      </c>
      <c r="BX78" s="6">
        <v>0</v>
      </c>
      <c r="BY78" s="6">
        <v>12651.3</v>
      </c>
      <c r="BZ78" s="6">
        <v>0</v>
      </c>
    </row>
    <row r="79" spans="1:78" ht="15" thickBot="1" x14ac:dyDescent="0.35">
      <c r="A79" s="5" t="s">
        <v>89</v>
      </c>
      <c r="B79" s="6">
        <v>0</v>
      </c>
      <c r="C79" s="6">
        <v>0</v>
      </c>
      <c r="D79" s="6">
        <v>0</v>
      </c>
      <c r="E79" s="6">
        <v>50605.1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12651.3</v>
      </c>
      <c r="M79" s="6">
        <v>0</v>
      </c>
      <c r="N79" s="6">
        <v>0</v>
      </c>
      <c r="O79" s="6">
        <v>0</v>
      </c>
      <c r="P79" s="6">
        <v>88558.9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BB79" s="5" t="s">
        <v>89</v>
      </c>
      <c r="BC79" s="6">
        <v>6325.6</v>
      </c>
      <c r="BD79" s="6">
        <v>0</v>
      </c>
      <c r="BE79" s="6">
        <v>88558.9</v>
      </c>
      <c r="BF79" s="6">
        <v>0</v>
      </c>
      <c r="BG79" s="6">
        <v>31628.2</v>
      </c>
      <c r="BH79" s="6">
        <v>0</v>
      </c>
      <c r="BI79" s="6">
        <v>0</v>
      </c>
      <c r="BJ79" s="6">
        <v>12651.3</v>
      </c>
      <c r="BK79" s="6">
        <v>0</v>
      </c>
      <c r="BL79" s="6">
        <v>0</v>
      </c>
      <c r="BM79" s="6">
        <v>0</v>
      </c>
      <c r="BN79" s="6">
        <v>0</v>
      </c>
      <c r="BO79" s="6">
        <v>0</v>
      </c>
      <c r="BP79" s="6">
        <v>0</v>
      </c>
      <c r="BQ79" s="6">
        <v>0</v>
      </c>
      <c r="BR79" s="6">
        <v>50605.1</v>
      </c>
      <c r="BS79" s="6">
        <v>0</v>
      </c>
      <c r="BT79" s="6">
        <v>0</v>
      </c>
      <c r="BU79" s="6">
        <v>0</v>
      </c>
      <c r="BV79" s="6">
        <v>0</v>
      </c>
      <c r="BW79" s="6">
        <v>0</v>
      </c>
      <c r="BX79" s="6">
        <v>0</v>
      </c>
      <c r="BY79" s="6">
        <v>12651.3</v>
      </c>
      <c r="BZ79" s="6">
        <v>0</v>
      </c>
    </row>
    <row r="80" spans="1:78" ht="15" thickBot="1" x14ac:dyDescent="0.35">
      <c r="A80" s="5" t="s">
        <v>90</v>
      </c>
      <c r="B80" s="6">
        <v>0</v>
      </c>
      <c r="C80" s="6">
        <v>0</v>
      </c>
      <c r="D80" s="6">
        <v>0</v>
      </c>
      <c r="E80" s="6">
        <v>50605.1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12651.3</v>
      </c>
      <c r="M80" s="6">
        <v>0</v>
      </c>
      <c r="N80" s="6">
        <v>0</v>
      </c>
      <c r="O80" s="6">
        <v>0</v>
      </c>
      <c r="P80" s="6">
        <v>88558.9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BB80" s="5" t="s">
        <v>90</v>
      </c>
      <c r="BC80" s="6">
        <v>6325.6</v>
      </c>
      <c r="BD80" s="6">
        <v>0</v>
      </c>
      <c r="BE80" s="6">
        <v>88558.9</v>
      </c>
      <c r="BF80" s="6">
        <v>0</v>
      </c>
      <c r="BG80" s="6">
        <v>31628.2</v>
      </c>
      <c r="BH80" s="6">
        <v>0</v>
      </c>
      <c r="BI80" s="6">
        <v>0</v>
      </c>
      <c r="BJ80" s="6">
        <v>12651.3</v>
      </c>
      <c r="BK80" s="6">
        <v>0</v>
      </c>
      <c r="BL80" s="6">
        <v>0</v>
      </c>
      <c r="BM80" s="6">
        <v>0</v>
      </c>
      <c r="BN80" s="6">
        <v>0</v>
      </c>
      <c r="BO80" s="6">
        <v>0</v>
      </c>
      <c r="BP80" s="6">
        <v>0</v>
      </c>
      <c r="BQ80" s="6">
        <v>0</v>
      </c>
      <c r="BR80" s="6">
        <v>50605.1</v>
      </c>
      <c r="BS80" s="6">
        <v>0</v>
      </c>
      <c r="BT80" s="6">
        <v>0</v>
      </c>
      <c r="BU80" s="6">
        <v>0</v>
      </c>
      <c r="BV80" s="6">
        <v>0</v>
      </c>
      <c r="BW80" s="6">
        <v>0</v>
      </c>
      <c r="BX80" s="6">
        <v>0</v>
      </c>
      <c r="BY80" s="6">
        <v>12651.3</v>
      </c>
      <c r="BZ80" s="6">
        <v>0</v>
      </c>
    </row>
    <row r="81" spans="1:78" ht="15" thickBot="1" x14ac:dyDescent="0.35">
      <c r="A81" s="5" t="s">
        <v>91</v>
      </c>
      <c r="B81" s="6">
        <v>0</v>
      </c>
      <c r="C81" s="6">
        <v>0</v>
      </c>
      <c r="D81" s="6">
        <v>0</v>
      </c>
      <c r="E81" s="6">
        <v>50605.1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BB81" s="5" t="s">
        <v>91</v>
      </c>
      <c r="BC81" s="6">
        <v>6325.6</v>
      </c>
      <c r="BD81" s="6">
        <v>0</v>
      </c>
      <c r="BE81" s="6">
        <v>88558.9</v>
      </c>
      <c r="BF81" s="6">
        <v>0</v>
      </c>
      <c r="BG81" s="6">
        <v>0</v>
      </c>
      <c r="BH81" s="6">
        <v>0</v>
      </c>
      <c r="BI81" s="6">
        <v>0</v>
      </c>
      <c r="BJ81" s="6">
        <v>12651.3</v>
      </c>
      <c r="BK81" s="6">
        <v>0</v>
      </c>
      <c r="BL81" s="6">
        <v>0</v>
      </c>
      <c r="BM81" s="6">
        <v>0</v>
      </c>
      <c r="BN81" s="6">
        <v>0</v>
      </c>
      <c r="BO81" s="6">
        <v>0</v>
      </c>
      <c r="BP81" s="6">
        <v>0</v>
      </c>
      <c r="BQ81" s="6">
        <v>0</v>
      </c>
      <c r="BR81" s="6">
        <v>50605.1</v>
      </c>
      <c r="BS81" s="6">
        <v>0</v>
      </c>
      <c r="BT81" s="6">
        <v>0</v>
      </c>
      <c r="BU81" s="6">
        <v>0</v>
      </c>
      <c r="BV81" s="6">
        <v>0</v>
      </c>
      <c r="BW81" s="6">
        <v>0</v>
      </c>
      <c r="BX81" s="6">
        <v>0</v>
      </c>
      <c r="BY81" s="6">
        <v>12651.3</v>
      </c>
      <c r="BZ81" s="6">
        <v>0</v>
      </c>
    </row>
    <row r="82" spans="1:78" ht="15" thickBot="1" x14ac:dyDescent="0.35">
      <c r="A82" s="5" t="s">
        <v>92</v>
      </c>
      <c r="B82" s="6">
        <v>0</v>
      </c>
      <c r="C82" s="6">
        <v>0</v>
      </c>
      <c r="D82" s="6">
        <v>0</v>
      </c>
      <c r="E82" s="6">
        <v>50605.1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BB82" s="5" t="s">
        <v>92</v>
      </c>
      <c r="BC82" s="6">
        <v>6325.6</v>
      </c>
      <c r="BD82" s="6">
        <v>0</v>
      </c>
      <c r="BE82" s="6">
        <v>88558.9</v>
      </c>
      <c r="BF82" s="6">
        <v>0</v>
      </c>
      <c r="BG82" s="6">
        <v>0</v>
      </c>
      <c r="BH82" s="6">
        <v>0</v>
      </c>
      <c r="BI82" s="6">
        <v>0</v>
      </c>
      <c r="BJ82" s="6">
        <v>0</v>
      </c>
      <c r="BK82" s="6">
        <v>0</v>
      </c>
      <c r="BL82" s="6">
        <v>0</v>
      </c>
      <c r="BM82" s="6">
        <v>0</v>
      </c>
      <c r="BN82" s="6">
        <v>0</v>
      </c>
      <c r="BO82" s="6">
        <v>0</v>
      </c>
      <c r="BP82" s="6">
        <v>0</v>
      </c>
      <c r="BQ82" s="6">
        <v>0</v>
      </c>
      <c r="BR82" s="6">
        <v>50605.1</v>
      </c>
      <c r="BS82" s="6">
        <v>0</v>
      </c>
      <c r="BT82" s="6">
        <v>0</v>
      </c>
      <c r="BU82" s="6">
        <v>0</v>
      </c>
      <c r="BV82" s="6">
        <v>0</v>
      </c>
      <c r="BW82" s="6">
        <v>0</v>
      </c>
      <c r="BX82" s="6">
        <v>0</v>
      </c>
      <c r="BY82" s="6">
        <v>0</v>
      </c>
      <c r="BZ82" s="6">
        <v>0</v>
      </c>
    </row>
    <row r="83" spans="1:78" ht="15" thickBot="1" x14ac:dyDescent="0.35">
      <c r="A83" s="5" t="s">
        <v>93</v>
      </c>
      <c r="B83" s="6">
        <v>0</v>
      </c>
      <c r="C83" s="6">
        <v>0</v>
      </c>
      <c r="D83" s="6">
        <v>0</v>
      </c>
      <c r="E83" s="6">
        <v>50605.1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BB83" s="5" t="s">
        <v>93</v>
      </c>
      <c r="BC83" s="6">
        <v>6325.6</v>
      </c>
      <c r="BD83" s="6">
        <v>0</v>
      </c>
      <c r="BE83" s="6">
        <v>88558.9</v>
      </c>
      <c r="BF83" s="6">
        <v>0</v>
      </c>
      <c r="BG83" s="6">
        <v>0</v>
      </c>
      <c r="BH83" s="6">
        <v>0</v>
      </c>
      <c r="BI83" s="6">
        <v>0</v>
      </c>
      <c r="BJ83" s="6">
        <v>0</v>
      </c>
      <c r="BK83" s="6">
        <v>0</v>
      </c>
      <c r="BL83" s="6">
        <v>0</v>
      </c>
      <c r="BM83" s="6">
        <v>0</v>
      </c>
      <c r="BN83" s="6">
        <v>0</v>
      </c>
      <c r="BO83" s="6">
        <v>0</v>
      </c>
      <c r="BP83" s="6">
        <v>0</v>
      </c>
      <c r="BQ83" s="6">
        <v>0</v>
      </c>
      <c r="BR83" s="6">
        <v>50605.1</v>
      </c>
      <c r="BS83" s="6">
        <v>0</v>
      </c>
      <c r="BT83" s="6">
        <v>0</v>
      </c>
      <c r="BU83" s="6">
        <v>0</v>
      </c>
      <c r="BV83" s="6">
        <v>0</v>
      </c>
      <c r="BW83" s="6">
        <v>0</v>
      </c>
      <c r="BX83" s="6">
        <v>0</v>
      </c>
      <c r="BY83" s="6">
        <v>0</v>
      </c>
      <c r="BZ83" s="6">
        <v>0</v>
      </c>
    </row>
    <row r="84" spans="1:78" ht="15" thickBot="1" x14ac:dyDescent="0.35">
      <c r="A84" s="5" t="s">
        <v>94</v>
      </c>
      <c r="B84" s="6">
        <v>0</v>
      </c>
      <c r="C84" s="6">
        <v>0</v>
      </c>
      <c r="D84" s="6">
        <v>0</v>
      </c>
      <c r="E84" s="6">
        <v>50605.1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  <c r="BB84" s="5" t="s">
        <v>94</v>
      </c>
      <c r="BC84" s="6">
        <v>6325.6</v>
      </c>
      <c r="BD84" s="6">
        <v>0</v>
      </c>
      <c r="BE84" s="6">
        <v>0</v>
      </c>
      <c r="BF84" s="6">
        <v>0</v>
      </c>
      <c r="BG84" s="6">
        <v>0</v>
      </c>
      <c r="BH84" s="6">
        <v>0</v>
      </c>
      <c r="BI84" s="6">
        <v>0</v>
      </c>
      <c r="BJ84" s="6">
        <v>0</v>
      </c>
      <c r="BK84" s="6">
        <v>0</v>
      </c>
      <c r="BL84" s="6">
        <v>0</v>
      </c>
      <c r="BM84" s="6">
        <v>0</v>
      </c>
      <c r="BN84" s="6">
        <v>0</v>
      </c>
      <c r="BO84" s="6">
        <v>0</v>
      </c>
      <c r="BP84" s="6">
        <v>0</v>
      </c>
      <c r="BQ84" s="6">
        <v>0</v>
      </c>
      <c r="BR84" s="6">
        <v>50605.1</v>
      </c>
      <c r="BS84" s="6">
        <v>0</v>
      </c>
      <c r="BT84" s="6">
        <v>0</v>
      </c>
      <c r="BU84" s="6">
        <v>0</v>
      </c>
      <c r="BV84" s="6">
        <v>0</v>
      </c>
      <c r="BW84" s="6">
        <v>0</v>
      </c>
      <c r="BX84" s="6">
        <v>0</v>
      </c>
      <c r="BY84" s="6">
        <v>0</v>
      </c>
      <c r="BZ84" s="6">
        <v>0</v>
      </c>
    </row>
    <row r="85" spans="1:78" ht="15" thickBot="1" x14ac:dyDescent="0.35">
      <c r="A85" s="5" t="s">
        <v>95</v>
      </c>
      <c r="B85" s="6">
        <v>0</v>
      </c>
      <c r="C85" s="6">
        <v>0</v>
      </c>
      <c r="D85" s="6">
        <v>0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  <c r="BB85" s="5" t="s">
        <v>95</v>
      </c>
      <c r="BC85" s="6">
        <v>6325.6</v>
      </c>
      <c r="BD85" s="6">
        <v>0</v>
      </c>
      <c r="BE85" s="6">
        <v>0</v>
      </c>
      <c r="BF85" s="6">
        <v>0</v>
      </c>
      <c r="BG85" s="6">
        <v>0</v>
      </c>
      <c r="BH85" s="6">
        <v>0</v>
      </c>
      <c r="BI85" s="6">
        <v>0</v>
      </c>
      <c r="BJ85" s="6">
        <v>0</v>
      </c>
      <c r="BK85" s="6">
        <v>0</v>
      </c>
      <c r="BL85" s="6">
        <v>0</v>
      </c>
      <c r="BM85" s="6">
        <v>0</v>
      </c>
      <c r="BN85" s="6">
        <v>0</v>
      </c>
      <c r="BO85" s="6">
        <v>0</v>
      </c>
      <c r="BP85" s="6">
        <v>0</v>
      </c>
      <c r="BQ85" s="6">
        <v>0</v>
      </c>
      <c r="BR85" s="6">
        <v>0</v>
      </c>
      <c r="BS85" s="6">
        <v>0</v>
      </c>
      <c r="BT85" s="6">
        <v>0</v>
      </c>
      <c r="BU85" s="6">
        <v>0</v>
      </c>
      <c r="BV85" s="6">
        <v>0</v>
      </c>
      <c r="BW85" s="6">
        <v>0</v>
      </c>
      <c r="BX85" s="6">
        <v>0</v>
      </c>
      <c r="BY85" s="6">
        <v>0</v>
      </c>
      <c r="BZ85" s="6">
        <v>0</v>
      </c>
    </row>
    <row r="86" spans="1:78" ht="15" thickBot="1" x14ac:dyDescent="0.35">
      <c r="A86" s="5" t="s">
        <v>96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  <c r="BB86" s="5" t="s">
        <v>96</v>
      </c>
      <c r="BC86" s="6">
        <v>6325.6</v>
      </c>
      <c r="BD86" s="6">
        <v>0</v>
      </c>
      <c r="BE86" s="6">
        <v>0</v>
      </c>
      <c r="BF86" s="6">
        <v>0</v>
      </c>
      <c r="BG86" s="6">
        <v>0</v>
      </c>
      <c r="BH86" s="6">
        <v>0</v>
      </c>
      <c r="BI86" s="6">
        <v>0</v>
      </c>
      <c r="BJ86" s="6">
        <v>0</v>
      </c>
      <c r="BK86" s="6">
        <v>0</v>
      </c>
      <c r="BL86" s="6">
        <v>0</v>
      </c>
      <c r="BM86" s="6">
        <v>0</v>
      </c>
      <c r="BN86" s="6">
        <v>0</v>
      </c>
      <c r="BO86" s="6">
        <v>0</v>
      </c>
      <c r="BP86" s="6">
        <v>0</v>
      </c>
      <c r="BQ86" s="6">
        <v>0</v>
      </c>
      <c r="BR86" s="6">
        <v>0</v>
      </c>
      <c r="BS86" s="6">
        <v>0</v>
      </c>
      <c r="BT86" s="6">
        <v>0</v>
      </c>
      <c r="BU86" s="6">
        <v>0</v>
      </c>
      <c r="BV86" s="6">
        <v>0</v>
      </c>
      <c r="BW86" s="6">
        <v>0</v>
      </c>
      <c r="BX86" s="6">
        <v>0</v>
      </c>
      <c r="BY86" s="6">
        <v>0</v>
      </c>
      <c r="BZ86" s="6">
        <v>0</v>
      </c>
    </row>
    <row r="87" spans="1:78" ht="15" thickBot="1" x14ac:dyDescent="0.35">
      <c r="A87" s="5" t="s">
        <v>97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  <c r="BB87" s="5" t="s">
        <v>97</v>
      </c>
      <c r="BC87" s="6">
        <v>6325.6</v>
      </c>
      <c r="BD87" s="6">
        <v>0</v>
      </c>
      <c r="BE87" s="6">
        <v>0</v>
      </c>
      <c r="BF87" s="6">
        <v>0</v>
      </c>
      <c r="BG87" s="6">
        <v>0</v>
      </c>
      <c r="BH87" s="6">
        <v>0</v>
      </c>
      <c r="BI87" s="6">
        <v>0</v>
      </c>
      <c r="BJ87" s="6">
        <v>0</v>
      </c>
      <c r="BK87" s="6">
        <v>0</v>
      </c>
      <c r="BL87" s="6">
        <v>0</v>
      </c>
      <c r="BM87" s="6">
        <v>0</v>
      </c>
      <c r="BN87" s="6">
        <v>0</v>
      </c>
      <c r="BO87" s="6">
        <v>0</v>
      </c>
      <c r="BP87" s="6">
        <v>0</v>
      </c>
      <c r="BQ87" s="6">
        <v>0</v>
      </c>
      <c r="BR87" s="6">
        <v>0</v>
      </c>
      <c r="BS87" s="6">
        <v>0</v>
      </c>
      <c r="BT87" s="6">
        <v>0</v>
      </c>
      <c r="BU87" s="6">
        <v>0</v>
      </c>
      <c r="BV87" s="6">
        <v>0</v>
      </c>
      <c r="BW87" s="6">
        <v>0</v>
      </c>
      <c r="BX87" s="6">
        <v>0</v>
      </c>
      <c r="BY87" s="6">
        <v>0</v>
      </c>
      <c r="BZ87" s="6">
        <v>0</v>
      </c>
    </row>
    <row r="88" spans="1:78" ht="15" thickBot="1" x14ac:dyDescent="0.35">
      <c r="A88" s="5" t="s">
        <v>98</v>
      </c>
      <c r="B88" s="6">
        <v>0</v>
      </c>
      <c r="C88" s="6">
        <v>0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  <c r="BB88" s="5" t="s">
        <v>98</v>
      </c>
      <c r="BC88" s="6">
        <v>0</v>
      </c>
      <c r="BD88" s="6">
        <v>0</v>
      </c>
      <c r="BE88" s="6">
        <v>0</v>
      </c>
      <c r="BF88" s="6">
        <v>0</v>
      </c>
      <c r="BG88" s="6">
        <v>0</v>
      </c>
      <c r="BH88" s="6">
        <v>0</v>
      </c>
      <c r="BI88" s="6">
        <v>0</v>
      </c>
      <c r="BJ88" s="6">
        <v>0</v>
      </c>
      <c r="BK88" s="6">
        <v>0</v>
      </c>
      <c r="BL88" s="6">
        <v>0</v>
      </c>
      <c r="BM88" s="6">
        <v>0</v>
      </c>
      <c r="BN88" s="6">
        <v>0</v>
      </c>
      <c r="BO88" s="6">
        <v>0</v>
      </c>
      <c r="BP88" s="6">
        <v>0</v>
      </c>
      <c r="BQ88" s="6">
        <v>0</v>
      </c>
      <c r="BR88" s="6">
        <v>0</v>
      </c>
      <c r="BS88" s="6">
        <v>0</v>
      </c>
      <c r="BT88" s="6">
        <v>0</v>
      </c>
      <c r="BU88" s="6">
        <v>0</v>
      </c>
      <c r="BV88" s="6">
        <v>0</v>
      </c>
      <c r="BW88" s="6">
        <v>0</v>
      </c>
      <c r="BX88" s="6">
        <v>0</v>
      </c>
      <c r="BY88" s="6">
        <v>0</v>
      </c>
      <c r="BZ88" s="6">
        <v>0</v>
      </c>
    </row>
    <row r="89" spans="1:78" ht="15" thickBot="1" x14ac:dyDescent="0.35">
      <c r="A89" s="5" t="s">
        <v>99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  <c r="BB89" s="5" t="s">
        <v>99</v>
      </c>
      <c r="BC89" s="6">
        <v>0</v>
      </c>
      <c r="BD89" s="6">
        <v>0</v>
      </c>
      <c r="BE89" s="6">
        <v>0</v>
      </c>
      <c r="BF89" s="6">
        <v>0</v>
      </c>
      <c r="BG89" s="6">
        <v>0</v>
      </c>
      <c r="BH89" s="6">
        <v>0</v>
      </c>
      <c r="BI89" s="6">
        <v>0</v>
      </c>
      <c r="BJ89" s="6">
        <v>0</v>
      </c>
      <c r="BK89" s="6">
        <v>0</v>
      </c>
      <c r="BL89" s="6">
        <v>0</v>
      </c>
      <c r="BM89" s="6">
        <v>0</v>
      </c>
      <c r="BN89" s="6">
        <v>0</v>
      </c>
      <c r="BO89" s="6">
        <v>0</v>
      </c>
      <c r="BP89" s="6">
        <v>0</v>
      </c>
      <c r="BQ89" s="6">
        <v>0</v>
      </c>
      <c r="BR89" s="6">
        <v>0</v>
      </c>
      <c r="BS89" s="6">
        <v>0</v>
      </c>
      <c r="BT89" s="6">
        <v>0</v>
      </c>
      <c r="BU89" s="6">
        <v>0</v>
      </c>
      <c r="BV89" s="6">
        <v>0</v>
      </c>
      <c r="BW89" s="6">
        <v>0</v>
      </c>
      <c r="BX89" s="6">
        <v>0</v>
      </c>
      <c r="BY89" s="6">
        <v>0</v>
      </c>
      <c r="BZ89" s="6">
        <v>0</v>
      </c>
    </row>
    <row r="90" spans="1:78" ht="15" thickBot="1" x14ac:dyDescent="0.35">
      <c r="A90" s="5" t="s">
        <v>100</v>
      </c>
      <c r="B90" s="6">
        <v>0</v>
      </c>
      <c r="C90" s="6">
        <v>0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  <c r="BB90" s="5" t="s">
        <v>100</v>
      </c>
      <c r="BC90" s="6">
        <v>0</v>
      </c>
      <c r="BD90" s="6">
        <v>0</v>
      </c>
      <c r="BE90" s="6">
        <v>0</v>
      </c>
      <c r="BF90" s="6">
        <v>0</v>
      </c>
      <c r="BG90" s="6">
        <v>0</v>
      </c>
      <c r="BH90" s="6">
        <v>0</v>
      </c>
      <c r="BI90" s="6">
        <v>0</v>
      </c>
      <c r="BJ90" s="6">
        <v>0</v>
      </c>
      <c r="BK90" s="6">
        <v>0</v>
      </c>
      <c r="BL90" s="6">
        <v>0</v>
      </c>
      <c r="BM90" s="6">
        <v>0</v>
      </c>
      <c r="BN90" s="6">
        <v>0</v>
      </c>
      <c r="BO90" s="6">
        <v>0</v>
      </c>
      <c r="BP90" s="6">
        <v>0</v>
      </c>
      <c r="BQ90" s="6">
        <v>0</v>
      </c>
      <c r="BR90" s="6">
        <v>0</v>
      </c>
      <c r="BS90" s="6">
        <v>0</v>
      </c>
      <c r="BT90" s="6">
        <v>0</v>
      </c>
      <c r="BU90" s="6">
        <v>0</v>
      </c>
      <c r="BV90" s="6">
        <v>0</v>
      </c>
      <c r="BW90" s="6">
        <v>0</v>
      </c>
      <c r="BX90" s="6">
        <v>0</v>
      </c>
      <c r="BY90" s="6">
        <v>0</v>
      </c>
      <c r="BZ90" s="6">
        <v>0</v>
      </c>
    </row>
    <row r="91" spans="1:78" ht="15" thickBot="1" x14ac:dyDescent="0.35">
      <c r="A91" s="5" t="s">
        <v>101</v>
      </c>
      <c r="B91" s="6">
        <v>0</v>
      </c>
      <c r="C91" s="6">
        <v>0</v>
      </c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  <c r="BB91" s="5" t="s">
        <v>101</v>
      </c>
      <c r="BC91" s="6">
        <v>0</v>
      </c>
      <c r="BD91" s="6">
        <v>0</v>
      </c>
      <c r="BE91" s="6">
        <v>0</v>
      </c>
      <c r="BF91" s="6">
        <v>0</v>
      </c>
      <c r="BG91" s="6">
        <v>0</v>
      </c>
      <c r="BH91" s="6">
        <v>0</v>
      </c>
      <c r="BI91" s="6">
        <v>0</v>
      </c>
      <c r="BJ91" s="6">
        <v>0</v>
      </c>
      <c r="BK91" s="6">
        <v>0</v>
      </c>
      <c r="BL91" s="6">
        <v>0</v>
      </c>
      <c r="BM91" s="6">
        <v>0</v>
      </c>
      <c r="BN91" s="6">
        <v>0</v>
      </c>
      <c r="BO91" s="6">
        <v>0</v>
      </c>
      <c r="BP91" s="6">
        <v>0</v>
      </c>
      <c r="BQ91" s="6">
        <v>0</v>
      </c>
      <c r="BR91" s="6">
        <v>0</v>
      </c>
      <c r="BS91" s="6">
        <v>0</v>
      </c>
      <c r="BT91" s="6">
        <v>0</v>
      </c>
      <c r="BU91" s="6">
        <v>0</v>
      </c>
      <c r="BV91" s="6">
        <v>0</v>
      </c>
      <c r="BW91" s="6">
        <v>0</v>
      </c>
      <c r="BX91" s="6">
        <v>0</v>
      </c>
      <c r="BY91" s="6">
        <v>0</v>
      </c>
      <c r="BZ91" s="6">
        <v>0</v>
      </c>
    </row>
    <row r="92" spans="1:78" ht="15" thickBot="1" x14ac:dyDescent="0.35">
      <c r="A92" s="5" t="s">
        <v>102</v>
      </c>
      <c r="B92" s="6">
        <v>0</v>
      </c>
      <c r="C92" s="6">
        <v>0</v>
      </c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  <c r="BB92" s="5" t="s">
        <v>102</v>
      </c>
      <c r="BC92" s="6">
        <v>0</v>
      </c>
      <c r="BD92" s="6">
        <v>0</v>
      </c>
      <c r="BE92" s="6">
        <v>0</v>
      </c>
      <c r="BF92" s="6">
        <v>0</v>
      </c>
      <c r="BG92" s="6">
        <v>0</v>
      </c>
      <c r="BH92" s="6">
        <v>0</v>
      </c>
      <c r="BI92" s="6">
        <v>0</v>
      </c>
      <c r="BJ92" s="6">
        <v>0</v>
      </c>
      <c r="BK92" s="6">
        <v>0</v>
      </c>
      <c r="BL92" s="6">
        <v>0</v>
      </c>
      <c r="BM92" s="6">
        <v>0</v>
      </c>
      <c r="BN92" s="6">
        <v>0</v>
      </c>
      <c r="BO92" s="6">
        <v>0</v>
      </c>
      <c r="BP92" s="6">
        <v>0</v>
      </c>
      <c r="BQ92" s="6">
        <v>0</v>
      </c>
      <c r="BR92" s="6">
        <v>0</v>
      </c>
      <c r="BS92" s="6">
        <v>0</v>
      </c>
      <c r="BT92" s="6">
        <v>0</v>
      </c>
      <c r="BU92" s="6">
        <v>0</v>
      </c>
      <c r="BV92" s="6">
        <v>0</v>
      </c>
      <c r="BW92" s="6">
        <v>0</v>
      </c>
      <c r="BX92" s="6">
        <v>0</v>
      </c>
      <c r="BY92" s="6">
        <v>0</v>
      </c>
      <c r="BZ92" s="6">
        <v>0</v>
      </c>
    </row>
    <row r="93" spans="1:78" ht="15" thickBot="1" x14ac:dyDescent="0.35">
      <c r="A93" s="5" t="s">
        <v>103</v>
      </c>
      <c r="B93" s="6">
        <v>0</v>
      </c>
      <c r="C93" s="6">
        <v>0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  <c r="BB93" s="5" t="s">
        <v>103</v>
      </c>
      <c r="BC93" s="6">
        <v>0</v>
      </c>
      <c r="BD93" s="6">
        <v>0</v>
      </c>
      <c r="BE93" s="6">
        <v>0</v>
      </c>
      <c r="BF93" s="6">
        <v>0</v>
      </c>
      <c r="BG93" s="6">
        <v>0</v>
      </c>
      <c r="BH93" s="6">
        <v>0</v>
      </c>
      <c r="BI93" s="6">
        <v>0</v>
      </c>
      <c r="BJ93" s="6">
        <v>0</v>
      </c>
      <c r="BK93" s="6">
        <v>0</v>
      </c>
      <c r="BL93" s="6">
        <v>0</v>
      </c>
      <c r="BM93" s="6">
        <v>0</v>
      </c>
      <c r="BN93" s="6">
        <v>0</v>
      </c>
      <c r="BO93" s="6">
        <v>0</v>
      </c>
      <c r="BP93" s="6">
        <v>0</v>
      </c>
      <c r="BQ93" s="6">
        <v>0</v>
      </c>
      <c r="BR93" s="6">
        <v>0</v>
      </c>
      <c r="BS93" s="6">
        <v>0</v>
      </c>
      <c r="BT93" s="6">
        <v>0</v>
      </c>
      <c r="BU93" s="6">
        <v>0</v>
      </c>
      <c r="BV93" s="6">
        <v>0</v>
      </c>
      <c r="BW93" s="6">
        <v>0</v>
      </c>
      <c r="BX93" s="6">
        <v>0</v>
      </c>
      <c r="BY93" s="6">
        <v>0</v>
      </c>
      <c r="BZ93" s="6">
        <v>0</v>
      </c>
    </row>
    <row r="94" spans="1:78" ht="15" thickBot="1" x14ac:dyDescent="0.35">
      <c r="A94" s="5" t="s">
        <v>104</v>
      </c>
      <c r="B94" s="6">
        <v>0</v>
      </c>
      <c r="C94" s="6">
        <v>0</v>
      </c>
      <c r="D94" s="6">
        <v>0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  <c r="BB94" s="5" t="s">
        <v>104</v>
      </c>
      <c r="BC94" s="6">
        <v>0</v>
      </c>
      <c r="BD94" s="6">
        <v>0</v>
      </c>
      <c r="BE94" s="6">
        <v>0</v>
      </c>
      <c r="BF94" s="6">
        <v>0</v>
      </c>
      <c r="BG94" s="6">
        <v>0</v>
      </c>
      <c r="BH94" s="6">
        <v>0</v>
      </c>
      <c r="BI94" s="6">
        <v>0</v>
      </c>
      <c r="BJ94" s="6">
        <v>0</v>
      </c>
      <c r="BK94" s="6">
        <v>0</v>
      </c>
      <c r="BL94" s="6">
        <v>0</v>
      </c>
      <c r="BM94" s="6">
        <v>0</v>
      </c>
      <c r="BN94" s="6">
        <v>0</v>
      </c>
      <c r="BO94" s="6">
        <v>0</v>
      </c>
      <c r="BP94" s="6">
        <v>0</v>
      </c>
      <c r="BQ94" s="6">
        <v>0</v>
      </c>
      <c r="BR94" s="6">
        <v>0</v>
      </c>
      <c r="BS94" s="6">
        <v>0</v>
      </c>
      <c r="BT94" s="6">
        <v>0</v>
      </c>
      <c r="BU94" s="6">
        <v>0</v>
      </c>
      <c r="BV94" s="6">
        <v>0</v>
      </c>
      <c r="BW94" s="6">
        <v>0</v>
      </c>
      <c r="BX94" s="6">
        <v>0</v>
      </c>
      <c r="BY94" s="6">
        <v>0</v>
      </c>
      <c r="BZ94" s="6">
        <v>0</v>
      </c>
    </row>
    <row r="95" spans="1:78" ht="15" thickBot="1" x14ac:dyDescent="0.35">
      <c r="A95" s="5" t="s">
        <v>105</v>
      </c>
      <c r="B95" s="6">
        <v>0</v>
      </c>
      <c r="C95" s="6">
        <v>0</v>
      </c>
      <c r="D95" s="6">
        <v>0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  <c r="BB95" s="5" t="s">
        <v>105</v>
      </c>
      <c r="BC95" s="6">
        <v>0</v>
      </c>
      <c r="BD95" s="6">
        <v>0</v>
      </c>
      <c r="BE95" s="6">
        <v>0</v>
      </c>
      <c r="BF95" s="6">
        <v>0</v>
      </c>
      <c r="BG95" s="6">
        <v>0</v>
      </c>
      <c r="BH95" s="6">
        <v>0</v>
      </c>
      <c r="BI95" s="6">
        <v>0</v>
      </c>
      <c r="BJ95" s="6">
        <v>0</v>
      </c>
      <c r="BK95" s="6">
        <v>0</v>
      </c>
      <c r="BL95" s="6">
        <v>0</v>
      </c>
      <c r="BM95" s="6">
        <v>0</v>
      </c>
      <c r="BN95" s="6">
        <v>0</v>
      </c>
      <c r="BO95" s="6">
        <v>0</v>
      </c>
      <c r="BP95" s="6">
        <v>0</v>
      </c>
      <c r="BQ95" s="6">
        <v>0</v>
      </c>
      <c r="BR95" s="6">
        <v>0</v>
      </c>
      <c r="BS95" s="6">
        <v>0</v>
      </c>
      <c r="BT95" s="6">
        <v>0</v>
      </c>
      <c r="BU95" s="6">
        <v>0</v>
      </c>
      <c r="BV95" s="6">
        <v>0</v>
      </c>
      <c r="BW95" s="6">
        <v>0</v>
      </c>
      <c r="BX95" s="6">
        <v>0</v>
      </c>
      <c r="BY95" s="6">
        <v>0</v>
      </c>
      <c r="BZ95" s="6">
        <v>0</v>
      </c>
    </row>
    <row r="96" spans="1:78" ht="15" thickBot="1" x14ac:dyDescent="0.35">
      <c r="A96" s="5" t="s">
        <v>106</v>
      </c>
      <c r="B96" s="6">
        <v>0</v>
      </c>
      <c r="C96" s="6">
        <v>0</v>
      </c>
      <c r="D96" s="6">
        <v>0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  <c r="BB96" s="5" t="s">
        <v>106</v>
      </c>
      <c r="BC96" s="6">
        <v>0</v>
      </c>
      <c r="BD96" s="6">
        <v>0</v>
      </c>
      <c r="BE96" s="6">
        <v>0</v>
      </c>
      <c r="BF96" s="6">
        <v>0</v>
      </c>
      <c r="BG96" s="6">
        <v>0</v>
      </c>
      <c r="BH96" s="6">
        <v>0</v>
      </c>
      <c r="BI96" s="6">
        <v>0</v>
      </c>
      <c r="BJ96" s="6">
        <v>0</v>
      </c>
      <c r="BK96" s="6">
        <v>0</v>
      </c>
      <c r="BL96" s="6">
        <v>0</v>
      </c>
      <c r="BM96" s="6">
        <v>0</v>
      </c>
      <c r="BN96" s="6">
        <v>0</v>
      </c>
      <c r="BO96" s="6">
        <v>0</v>
      </c>
      <c r="BP96" s="6">
        <v>0</v>
      </c>
      <c r="BQ96" s="6">
        <v>0</v>
      </c>
      <c r="BR96" s="6">
        <v>0</v>
      </c>
      <c r="BS96" s="6">
        <v>0</v>
      </c>
      <c r="BT96" s="6">
        <v>0</v>
      </c>
      <c r="BU96" s="6">
        <v>0</v>
      </c>
      <c r="BV96" s="6">
        <v>0</v>
      </c>
      <c r="BW96" s="6">
        <v>0</v>
      </c>
      <c r="BX96" s="6">
        <v>0</v>
      </c>
      <c r="BY96" s="6">
        <v>0</v>
      </c>
      <c r="BZ96" s="6">
        <v>0</v>
      </c>
    </row>
    <row r="97" spans="1:82" ht="15" thickBot="1" x14ac:dyDescent="0.35">
      <c r="A97" s="5" t="s">
        <v>107</v>
      </c>
      <c r="B97" s="6">
        <v>0</v>
      </c>
      <c r="C97" s="6">
        <v>0</v>
      </c>
      <c r="D97" s="6">
        <v>0</v>
      </c>
      <c r="E97" s="6">
        <v>0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  <c r="X97" s="6">
        <v>0</v>
      </c>
      <c r="Y97" s="6">
        <v>0</v>
      </c>
      <c r="BB97" s="5" t="s">
        <v>107</v>
      </c>
      <c r="BC97" s="6">
        <v>0</v>
      </c>
      <c r="BD97" s="6">
        <v>0</v>
      </c>
      <c r="BE97" s="6">
        <v>0</v>
      </c>
      <c r="BF97" s="6">
        <v>0</v>
      </c>
      <c r="BG97" s="6">
        <v>0</v>
      </c>
      <c r="BH97" s="6">
        <v>0</v>
      </c>
      <c r="BI97" s="6">
        <v>0</v>
      </c>
      <c r="BJ97" s="6">
        <v>0</v>
      </c>
      <c r="BK97" s="6">
        <v>0</v>
      </c>
      <c r="BL97" s="6">
        <v>0</v>
      </c>
      <c r="BM97" s="6">
        <v>0</v>
      </c>
      <c r="BN97" s="6">
        <v>0</v>
      </c>
      <c r="BO97" s="6">
        <v>0</v>
      </c>
      <c r="BP97" s="6">
        <v>0</v>
      </c>
      <c r="BQ97" s="6">
        <v>0</v>
      </c>
      <c r="BR97" s="6">
        <v>0</v>
      </c>
      <c r="BS97" s="6">
        <v>0</v>
      </c>
      <c r="BT97" s="6">
        <v>0</v>
      </c>
      <c r="BU97" s="6">
        <v>0</v>
      </c>
      <c r="BV97" s="6">
        <v>0</v>
      </c>
      <c r="BW97" s="6">
        <v>0</v>
      </c>
      <c r="BX97" s="6">
        <v>0</v>
      </c>
      <c r="BY97" s="6">
        <v>0</v>
      </c>
      <c r="BZ97" s="6">
        <v>0</v>
      </c>
    </row>
    <row r="98" spans="1:82" ht="15" thickBot="1" x14ac:dyDescent="0.35">
      <c r="A98" s="5" t="s">
        <v>108</v>
      </c>
      <c r="B98" s="6">
        <v>0</v>
      </c>
      <c r="C98" s="6">
        <v>0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  <c r="BB98" s="5" t="s">
        <v>108</v>
      </c>
      <c r="BC98" s="6">
        <v>0</v>
      </c>
      <c r="BD98" s="6">
        <v>0</v>
      </c>
      <c r="BE98" s="6">
        <v>0</v>
      </c>
      <c r="BF98" s="6">
        <v>0</v>
      </c>
      <c r="BG98" s="6">
        <v>0</v>
      </c>
      <c r="BH98" s="6">
        <v>0</v>
      </c>
      <c r="BI98" s="6">
        <v>0</v>
      </c>
      <c r="BJ98" s="6">
        <v>0</v>
      </c>
      <c r="BK98" s="6">
        <v>0</v>
      </c>
      <c r="BL98" s="6">
        <v>0</v>
      </c>
      <c r="BM98" s="6">
        <v>0</v>
      </c>
      <c r="BN98" s="6">
        <v>0</v>
      </c>
      <c r="BO98" s="6">
        <v>0</v>
      </c>
      <c r="BP98" s="6">
        <v>0</v>
      </c>
      <c r="BQ98" s="6">
        <v>0</v>
      </c>
      <c r="BR98" s="6">
        <v>0</v>
      </c>
      <c r="BS98" s="6">
        <v>0</v>
      </c>
      <c r="BT98" s="6">
        <v>0</v>
      </c>
      <c r="BU98" s="6">
        <v>0</v>
      </c>
      <c r="BV98" s="6">
        <v>0</v>
      </c>
      <c r="BW98" s="6">
        <v>0</v>
      </c>
      <c r="BX98" s="6">
        <v>0</v>
      </c>
      <c r="BY98" s="6">
        <v>0</v>
      </c>
      <c r="BZ98" s="6">
        <v>0</v>
      </c>
    </row>
    <row r="99" spans="1:82" ht="18.600000000000001" thickBot="1" x14ac:dyDescent="0.35">
      <c r="A99" s="1"/>
      <c r="Z99" t="s">
        <v>151</v>
      </c>
      <c r="AA99" s="27">
        <f>CORREL(Z101:Z129,AA101:AA129)</f>
        <v>0.97808885590925054</v>
      </c>
      <c r="AB99">
        <f>SUMSQ(AB101:AB129)</f>
        <v>6936002964686.5313</v>
      </c>
      <c r="AD99" t="s">
        <v>1281</v>
      </c>
      <c r="BB99" s="1"/>
    </row>
    <row r="100" spans="1:82" ht="15" thickBot="1" x14ac:dyDescent="0.35">
      <c r="A100" s="5" t="s">
        <v>110</v>
      </c>
      <c r="B100" s="5" t="s">
        <v>8</v>
      </c>
      <c r="C100" s="5" t="s">
        <v>9</v>
      </c>
      <c r="D100" s="5" t="s">
        <v>10</v>
      </c>
      <c r="E100" s="5" t="s">
        <v>11</v>
      </c>
      <c r="F100" s="5" t="s">
        <v>12</v>
      </c>
      <c r="G100" s="5" t="s">
        <v>13</v>
      </c>
      <c r="H100" s="5" t="s">
        <v>14</v>
      </c>
      <c r="I100" s="5" t="s">
        <v>15</v>
      </c>
      <c r="J100" s="5" t="s">
        <v>16</v>
      </c>
      <c r="K100" s="5" t="s">
        <v>17</v>
      </c>
      <c r="L100" s="5" t="s">
        <v>18</v>
      </c>
      <c r="M100" s="5" t="s">
        <v>19</v>
      </c>
      <c r="N100" s="5" t="s">
        <v>20</v>
      </c>
      <c r="O100" s="5" t="s">
        <v>21</v>
      </c>
      <c r="P100" s="5" t="s">
        <v>22</v>
      </c>
      <c r="Q100" s="5" t="s">
        <v>23</v>
      </c>
      <c r="R100" s="5" t="s">
        <v>24</v>
      </c>
      <c r="S100" s="5" t="s">
        <v>25</v>
      </c>
      <c r="T100" s="5" t="s">
        <v>26</v>
      </c>
      <c r="U100" s="5" t="s">
        <v>27</v>
      </c>
      <c r="V100" s="5" t="s">
        <v>28</v>
      </c>
      <c r="W100" s="5" t="s">
        <v>29</v>
      </c>
      <c r="X100" s="5" t="s">
        <v>30</v>
      </c>
      <c r="Y100" s="5" t="s">
        <v>31</v>
      </c>
      <c r="Z100" s="5" t="s">
        <v>111</v>
      </c>
      <c r="AA100" s="5" t="s">
        <v>112</v>
      </c>
      <c r="AB100" s="5" t="s">
        <v>113</v>
      </c>
      <c r="AC100" s="5" t="s">
        <v>114</v>
      </c>
      <c r="AD100" s="15" t="s">
        <v>1280</v>
      </c>
      <c r="BB100" s="5" t="s">
        <v>110</v>
      </c>
      <c r="BC100" s="5" t="s">
        <v>8</v>
      </c>
      <c r="BD100" s="5" t="s">
        <v>9</v>
      </c>
      <c r="BE100" s="5" t="s">
        <v>10</v>
      </c>
      <c r="BF100" s="5" t="s">
        <v>11</v>
      </c>
      <c r="BG100" s="5" t="s">
        <v>12</v>
      </c>
      <c r="BH100" s="5" t="s">
        <v>13</v>
      </c>
      <c r="BI100" s="5" t="s">
        <v>14</v>
      </c>
      <c r="BJ100" s="5" t="s">
        <v>15</v>
      </c>
      <c r="BK100" s="5" t="s">
        <v>16</v>
      </c>
      <c r="BL100" s="5" t="s">
        <v>17</v>
      </c>
      <c r="BM100" s="5" t="s">
        <v>18</v>
      </c>
      <c r="BN100" s="5" t="s">
        <v>19</v>
      </c>
      <c r="BO100" s="5" t="s">
        <v>20</v>
      </c>
      <c r="BP100" s="5" t="s">
        <v>21</v>
      </c>
      <c r="BQ100" s="5" t="s">
        <v>22</v>
      </c>
      <c r="BR100" s="5" t="s">
        <v>23</v>
      </c>
      <c r="BS100" s="5" t="s">
        <v>24</v>
      </c>
      <c r="BT100" s="5" t="s">
        <v>25</v>
      </c>
      <c r="BU100" s="5" t="s">
        <v>26</v>
      </c>
      <c r="BV100" s="5" t="s">
        <v>27</v>
      </c>
      <c r="BW100" s="5" t="s">
        <v>28</v>
      </c>
      <c r="BX100" s="5" t="s">
        <v>29</v>
      </c>
      <c r="BY100" s="5" t="s">
        <v>30</v>
      </c>
      <c r="BZ100" s="5" t="s">
        <v>31</v>
      </c>
      <c r="CA100" s="5" t="s">
        <v>111</v>
      </c>
      <c r="CB100" s="5" t="s">
        <v>112</v>
      </c>
      <c r="CC100" s="5" t="s">
        <v>113</v>
      </c>
      <c r="CD100" s="5" t="s">
        <v>114</v>
      </c>
    </row>
    <row r="101" spans="1:82" ht="15" thickBot="1" x14ac:dyDescent="0.35">
      <c r="A101" s="5" t="s">
        <v>33</v>
      </c>
      <c r="B101" s="6">
        <v>0</v>
      </c>
      <c r="C101" s="6">
        <v>0</v>
      </c>
      <c r="D101" s="6">
        <v>0</v>
      </c>
      <c r="E101" s="6">
        <v>3864961.5</v>
      </c>
      <c r="F101" s="6">
        <v>1100660.1000000001</v>
      </c>
      <c r="G101" s="6">
        <v>0</v>
      </c>
      <c r="H101" s="6">
        <v>3643564.4</v>
      </c>
      <c r="I101" s="6">
        <v>0</v>
      </c>
      <c r="J101" s="6">
        <v>0</v>
      </c>
      <c r="K101" s="6">
        <v>0</v>
      </c>
      <c r="L101" s="6">
        <v>12651.3</v>
      </c>
      <c r="M101" s="6">
        <v>1081683.2</v>
      </c>
      <c r="N101" s="6">
        <v>6325.6</v>
      </c>
      <c r="O101" s="6">
        <v>0</v>
      </c>
      <c r="P101" s="6">
        <v>411166.1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6">
        <v>0</v>
      </c>
      <c r="X101" s="6">
        <v>0</v>
      </c>
      <c r="Y101" s="6">
        <v>0</v>
      </c>
      <c r="Z101" s="6">
        <v>10121012.1</v>
      </c>
      <c r="AA101" s="6">
        <v>10000000</v>
      </c>
      <c r="AB101" s="6">
        <v>-121012.1</v>
      </c>
      <c r="AC101" s="6">
        <v>-1.21</v>
      </c>
      <c r="AD101">
        <f>IF(AB101*CC101&lt;=0,1,0)</f>
        <v>0</v>
      </c>
      <c r="BB101" s="5" t="s">
        <v>33</v>
      </c>
      <c r="BC101" s="6">
        <v>6325.6</v>
      </c>
      <c r="BD101" s="6">
        <v>0</v>
      </c>
      <c r="BE101" s="6">
        <v>88558.9</v>
      </c>
      <c r="BF101" s="6">
        <v>0</v>
      </c>
      <c r="BG101" s="6">
        <v>0</v>
      </c>
      <c r="BH101" s="6">
        <v>0</v>
      </c>
      <c r="BI101" s="6">
        <v>0</v>
      </c>
      <c r="BJ101" s="6">
        <v>0</v>
      </c>
      <c r="BK101" s="6">
        <v>0</v>
      </c>
      <c r="BL101" s="6">
        <v>0</v>
      </c>
      <c r="BM101" s="6">
        <v>0</v>
      </c>
      <c r="BN101" s="6">
        <v>0</v>
      </c>
      <c r="BO101" s="6">
        <v>0</v>
      </c>
      <c r="BP101" s="6">
        <v>0</v>
      </c>
      <c r="BQ101" s="6">
        <v>0</v>
      </c>
      <c r="BR101" s="6">
        <v>3864961.5</v>
      </c>
      <c r="BS101" s="6">
        <v>1100660.1000000001</v>
      </c>
      <c r="BT101" s="6">
        <v>0</v>
      </c>
      <c r="BU101" s="6">
        <v>3966171.6</v>
      </c>
      <c r="BV101" s="6">
        <v>0</v>
      </c>
      <c r="BW101" s="6">
        <v>0</v>
      </c>
      <c r="BX101" s="6">
        <v>0</v>
      </c>
      <c r="BY101" s="6">
        <v>12651.3</v>
      </c>
      <c r="BZ101" s="6">
        <v>1081683.2</v>
      </c>
      <c r="CA101" s="6">
        <v>10121012.1</v>
      </c>
      <c r="CB101" s="6">
        <v>10000000</v>
      </c>
      <c r="CC101" s="6">
        <v>-121012.1</v>
      </c>
      <c r="CD101" s="6">
        <v>-1.21</v>
      </c>
    </row>
    <row r="102" spans="1:82" ht="15" thickBot="1" x14ac:dyDescent="0.35">
      <c r="A102" s="5" t="s">
        <v>34</v>
      </c>
      <c r="B102" s="6">
        <v>0</v>
      </c>
      <c r="C102" s="6">
        <v>6325.6</v>
      </c>
      <c r="D102" s="6">
        <v>0</v>
      </c>
      <c r="E102" s="6">
        <v>5800605.0999999996</v>
      </c>
      <c r="F102" s="6">
        <v>1100660.1000000001</v>
      </c>
      <c r="G102" s="6">
        <v>0</v>
      </c>
      <c r="H102" s="6">
        <v>0</v>
      </c>
      <c r="I102" s="6">
        <v>12651.3</v>
      </c>
      <c r="J102" s="6">
        <v>0</v>
      </c>
      <c r="K102" s="6">
        <v>0</v>
      </c>
      <c r="L102" s="6">
        <v>0</v>
      </c>
      <c r="M102" s="6">
        <v>1081683.2</v>
      </c>
      <c r="N102" s="6">
        <v>6325.6</v>
      </c>
      <c r="O102" s="6">
        <v>0</v>
      </c>
      <c r="P102" s="6">
        <v>88558.9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  <c r="V102" s="6">
        <v>0</v>
      </c>
      <c r="W102" s="6">
        <v>0</v>
      </c>
      <c r="X102" s="6">
        <v>0</v>
      </c>
      <c r="Y102" s="6">
        <v>0</v>
      </c>
      <c r="Z102" s="6">
        <v>8096809.7000000002</v>
      </c>
      <c r="AA102" s="6">
        <v>8000000</v>
      </c>
      <c r="AB102" s="6">
        <v>-96809.7</v>
      </c>
      <c r="AC102" s="6">
        <v>-1.21</v>
      </c>
      <c r="AD102">
        <f t="shared" ref="AD102:AD138" si="5">IF(AB102*CC102&lt;=0,1,0)</f>
        <v>0</v>
      </c>
      <c r="BB102" s="5" t="s">
        <v>34</v>
      </c>
      <c r="BC102" s="6">
        <v>6325.6</v>
      </c>
      <c r="BD102" s="6">
        <v>0</v>
      </c>
      <c r="BE102" s="6">
        <v>88558.9</v>
      </c>
      <c r="BF102" s="6">
        <v>0</v>
      </c>
      <c r="BG102" s="6">
        <v>0</v>
      </c>
      <c r="BH102" s="6">
        <v>0</v>
      </c>
      <c r="BI102" s="6">
        <v>0</v>
      </c>
      <c r="BJ102" s="6">
        <v>0</v>
      </c>
      <c r="BK102" s="6">
        <v>0</v>
      </c>
      <c r="BL102" s="6">
        <v>0</v>
      </c>
      <c r="BM102" s="6">
        <v>0</v>
      </c>
      <c r="BN102" s="6">
        <v>0</v>
      </c>
      <c r="BO102" s="6">
        <v>0</v>
      </c>
      <c r="BP102" s="6">
        <v>6325.6</v>
      </c>
      <c r="BQ102" s="6">
        <v>0</v>
      </c>
      <c r="BR102" s="6">
        <v>5800605.0999999996</v>
      </c>
      <c r="BS102" s="6">
        <v>1100660.1000000001</v>
      </c>
      <c r="BT102" s="6">
        <v>0</v>
      </c>
      <c r="BU102" s="6">
        <v>0</v>
      </c>
      <c r="BV102" s="6">
        <v>12651.3</v>
      </c>
      <c r="BW102" s="6">
        <v>0</v>
      </c>
      <c r="BX102" s="6">
        <v>0</v>
      </c>
      <c r="BY102" s="6">
        <v>0</v>
      </c>
      <c r="BZ102" s="6">
        <v>1081683.2</v>
      </c>
      <c r="CA102" s="6">
        <v>8096809.7000000002</v>
      </c>
      <c r="CB102" s="6">
        <v>8000000</v>
      </c>
      <c r="CC102" s="6">
        <v>-96809.7</v>
      </c>
      <c r="CD102" s="6">
        <v>-1.21</v>
      </c>
    </row>
    <row r="103" spans="1:82" ht="15" thickBot="1" x14ac:dyDescent="0.35">
      <c r="A103" s="5" t="s">
        <v>35</v>
      </c>
      <c r="B103" s="6">
        <v>0</v>
      </c>
      <c r="C103" s="6">
        <v>0</v>
      </c>
      <c r="D103" s="6">
        <v>0</v>
      </c>
      <c r="E103" s="6">
        <v>50605.1</v>
      </c>
      <c r="F103" s="6">
        <v>1100660.1000000001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12651.3</v>
      </c>
      <c r="M103" s="6">
        <v>0</v>
      </c>
      <c r="N103" s="6">
        <v>6325.6</v>
      </c>
      <c r="O103" s="6">
        <v>0</v>
      </c>
      <c r="P103" s="6">
        <v>1220847.1000000001</v>
      </c>
      <c r="Q103" s="6">
        <v>0</v>
      </c>
      <c r="R103" s="6">
        <v>0</v>
      </c>
      <c r="S103" s="6">
        <v>0</v>
      </c>
      <c r="T103" s="6">
        <v>0</v>
      </c>
      <c r="U103" s="6">
        <v>0</v>
      </c>
      <c r="V103" s="6">
        <v>0</v>
      </c>
      <c r="W103" s="6">
        <v>0</v>
      </c>
      <c r="X103" s="6">
        <v>0</v>
      </c>
      <c r="Y103" s="6">
        <v>0</v>
      </c>
      <c r="Z103" s="6">
        <v>2391089.1</v>
      </c>
      <c r="AA103" s="6">
        <v>4000000</v>
      </c>
      <c r="AB103" s="6">
        <v>1608910.9</v>
      </c>
      <c r="AC103" s="6">
        <v>40.22</v>
      </c>
      <c r="AD103">
        <f t="shared" si="5"/>
        <v>0</v>
      </c>
      <c r="BB103" s="5" t="s">
        <v>35</v>
      </c>
      <c r="BC103" s="6">
        <v>6325.6</v>
      </c>
      <c r="BD103" s="6">
        <v>0</v>
      </c>
      <c r="BE103" s="6">
        <v>1220847.1000000001</v>
      </c>
      <c r="BF103" s="6">
        <v>0</v>
      </c>
      <c r="BG103" s="6">
        <v>0</v>
      </c>
      <c r="BH103" s="6">
        <v>0</v>
      </c>
      <c r="BI103" s="6">
        <v>0</v>
      </c>
      <c r="BJ103" s="6">
        <v>0</v>
      </c>
      <c r="BK103" s="6">
        <v>0</v>
      </c>
      <c r="BL103" s="6">
        <v>0</v>
      </c>
      <c r="BM103" s="6">
        <v>0</v>
      </c>
      <c r="BN103" s="6">
        <v>0</v>
      </c>
      <c r="BO103" s="6">
        <v>0</v>
      </c>
      <c r="BP103" s="6">
        <v>0</v>
      </c>
      <c r="BQ103" s="6">
        <v>0</v>
      </c>
      <c r="BR103" s="6">
        <v>50605.1</v>
      </c>
      <c r="BS103" s="6">
        <v>1100660.1000000001</v>
      </c>
      <c r="BT103" s="6">
        <v>0</v>
      </c>
      <c r="BU103" s="6">
        <v>0</v>
      </c>
      <c r="BV103" s="6">
        <v>0</v>
      </c>
      <c r="BW103" s="6">
        <v>0</v>
      </c>
      <c r="BX103" s="6">
        <v>0</v>
      </c>
      <c r="BY103" s="6">
        <v>12651.3</v>
      </c>
      <c r="BZ103" s="6">
        <v>0</v>
      </c>
      <c r="CA103" s="6">
        <v>2391089.1</v>
      </c>
      <c r="CB103" s="6">
        <v>4000000</v>
      </c>
      <c r="CC103" s="6">
        <v>1608910.9</v>
      </c>
      <c r="CD103" s="6">
        <v>40.22</v>
      </c>
    </row>
    <row r="104" spans="1:82" ht="15" thickBot="1" x14ac:dyDescent="0.35">
      <c r="A104" s="5" t="s">
        <v>36</v>
      </c>
      <c r="B104" s="6">
        <v>0</v>
      </c>
      <c r="C104" s="6">
        <v>0</v>
      </c>
      <c r="D104" s="6">
        <v>0</v>
      </c>
      <c r="E104" s="6">
        <v>50605.1</v>
      </c>
      <c r="F104" s="6">
        <v>0</v>
      </c>
      <c r="G104" s="6">
        <v>0</v>
      </c>
      <c r="H104" s="6">
        <v>0</v>
      </c>
      <c r="I104" s="6">
        <v>12651.3</v>
      </c>
      <c r="J104" s="6">
        <v>0</v>
      </c>
      <c r="K104" s="6">
        <v>0</v>
      </c>
      <c r="L104" s="6">
        <v>0</v>
      </c>
      <c r="M104" s="6">
        <v>1081683.2</v>
      </c>
      <c r="N104" s="6">
        <v>0</v>
      </c>
      <c r="O104" s="6">
        <v>0</v>
      </c>
      <c r="P104" s="6">
        <v>88558.9</v>
      </c>
      <c r="Q104" s="6">
        <v>0</v>
      </c>
      <c r="R104" s="6">
        <v>0</v>
      </c>
      <c r="S104" s="6">
        <v>0</v>
      </c>
      <c r="T104" s="6">
        <v>0</v>
      </c>
      <c r="U104" s="6">
        <v>0</v>
      </c>
      <c r="V104" s="6">
        <v>0</v>
      </c>
      <c r="W104" s="6">
        <v>0</v>
      </c>
      <c r="X104" s="6">
        <v>0</v>
      </c>
      <c r="Y104" s="6">
        <v>0</v>
      </c>
      <c r="Z104" s="6">
        <v>1233498.3</v>
      </c>
      <c r="AA104" s="6">
        <v>2000000</v>
      </c>
      <c r="AB104" s="6">
        <v>766501.7</v>
      </c>
      <c r="AC104" s="6">
        <v>38.33</v>
      </c>
      <c r="AD104">
        <f t="shared" si="5"/>
        <v>0</v>
      </c>
      <c r="BB104" s="5" t="s">
        <v>36</v>
      </c>
      <c r="BC104" s="6">
        <v>0</v>
      </c>
      <c r="BD104" s="6">
        <v>0</v>
      </c>
      <c r="BE104" s="6">
        <v>88558.9</v>
      </c>
      <c r="BF104" s="6">
        <v>0</v>
      </c>
      <c r="BG104" s="6">
        <v>0</v>
      </c>
      <c r="BH104" s="6">
        <v>0</v>
      </c>
      <c r="BI104" s="6">
        <v>0</v>
      </c>
      <c r="BJ104" s="6">
        <v>0</v>
      </c>
      <c r="BK104" s="6">
        <v>0</v>
      </c>
      <c r="BL104" s="6">
        <v>0</v>
      </c>
      <c r="BM104" s="6">
        <v>0</v>
      </c>
      <c r="BN104" s="6">
        <v>0</v>
      </c>
      <c r="BO104" s="6">
        <v>0</v>
      </c>
      <c r="BP104" s="6">
        <v>0</v>
      </c>
      <c r="BQ104" s="6">
        <v>0</v>
      </c>
      <c r="BR104" s="6">
        <v>50605.1</v>
      </c>
      <c r="BS104" s="6">
        <v>0</v>
      </c>
      <c r="BT104" s="6">
        <v>0</v>
      </c>
      <c r="BU104" s="6">
        <v>0</v>
      </c>
      <c r="BV104" s="6">
        <v>12651.3</v>
      </c>
      <c r="BW104" s="6">
        <v>0</v>
      </c>
      <c r="BX104" s="6">
        <v>0</v>
      </c>
      <c r="BY104" s="6">
        <v>0</v>
      </c>
      <c r="BZ104" s="6">
        <v>1081683.2</v>
      </c>
      <c r="CA104" s="6">
        <v>1233498.3</v>
      </c>
      <c r="CB104" s="6">
        <v>2000000</v>
      </c>
      <c r="CC104" s="6">
        <v>766501.7</v>
      </c>
      <c r="CD104" s="6">
        <v>38.33</v>
      </c>
    </row>
    <row r="105" spans="1:82" ht="15" thickBot="1" x14ac:dyDescent="0.35">
      <c r="A105" s="5" t="s">
        <v>37</v>
      </c>
      <c r="B105" s="6">
        <v>0</v>
      </c>
      <c r="C105" s="6">
        <v>6325.6</v>
      </c>
      <c r="D105" s="6">
        <v>0</v>
      </c>
      <c r="E105" s="6">
        <v>0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6325.6</v>
      </c>
      <c r="O105" s="6">
        <v>0</v>
      </c>
      <c r="P105" s="6">
        <v>1220847.1000000001</v>
      </c>
      <c r="Q105" s="6">
        <v>6325.6</v>
      </c>
      <c r="R105" s="6">
        <v>31628.2</v>
      </c>
      <c r="S105" s="6">
        <v>0</v>
      </c>
      <c r="T105" s="6">
        <v>0</v>
      </c>
      <c r="U105" s="6">
        <v>12651.3</v>
      </c>
      <c r="V105" s="6">
        <v>0</v>
      </c>
      <c r="W105" s="6">
        <v>0</v>
      </c>
      <c r="X105" s="6">
        <v>0</v>
      </c>
      <c r="Y105" s="6">
        <v>0</v>
      </c>
      <c r="Z105" s="6">
        <v>1284103.3999999999</v>
      </c>
      <c r="AA105" s="6">
        <v>1800000</v>
      </c>
      <c r="AB105" s="6">
        <v>515896.6</v>
      </c>
      <c r="AC105" s="6">
        <v>28.66</v>
      </c>
      <c r="AD105">
        <f t="shared" si="5"/>
        <v>0</v>
      </c>
      <c r="BB105" s="5" t="s">
        <v>37</v>
      </c>
      <c r="BC105" s="6">
        <v>6325.6</v>
      </c>
      <c r="BD105" s="6">
        <v>0</v>
      </c>
      <c r="BE105" s="6">
        <v>1220847.1000000001</v>
      </c>
      <c r="BF105" s="6">
        <v>6325.6</v>
      </c>
      <c r="BG105" s="6">
        <v>31628.2</v>
      </c>
      <c r="BH105" s="6">
        <v>0</v>
      </c>
      <c r="BI105" s="6">
        <v>0</v>
      </c>
      <c r="BJ105" s="6">
        <v>12651.3</v>
      </c>
      <c r="BK105" s="6">
        <v>0</v>
      </c>
      <c r="BL105" s="6">
        <v>0</v>
      </c>
      <c r="BM105" s="6">
        <v>0</v>
      </c>
      <c r="BN105" s="6">
        <v>0</v>
      </c>
      <c r="BO105" s="6">
        <v>0</v>
      </c>
      <c r="BP105" s="6">
        <v>6325.6</v>
      </c>
      <c r="BQ105" s="6">
        <v>0</v>
      </c>
      <c r="BR105" s="6">
        <v>0</v>
      </c>
      <c r="BS105" s="6">
        <v>0</v>
      </c>
      <c r="BT105" s="6">
        <v>0</v>
      </c>
      <c r="BU105" s="6">
        <v>0</v>
      </c>
      <c r="BV105" s="6">
        <v>0</v>
      </c>
      <c r="BW105" s="6">
        <v>0</v>
      </c>
      <c r="BX105" s="6">
        <v>0</v>
      </c>
      <c r="BY105" s="6">
        <v>0</v>
      </c>
      <c r="BZ105" s="6">
        <v>0</v>
      </c>
      <c r="CA105" s="6">
        <v>1284103.3999999999</v>
      </c>
      <c r="CB105" s="6">
        <v>1800000</v>
      </c>
      <c r="CC105" s="6">
        <v>515896.6</v>
      </c>
      <c r="CD105" s="6">
        <v>28.66</v>
      </c>
    </row>
    <row r="106" spans="1:82" ht="15" thickBot="1" x14ac:dyDescent="0.35">
      <c r="A106" s="5" t="s">
        <v>38</v>
      </c>
      <c r="B106" s="6">
        <v>0</v>
      </c>
      <c r="C106" s="6">
        <v>0</v>
      </c>
      <c r="D106" s="6">
        <v>0</v>
      </c>
      <c r="E106" s="6">
        <v>50605.1</v>
      </c>
      <c r="F106" s="6">
        <v>1100660.1000000001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6325.6</v>
      </c>
      <c r="O106" s="6">
        <v>0</v>
      </c>
      <c r="P106" s="6">
        <v>1220847.1000000001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  <c r="V106" s="6">
        <v>0</v>
      </c>
      <c r="W106" s="6">
        <v>0</v>
      </c>
      <c r="X106" s="6">
        <v>0</v>
      </c>
      <c r="Y106" s="6">
        <v>0</v>
      </c>
      <c r="Z106" s="6">
        <v>2378437.7999999998</v>
      </c>
      <c r="AA106" s="6">
        <v>700000</v>
      </c>
      <c r="AB106" s="6">
        <v>-1678437.8</v>
      </c>
      <c r="AC106" s="6">
        <v>-239.78</v>
      </c>
      <c r="AD106">
        <f t="shared" si="5"/>
        <v>0</v>
      </c>
      <c r="BB106" s="5" t="s">
        <v>38</v>
      </c>
      <c r="BC106" s="6">
        <v>6325.6</v>
      </c>
      <c r="BD106" s="6">
        <v>0</v>
      </c>
      <c r="BE106" s="6">
        <v>1220847.1000000001</v>
      </c>
      <c r="BF106" s="6">
        <v>0</v>
      </c>
      <c r="BG106" s="6">
        <v>0</v>
      </c>
      <c r="BH106" s="6">
        <v>0</v>
      </c>
      <c r="BI106" s="6">
        <v>0</v>
      </c>
      <c r="BJ106" s="6">
        <v>0</v>
      </c>
      <c r="BK106" s="6">
        <v>0</v>
      </c>
      <c r="BL106" s="6">
        <v>0</v>
      </c>
      <c r="BM106" s="6">
        <v>0</v>
      </c>
      <c r="BN106" s="6">
        <v>0</v>
      </c>
      <c r="BO106" s="6">
        <v>0</v>
      </c>
      <c r="BP106" s="6">
        <v>0</v>
      </c>
      <c r="BQ106" s="6">
        <v>0</v>
      </c>
      <c r="BR106" s="6">
        <v>50605.1</v>
      </c>
      <c r="BS106" s="6">
        <v>1100660.1000000001</v>
      </c>
      <c r="BT106" s="6">
        <v>0</v>
      </c>
      <c r="BU106" s="6">
        <v>0</v>
      </c>
      <c r="BV106" s="6">
        <v>0</v>
      </c>
      <c r="BW106" s="6">
        <v>0</v>
      </c>
      <c r="BX106" s="6">
        <v>0</v>
      </c>
      <c r="BY106" s="6">
        <v>0</v>
      </c>
      <c r="BZ106" s="6">
        <v>0</v>
      </c>
      <c r="CA106" s="6">
        <v>2378437.7999999998</v>
      </c>
      <c r="CB106" s="6">
        <v>700000</v>
      </c>
      <c r="CC106" s="6">
        <v>-1678437.8</v>
      </c>
      <c r="CD106" s="6">
        <v>-239.78</v>
      </c>
    </row>
    <row r="107" spans="1:82" ht="15" thickBot="1" x14ac:dyDescent="0.35">
      <c r="A107" s="5" t="s">
        <v>39</v>
      </c>
      <c r="B107" s="6">
        <v>0</v>
      </c>
      <c r="C107" s="6">
        <v>0</v>
      </c>
      <c r="D107" s="6">
        <v>0</v>
      </c>
      <c r="E107" s="6">
        <v>50605.1</v>
      </c>
      <c r="F107" s="6">
        <v>0</v>
      </c>
      <c r="G107" s="6">
        <v>0</v>
      </c>
      <c r="H107" s="6">
        <v>0</v>
      </c>
      <c r="I107" s="6">
        <v>18976.900000000001</v>
      </c>
      <c r="J107" s="6">
        <v>0</v>
      </c>
      <c r="K107" s="6">
        <v>0</v>
      </c>
      <c r="L107" s="6">
        <v>0</v>
      </c>
      <c r="M107" s="6">
        <v>1081683.2</v>
      </c>
      <c r="N107" s="6">
        <v>0</v>
      </c>
      <c r="O107" s="6">
        <v>0</v>
      </c>
      <c r="P107" s="6">
        <v>88558.9</v>
      </c>
      <c r="Q107" s="6">
        <v>0</v>
      </c>
      <c r="R107" s="6">
        <v>0</v>
      </c>
      <c r="S107" s="6">
        <v>0</v>
      </c>
      <c r="T107" s="6">
        <v>0</v>
      </c>
      <c r="U107" s="6">
        <v>0</v>
      </c>
      <c r="V107" s="6">
        <v>0</v>
      </c>
      <c r="W107" s="6">
        <v>0</v>
      </c>
      <c r="X107" s="6">
        <v>0</v>
      </c>
      <c r="Y107" s="6">
        <v>0</v>
      </c>
      <c r="Z107" s="6">
        <v>1239824</v>
      </c>
      <c r="AA107" s="6">
        <v>450000</v>
      </c>
      <c r="AB107" s="6">
        <v>-789824</v>
      </c>
      <c r="AC107" s="6">
        <v>-175.52</v>
      </c>
      <c r="AD107">
        <f t="shared" si="5"/>
        <v>0</v>
      </c>
      <c r="BB107" s="5" t="s">
        <v>39</v>
      </c>
      <c r="BC107" s="6">
        <v>0</v>
      </c>
      <c r="BD107" s="6">
        <v>0</v>
      </c>
      <c r="BE107" s="6">
        <v>88558.9</v>
      </c>
      <c r="BF107" s="6">
        <v>0</v>
      </c>
      <c r="BG107" s="6">
        <v>0</v>
      </c>
      <c r="BH107" s="6">
        <v>0</v>
      </c>
      <c r="BI107" s="6">
        <v>0</v>
      </c>
      <c r="BJ107" s="6">
        <v>0</v>
      </c>
      <c r="BK107" s="6">
        <v>0</v>
      </c>
      <c r="BL107" s="6">
        <v>0</v>
      </c>
      <c r="BM107" s="6">
        <v>0</v>
      </c>
      <c r="BN107" s="6">
        <v>0</v>
      </c>
      <c r="BO107" s="6">
        <v>0</v>
      </c>
      <c r="BP107" s="6">
        <v>0</v>
      </c>
      <c r="BQ107" s="6">
        <v>0</v>
      </c>
      <c r="BR107" s="6">
        <v>50605.1</v>
      </c>
      <c r="BS107" s="6">
        <v>0</v>
      </c>
      <c r="BT107" s="6">
        <v>0</v>
      </c>
      <c r="BU107" s="6">
        <v>0</v>
      </c>
      <c r="BV107" s="6">
        <v>18976.900000000001</v>
      </c>
      <c r="BW107" s="6">
        <v>0</v>
      </c>
      <c r="BX107" s="6">
        <v>0</v>
      </c>
      <c r="BY107" s="6">
        <v>0</v>
      </c>
      <c r="BZ107" s="6">
        <v>1081683.2</v>
      </c>
      <c r="CA107" s="6">
        <v>1239824</v>
      </c>
      <c r="CB107" s="6">
        <v>450000</v>
      </c>
      <c r="CC107" s="6">
        <v>-789824</v>
      </c>
      <c r="CD107" s="6">
        <v>-175.52</v>
      </c>
    </row>
    <row r="108" spans="1:82" ht="15" thickBot="1" x14ac:dyDescent="0.35">
      <c r="A108" s="5" t="s">
        <v>40</v>
      </c>
      <c r="B108" s="6">
        <v>0</v>
      </c>
      <c r="C108" s="6">
        <v>0</v>
      </c>
      <c r="D108" s="6">
        <v>0</v>
      </c>
      <c r="E108" s="6">
        <v>50605.1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12651.3</v>
      </c>
      <c r="M108" s="6">
        <v>0</v>
      </c>
      <c r="N108" s="6">
        <v>0</v>
      </c>
      <c r="O108" s="6">
        <v>0</v>
      </c>
      <c r="P108" s="6">
        <v>88558.9</v>
      </c>
      <c r="Q108" s="6">
        <v>0</v>
      </c>
      <c r="R108" s="6">
        <v>31628.2</v>
      </c>
      <c r="S108" s="6">
        <v>0</v>
      </c>
      <c r="T108" s="6">
        <v>0</v>
      </c>
      <c r="U108" s="6">
        <v>12651.3</v>
      </c>
      <c r="V108" s="6">
        <v>0</v>
      </c>
      <c r="W108" s="6">
        <v>0</v>
      </c>
      <c r="X108" s="6">
        <v>0</v>
      </c>
      <c r="Y108" s="6">
        <v>0</v>
      </c>
      <c r="Z108" s="6">
        <v>196094.6</v>
      </c>
      <c r="AA108" s="6">
        <v>300000</v>
      </c>
      <c r="AB108" s="6">
        <v>103905.4</v>
      </c>
      <c r="AC108" s="6">
        <v>34.64</v>
      </c>
      <c r="AD108">
        <f t="shared" si="5"/>
        <v>0</v>
      </c>
      <c r="BB108" s="5" t="s">
        <v>40</v>
      </c>
      <c r="BC108" s="6">
        <v>0</v>
      </c>
      <c r="BD108" s="6">
        <v>0</v>
      </c>
      <c r="BE108" s="6">
        <v>88558.9</v>
      </c>
      <c r="BF108" s="6">
        <v>0</v>
      </c>
      <c r="BG108" s="6">
        <v>31628.2</v>
      </c>
      <c r="BH108" s="6">
        <v>0</v>
      </c>
      <c r="BI108" s="6">
        <v>0</v>
      </c>
      <c r="BJ108" s="6">
        <v>12651.3</v>
      </c>
      <c r="BK108" s="6">
        <v>0</v>
      </c>
      <c r="BL108" s="6">
        <v>0</v>
      </c>
      <c r="BM108" s="6">
        <v>0</v>
      </c>
      <c r="BN108" s="6">
        <v>0</v>
      </c>
      <c r="BO108" s="6">
        <v>0</v>
      </c>
      <c r="BP108" s="6">
        <v>0</v>
      </c>
      <c r="BQ108" s="6">
        <v>0</v>
      </c>
      <c r="BR108" s="6">
        <v>50605.1</v>
      </c>
      <c r="BS108" s="6">
        <v>0</v>
      </c>
      <c r="BT108" s="6">
        <v>0</v>
      </c>
      <c r="BU108" s="6">
        <v>0</v>
      </c>
      <c r="BV108" s="6">
        <v>0</v>
      </c>
      <c r="BW108" s="6">
        <v>0</v>
      </c>
      <c r="BX108" s="6">
        <v>0</v>
      </c>
      <c r="BY108" s="6">
        <v>12651.3</v>
      </c>
      <c r="BZ108" s="6">
        <v>0</v>
      </c>
      <c r="CA108" s="6">
        <v>196094.6</v>
      </c>
      <c r="CB108" s="6">
        <v>300000</v>
      </c>
      <c r="CC108" s="6">
        <v>103905.4</v>
      </c>
      <c r="CD108" s="6">
        <v>34.64</v>
      </c>
    </row>
    <row r="109" spans="1:82" ht="15" thickBot="1" x14ac:dyDescent="0.35">
      <c r="A109" s="5" t="s">
        <v>41</v>
      </c>
      <c r="B109" s="6">
        <v>0</v>
      </c>
      <c r="C109" s="6">
        <v>6325.6</v>
      </c>
      <c r="D109" s="6">
        <v>0</v>
      </c>
      <c r="E109" s="6">
        <v>50605.1</v>
      </c>
      <c r="F109" s="6">
        <v>0</v>
      </c>
      <c r="G109" s="6">
        <v>0</v>
      </c>
      <c r="H109" s="6">
        <v>0</v>
      </c>
      <c r="I109" s="6">
        <v>18976.900000000001</v>
      </c>
      <c r="J109" s="6">
        <v>0</v>
      </c>
      <c r="K109" s="6">
        <v>0</v>
      </c>
      <c r="L109" s="6">
        <v>12651.3</v>
      </c>
      <c r="M109" s="6">
        <v>0</v>
      </c>
      <c r="N109" s="6">
        <v>0</v>
      </c>
      <c r="O109" s="6">
        <v>0</v>
      </c>
      <c r="P109" s="6">
        <v>88558.9</v>
      </c>
      <c r="Q109" s="6">
        <v>0</v>
      </c>
      <c r="R109" s="6">
        <v>0</v>
      </c>
      <c r="S109" s="6">
        <v>0</v>
      </c>
      <c r="T109" s="6">
        <v>0</v>
      </c>
      <c r="U109" s="6">
        <v>0</v>
      </c>
      <c r="V109" s="6">
        <v>0</v>
      </c>
      <c r="W109" s="6">
        <v>0</v>
      </c>
      <c r="X109" s="6">
        <v>0</v>
      </c>
      <c r="Y109" s="6">
        <v>0</v>
      </c>
      <c r="Z109" s="6">
        <v>177117.7</v>
      </c>
      <c r="AA109" s="6">
        <v>200000</v>
      </c>
      <c r="AB109" s="6">
        <v>22882.3</v>
      </c>
      <c r="AC109" s="6">
        <v>11.44</v>
      </c>
      <c r="AD109">
        <f t="shared" si="5"/>
        <v>0</v>
      </c>
      <c r="BB109" s="5" t="s">
        <v>41</v>
      </c>
      <c r="BC109" s="6">
        <v>0</v>
      </c>
      <c r="BD109" s="6">
        <v>0</v>
      </c>
      <c r="BE109" s="6">
        <v>88558.9</v>
      </c>
      <c r="BF109" s="6">
        <v>0</v>
      </c>
      <c r="BG109" s="6">
        <v>0</v>
      </c>
      <c r="BH109" s="6">
        <v>0</v>
      </c>
      <c r="BI109" s="6">
        <v>0</v>
      </c>
      <c r="BJ109" s="6">
        <v>0</v>
      </c>
      <c r="BK109" s="6">
        <v>0</v>
      </c>
      <c r="BL109" s="6">
        <v>0</v>
      </c>
      <c r="BM109" s="6">
        <v>0</v>
      </c>
      <c r="BN109" s="6">
        <v>0</v>
      </c>
      <c r="BO109" s="6">
        <v>0</v>
      </c>
      <c r="BP109" s="6">
        <v>6325.6</v>
      </c>
      <c r="BQ109" s="6">
        <v>0</v>
      </c>
      <c r="BR109" s="6">
        <v>50605.1</v>
      </c>
      <c r="BS109" s="6">
        <v>0</v>
      </c>
      <c r="BT109" s="6">
        <v>0</v>
      </c>
      <c r="BU109" s="6">
        <v>0</v>
      </c>
      <c r="BV109" s="6">
        <v>18976.900000000001</v>
      </c>
      <c r="BW109" s="6">
        <v>0</v>
      </c>
      <c r="BX109" s="6">
        <v>0</v>
      </c>
      <c r="BY109" s="6">
        <v>12651.3</v>
      </c>
      <c r="BZ109" s="6">
        <v>0</v>
      </c>
      <c r="CA109" s="6">
        <v>177117.7</v>
      </c>
      <c r="CB109" s="6">
        <v>200000</v>
      </c>
      <c r="CC109" s="6">
        <v>22882.3</v>
      </c>
      <c r="CD109" s="6">
        <v>11.44</v>
      </c>
    </row>
    <row r="110" spans="1:82" ht="15" thickBot="1" x14ac:dyDescent="0.35">
      <c r="A110" s="5" t="s">
        <v>42</v>
      </c>
      <c r="B110" s="6">
        <v>0</v>
      </c>
      <c r="C110" s="6">
        <v>6325.6</v>
      </c>
      <c r="D110" s="6">
        <v>0</v>
      </c>
      <c r="E110" s="6">
        <v>50605.1</v>
      </c>
      <c r="F110" s="6">
        <v>0</v>
      </c>
      <c r="G110" s="6">
        <v>0</v>
      </c>
      <c r="H110" s="6">
        <v>0</v>
      </c>
      <c r="I110" s="6">
        <v>18976.900000000001</v>
      </c>
      <c r="J110" s="6">
        <v>0</v>
      </c>
      <c r="K110" s="6">
        <v>0</v>
      </c>
      <c r="L110" s="6">
        <v>12651.3</v>
      </c>
      <c r="M110" s="6">
        <v>82233.2</v>
      </c>
      <c r="N110" s="6">
        <v>6325.6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v>0</v>
      </c>
      <c r="V110" s="6">
        <v>0</v>
      </c>
      <c r="W110" s="6">
        <v>0</v>
      </c>
      <c r="X110" s="6">
        <v>0</v>
      </c>
      <c r="Y110" s="6">
        <v>0</v>
      </c>
      <c r="Z110" s="6">
        <v>177117.7</v>
      </c>
      <c r="AA110" s="6">
        <v>175000</v>
      </c>
      <c r="AB110" s="6">
        <v>-2117.6999999999998</v>
      </c>
      <c r="AC110" s="6">
        <v>-1.21</v>
      </c>
      <c r="AD110">
        <f t="shared" si="5"/>
        <v>0</v>
      </c>
      <c r="BB110" s="5" t="s">
        <v>42</v>
      </c>
      <c r="BC110" s="6">
        <v>6325.6</v>
      </c>
      <c r="BD110" s="6">
        <v>0</v>
      </c>
      <c r="BE110" s="6">
        <v>0</v>
      </c>
      <c r="BF110" s="6">
        <v>0</v>
      </c>
      <c r="BG110" s="6">
        <v>0</v>
      </c>
      <c r="BH110" s="6">
        <v>0</v>
      </c>
      <c r="BI110" s="6">
        <v>0</v>
      </c>
      <c r="BJ110" s="6">
        <v>0</v>
      </c>
      <c r="BK110" s="6">
        <v>0</v>
      </c>
      <c r="BL110" s="6">
        <v>0</v>
      </c>
      <c r="BM110" s="6">
        <v>0</v>
      </c>
      <c r="BN110" s="6">
        <v>0</v>
      </c>
      <c r="BO110" s="6">
        <v>0</v>
      </c>
      <c r="BP110" s="6">
        <v>6325.6</v>
      </c>
      <c r="BQ110" s="6">
        <v>0</v>
      </c>
      <c r="BR110" s="6">
        <v>50605.1</v>
      </c>
      <c r="BS110" s="6">
        <v>0</v>
      </c>
      <c r="BT110" s="6">
        <v>0</v>
      </c>
      <c r="BU110" s="6">
        <v>0</v>
      </c>
      <c r="BV110" s="6">
        <v>18976.900000000001</v>
      </c>
      <c r="BW110" s="6">
        <v>0</v>
      </c>
      <c r="BX110" s="6">
        <v>0</v>
      </c>
      <c r="BY110" s="6">
        <v>12651.3</v>
      </c>
      <c r="BZ110" s="6">
        <v>82233.2</v>
      </c>
      <c r="CA110" s="6">
        <v>177117.7</v>
      </c>
      <c r="CB110" s="6">
        <v>175000</v>
      </c>
      <c r="CC110" s="6">
        <v>-2117.6999999999998</v>
      </c>
      <c r="CD110" s="6">
        <v>-1.21</v>
      </c>
    </row>
    <row r="111" spans="1:82" ht="15" thickBot="1" x14ac:dyDescent="0.35">
      <c r="A111" s="5" t="s">
        <v>43</v>
      </c>
      <c r="B111" s="6">
        <v>0</v>
      </c>
      <c r="C111" s="6">
        <v>0</v>
      </c>
      <c r="D111" s="6">
        <v>0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6325.6</v>
      </c>
      <c r="O111" s="6">
        <v>0</v>
      </c>
      <c r="P111" s="6">
        <v>88558.9</v>
      </c>
      <c r="Q111" s="6">
        <v>0</v>
      </c>
      <c r="R111" s="6">
        <v>0</v>
      </c>
      <c r="S111" s="6">
        <v>0</v>
      </c>
      <c r="T111" s="6">
        <v>0</v>
      </c>
      <c r="U111" s="6">
        <v>12651.3</v>
      </c>
      <c r="V111" s="6">
        <v>0</v>
      </c>
      <c r="W111" s="6">
        <v>0</v>
      </c>
      <c r="X111" s="6">
        <v>0</v>
      </c>
      <c r="Y111" s="6">
        <v>0</v>
      </c>
      <c r="Z111" s="6">
        <v>107535.8</v>
      </c>
      <c r="AA111" s="6">
        <v>125000</v>
      </c>
      <c r="AB111" s="6">
        <v>17464.2</v>
      </c>
      <c r="AC111" s="6">
        <v>13.97</v>
      </c>
      <c r="AD111">
        <f t="shared" si="5"/>
        <v>0</v>
      </c>
      <c r="BB111" s="5" t="s">
        <v>43</v>
      </c>
      <c r="BC111" s="6">
        <v>6325.6</v>
      </c>
      <c r="BD111" s="6">
        <v>0</v>
      </c>
      <c r="BE111" s="6">
        <v>88558.9</v>
      </c>
      <c r="BF111" s="6">
        <v>0</v>
      </c>
      <c r="BG111" s="6">
        <v>0</v>
      </c>
      <c r="BH111" s="6">
        <v>0</v>
      </c>
      <c r="BI111" s="6">
        <v>0</v>
      </c>
      <c r="BJ111" s="6">
        <v>12651.3</v>
      </c>
      <c r="BK111" s="6">
        <v>0</v>
      </c>
      <c r="BL111" s="6">
        <v>0</v>
      </c>
      <c r="BM111" s="6">
        <v>0</v>
      </c>
      <c r="BN111" s="6">
        <v>0</v>
      </c>
      <c r="BO111" s="6">
        <v>0</v>
      </c>
      <c r="BP111" s="6">
        <v>0</v>
      </c>
      <c r="BQ111" s="6">
        <v>0</v>
      </c>
      <c r="BR111" s="6">
        <v>0</v>
      </c>
      <c r="BS111" s="6">
        <v>0</v>
      </c>
      <c r="BT111" s="6">
        <v>0</v>
      </c>
      <c r="BU111" s="6">
        <v>0</v>
      </c>
      <c r="BV111" s="6">
        <v>0</v>
      </c>
      <c r="BW111" s="6">
        <v>0</v>
      </c>
      <c r="BX111" s="6">
        <v>0</v>
      </c>
      <c r="BY111" s="6">
        <v>0</v>
      </c>
      <c r="BZ111" s="6">
        <v>0</v>
      </c>
      <c r="CA111" s="6">
        <v>107535.8</v>
      </c>
      <c r="CB111" s="6">
        <v>125000</v>
      </c>
      <c r="CC111" s="6">
        <v>17464.2</v>
      </c>
      <c r="CD111" s="6">
        <v>13.97</v>
      </c>
    </row>
    <row r="112" spans="1:82" ht="15" thickBot="1" x14ac:dyDescent="0.35">
      <c r="A112" s="5" t="s">
        <v>44</v>
      </c>
      <c r="B112" s="6">
        <v>0</v>
      </c>
      <c r="C112" s="6">
        <v>0</v>
      </c>
      <c r="D112" s="6">
        <v>0</v>
      </c>
      <c r="E112" s="6">
        <v>0</v>
      </c>
      <c r="F112" s="6">
        <v>0</v>
      </c>
      <c r="G112" s="6">
        <v>0</v>
      </c>
      <c r="H112" s="6">
        <v>0</v>
      </c>
      <c r="I112" s="6">
        <v>0</v>
      </c>
      <c r="J112" s="6">
        <v>0</v>
      </c>
      <c r="K112" s="6">
        <v>0</v>
      </c>
      <c r="L112" s="6">
        <v>12651.3</v>
      </c>
      <c r="M112" s="6">
        <v>0</v>
      </c>
      <c r="N112" s="6">
        <v>6325.6</v>
      </c>
      <c r="O112" s="6">
        <v>0</v>
      </c>
      <c r="P112" s="6">
        <v>88558.9</v>
      </c>
      <c r="Q112" s="6">
        <v>0</v>
      </c>
      <c r="R112" s="6">
        <v>31628.2</v>
      </c>
      <c r="S112" s="6">
        <v>0</v>
      </c>
      <c r="T112" s="6">
        <v>0</v>
      </c>
      <c r="U112" s="6">
        <v>0</v>
      </c>
      <c r="V112" s="6">
        <v>0</v>
      </c>
      <c r="W112" s="6">
        <v>0</v>
      </c>
      <c r="X112" s="6">
        <v>0</v>
      </c>
      <c r="Y112" s="6">
        <v>0</v>
      </c>
      <c r="Z112" s="6">
        <v>139163.9</v>
      </c>
      <c r="AA112" s="6">
        <v>125000</v>
      </c>
      <c r="AB112" s="6">
        <v>-14163.9</v>
      </c>
      <c r="AC112" s="6">
        <v>-11.33</v>
      </c>
      <c r="AD112">
        <f t="shared" si="5"/>
        <v>0</v>
      </c>
      <c r="BB112" s="5" t="s">
        <v>44</v>
      </c>
      <c r="BC112" s="6">
        <v>6325.6</v>
      </c>
      <c r="BD112" s="6">
        <v>0</v>
      </c>
      <c r="BE112" s="6">
        <v>88558.9</v>
      </c>
      <c r="BF112" s="6">
        <v>0</v>
      </c>
      <c r="BG112" s="6">
        <v>31628.2</v>
      </c>
      <c r="BH112" s="6">
        <v>0</v>
      </c>
      <c r="BI112" s="6">
        <v>0</v>
      </c>
      <c r="BJ112" s="6">
        <v>0</v>
      </c>
      <c r="BK112" s="6">
        <v>0</v>
      </c>
      <c r="BL112" s="6">
        <v>0</v>
      </c>
      <c r="BM112" s="6">
        <v>0</v>
      </c>
      <c r="BN112" s="6">
        <v>0</v>
      </c>
      <c r="BO112" s="6">
        <v>0</v>
      </c>
      <c r="BP112" s="6">
        <v>0</v>
      </c>
      <c r="BQ112" s="6">
        <v>0</v>
      </c>
      <c r="BR112" s="6">
        <v>0</v>
      </c>
      <c r="BS112" s="6">
        <v>0</v>
      </c>
      <c r="BT112" s="6">
        <v>0</v>
      </c>
      <c r="BU112" s="6">
        <v>0</v>
      </c>
      <c r="BV112" s="6">
        <v>0</v>
      </c>
      <c r="BW112" s="6">
        <v>0</v>
      </c>
      <c r="BX112" s="6">
        <v>0</v>
      </c>
      <c r="BY112" s="6">
        <v>12651.3</v>
      </c>
      <c r="BZ112" s="6">
        <v>0</v>
      </c>
      <c r="CA112" s="6">
        <v>139163.9</v>
      </c>
      <c r="CB112" s="6">
        <v>125000</v>
      </c>
      <c r="CC112" s="6">
        <v>-14163.9</v>
      </c>
      <c r="CD112" s="6">
        <v>-11.33</v>
      </c>
    </row>
    <row r="113" spans="1:82" ht="15" thickBot="1" x14ac:dyDescent="0.35">
      <c r="A113" s="5" t="s">
        <v>45</v>
      </c>
      <c r="B113" s="6">
        <v>0</v>
      </c>
      <c r="C113" s="6">
        <v>0</v>
      </c>
      <c r="D113" s="6">
        <v>0</v>
      </c>
      <c r="E113" s="6">
        <v>0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6">
        <v>88558.9</v>
      </c>
      <c r="Q113" s="6">
        <v>6325.6</v>
      </c>
      <c r="R113" s="6">
        <v>31628.2</v>
      </c>
      <c r="S113" s="6">
        <v>0</v>
      </c>
      <c r="T113" s="6">
        <v>0</v>
      </c>
      <c r="U113" s="6">
        <v>0</v>
      </c>
      <c r="V113" s="6">
        <v>0</v>
      </c>
      <c r="W113" s="6">
        <v>0</v>
      </c>
      <c r="X113" s="6">
        <v>0</v>
      </c>
      <c r="Y113" s="6">
        <v>0</v>
      </c>
      <c r="Z113" s="6">
        <v>126512.7</v>
      </c>
      <c r="AA113" s="6">
        <v>100000</v>
      </c>
      <c r="AB113" s="6">
        <v>-26512.7</v>
      </c>
      <c r="AC113" s="6">
        <v>-26.51</v>
      </c>
      <c r="AD113">
        <f t="shared" si="5"/>
        <v>0</v>
      </c>
      <c r="BB113" s="5" t="s">
        <v>45</v>
      </c>
      <c r="BC113" s="6">
        <v>0</v>
      </c>
      <c r="BD113" s="6">
        <v>0</v>
      </c>
      <c r="BE113" s="6">
        <v>88558.9</v>
      </c>
      <c r="BF113" s="6">
        <v>6325.6</v>
      </c>
      <c r="BG113" s="6">
        <v>31628.2</v>
      </c>
      <c r="BH113" s="6">
        <v>0</v>
      </c>
      <c r="BI113" s="6">
        <v>0</v>
      </c>
      <c r="BJ113" s="6">
        <v>0</v>
      </c>
      <c r="BK113" s="6">
        <v>0</v>
      </c>
      <c r="BL113" s="6">
        <v>0</v>
      </c>
      <c r="BM113" s="6">
        <v>0</v>
      </c>
      <c r="BN113" s="6">
        <v>0</v>
      </c>
      <c r="BO113" s="6">
        <v>0</v>
      </c>
      <c r="BP113" s="6">
        <v>0</v>
      </c>
      <c r="BQ113" s="6">
        <v>0</v>
      </c>
      <c r="BR113" s="6">
        <v>0</v>
      </c>
      <c r="BS113" s="6">
        <v>0</v>
      </c>
      <c r="BT113" s="6">
        <v>0</v>
      </c>
      <c r="BU113" s="6">
        <v>0</v>
      </c>
      <c r="BV113" s="6">
        <v>0</v>
      </c>
      <c r="BW113" s="6">
        <v>0</v>
      </c>
      <c r="BX113" s="6">
        <v>0</v>
      </c>
      <c r="BY113" s="6">
        <v>0</v>
      </c>
      <c r="BZ113" s="6">
        <v>0</v>
      </c>
      <c r="CA113" s="6">
        <v>126512.7</v>
      </c>
      <c r="CB113" s="6">
        <v>100000</v>
      </c>
      <c r="CC113" s="6">
        <v>-26512.7</v>
      </c>
      <c r="CD113" s="6">
        <v>-26.51</v>
      </c>
    </row>
    <row r="114" spans="1:82" ht="15" thickBot="1" x14ac:dyDescent="0.35">
      <c r="A114" s="5" t="s">
        <v>46</v>
      </c>
      <c r="B114" s="6">
        <v>0</v>
      </c>
      <c r="C114" s="6">
        <v>0</v>
      </c>
      <c r="D114" s="6">
        <v>0</v>
      </c>
      <c r="E114" s="6">
        <v>50605.1</v>
      </c>
      <c r="F114" s="6">
        <v>0</v>
      </c>
      <c r="G114" s="6">
        <v>0</v>
      </c>
      <c r="H114" s="6">
        <v>0</v>
      </c>
      <c r="I114" s="6">
        <v>12651.3</v>
      </c>
      <c r="J114" s="6">
        <v>0</v>
      </c>
      <c r="K114" s="6">
        <v>0</v>
      </c>
      <c r="L114" s="6">
        <v>31628.2</v>
      </c>
      <c r="M114" s="6">
        <v>0</v>
      </c>
      <c r="N114" s="6">
        <v>6325.6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v>0</v>
      </c>
      <c r="V114" s="6">
        <v>0</v>
      </c>
      <c r="W114" s="6">
        <v>0</v>
      </c>
      <c r="X114" s="6">
        <v>0</v>
      </c>
      <c r="Y114" s="6">
        <v>0</v>
      </c>
      <c r="Z114" s="6">
        <v>101210.1</v>
      </c>
      <c r="AA114" s="6">
        <v>100000</v>
      </c>
      <c r="AB114" s="6">
        <v>-1210.0999999999999</v>
      </c>
      <c r="AC114" s="6">
        <v>-1.21</v>
      </c>
      <c r="AD114">
        <f t="shared" si="5"/>
        <v>0</v>
      </c>
      <c r="BB114" s="5" t="s">
        <v>46</v>
      </c>
      <c r="BC114" s="6">
        <v>6325.6</v>
      </c>
      <c r="BD114" s="6">
        <v>0</v>
      </c>
      <c r="BE114" s="6">
        <v>0</v>
      </c>
      <c r="BF114" s="6">
        <v>0</v>
      </c>
      <c r="BG114" s="6">
        <v>0</v>
      </c>
      <c r="BH114" s="6">
        <v>0</v>
      </c>
      <c r="BI114" s="6">
        <v>0</v>
      </c>
      <c r="BJ114" s="6">
        <v>0</v>
      </c>
      <c r="BK114" s="6">
        <v>0</v>
      </c>
      <c r="BL114" s="6">
        <v>0</v>
      </c>
      <c r="BM114" s="6">
        <v>0</v>
      </c>
      <c r="BN114" s="6">
        <v>0</v>
      </c>
      <c r="BO114" s="6">
        <v>0</v>
      </c>
      <c r="BP114" s="6">
        <v>0</v>
      </c>
      <c r="BQ114" s="6">
        <v>0</v>
      </c>
      <c r="BR114" s="6">
        <v>50605.1</v>
      </c>
      <c r="BS114" s="6">
        <v>0</v>
      </c>
      <c r="BT114" s="6">
        <v>0</v>
      </c>
      <c r="BU114" s="6">
        <v>0</v>
      </c>
      <c r="BV114" s="6">
        <v>12651.3</v>
      </c>
      <c r="BW114" s="6">
        <v>0</v>
      </c>
      <c r="BX114" s="6">
        <v>0</v>
      </c>
      <c r="BY114" s="6">
        <v>31628.2</v>
      </c>
      <c r="BZ114" s="6">
        <v>0</v>
      </c>
      <c r="CA114" s="6">
        <v>101210.1</v>
      </c>
      <c r="CB114" s="6">
        <v>100000</v>
      </c>
      <c r="CC114" s="6">
        <v>-1210.0999999999999</v>
      </c>
      <c r="CD114" s="6">
        <v>-1.21</v>
      </c>
    </row>
    <row r="115" spans="1:82" ht="15" thickBot="1" x14ac:dyDescent="0.35">
      <c r="A115" s="5" t="s">
        <v>47</v>
      </c>
      <c r="B115" s="6">
        <v>0</v>
      </c>
      <c r="C115" s="6">
        <v>0</v>
      </c>
      <c r="D115" s="6">
        <v>0</v>
      </c>
      <c r="E115" s="6">
        <v>50605.1</v>
      </c>
      <c r="F115" s="6">
        <v>0</v>
      </c>
      <c r="G115" s="6">
        <v>0</v>
      </c>
      <c r="H115" s="6">
        <v>0</v>
      </c>
      <c r="I115" s="6">
        <v>18976.900000000001</v>
      </c>
      <c r="J115" s="6">
        <v>0</v>
      </c>
      <c r="K115" s="6">
        <v>0</v>
      </c>
      <c r="L115" s="6">
        <v>12651.3</v>
      </c>
      <c r="M115" s="6">
        <v>0</v>
      </c>
      <c r="N115" s="6">
        <v>6325.6</v>
      </c>
      <c r="O115" s="6">
        <v>0</v>
      </c>
      <c r="P115" s="6">
        <v>0</v>
      </c>
      <c r="Q115" s="6">
        <v>0</v>
      </c>
      <c r="R115" s="6">
        <v>0</v>
      </c>
      <c r="S115" s="6">
        <v>0</v>
      </c>
      <c r="T115" s="6">
        <v>0</v>
      </c>
      <c r="U115" s="6">
        <v>0</v>
      </c>
      <c r="V115" s="6">
        <v>0</v>
      </c>
      <c r="W115" s="6">
        <v>0</v>
      </c>
      <c r="X115" s="6">
        <v>0</v>
      </c>
      <c r="Y115" s="6">
        <v>0</v>
      </c>
      <c r="Z115" s="6">
        <v>88558.9</v>
      </c>
      <c r="AA115" s="6">
        <v>75000</v>
      </c>
      <c r="AB115" s="6">
        <v>-13558.9</v>
      </c>
      <c r="AC115" s="6">
        <v>-18.079999999999998</v>
      </c>
      <c r="AD115">
        <f t="shared" si="5"/>
        <v>0</v>
      </c>
      <c r="BB115" s="5" t="s">
        <v>47</v>
      </c>
      <c r="BC115" s="6">
        <v>6325.6</v>
      </c>
      <c r="BD115" s="6">
        <v>0</v>
      </c>
      <c r="BE115" s="6">
        <v>0</v>
      </c>
      <c r="BF115" s="6">
        <v>0</v>
      </c>
      <c r="BG115" s="6">
        <v>0</v>
      </c>
      <c r="BH115" s="6">
        <v>0</v>
      </c>
      <c r="BI115" s="6">
        <v>0</v>
      </c>
      <c r="BJ115" s="6">
        <v>0</v>
      </c>
      <c r="BK115" s="6">
        <v>0</v>
      </c>
      <c r="BL115" s="6">
        <v>0</v>
      </c>
      <c r="BM115" s="6">
        <v>0</v>
      </c>
      <c r="BN115" s="6">
        <v>0</v>
      </c>
      <c r="BO115" s="6">
        <v>0</v>
      </c>
      <c r="BP115" s="6">
        <v>0</v>
      </c>
      <c r="BQ115" s="6">
        <v>0</v>
      </c>
      <c r="BR115" s="6">
        <v>50605.1</v>
      </c>
      <c r="BS115" s="6">
        <v>0</v>
      </c>
      <c r="BT115" s="6">
        <v>0</v>
      </c>
      <c r="BU115" s="6">
        <v>0</v>
      </c>
      <c r="BV115" s="6">
        <v>18976.900000000001</v>
      </c>
      <c r="BW115" s="6">
        <v>0</v>
      </c>
      <c r="BX115" s="6">
        <v>0</v>
      </c>
      <c r="BY115" s="6">
        <v>12651.3</v>
      </c>
      <c r="BZ115" s="6">
        <v>0</v>
      </c>
      <c r="CA115" s="6">
        <v>88558.9</v>
      </c>
      <c r="CB115" s="6">
        <v>75000</v>
      </c>
      <c r="CC115" s="6">
        <v>-13558.9</v>
      </c>
      <c r="CD115" s="6">
        <v>-18.079999999999998</v>
      </c>
    </row>
    <row r="116" spans="1:82" ht="15" thickBot="1" x14ac:dyDescent="0.35">
      <c r="A116" s="5" t="s">
        <v>48</v>
      </c>
      <c r="B116" s="6">
        <v>0</v>
      </c>
      <c r="C116" s="6">
        <v>0</v>
      </c>
      <c r="D116" s="6">
        <v>0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6325.6</v>
      </c>
      <c r="O116" s="6">
        <v>0</v>
      </c>
      <c r="P116" s="6">
        <v>0</v>
      </c>
      <c r="Q116" s="6">
        <v>6325.6</v>
      </c>
      <c r="R116" s="6">
        <v>31628.2</v>
      </c>
      <c r="S116" s="6">
        <v>0</v>
      </c>
      <c r="T116" s="6">
        <v>0</v>
      </c>
      <c r="U116" s="6">
        <v>12651.3</v>
      </c>
      <c r="V116" s="6">
        <v>0</v>
      </c>
      <c r="W116" s="6">
        <v>0</v>
      </c>
      <c r="X116" s="6">
        <v>0</v>
      </c>
      <c r="Y116" s="6">
        <v>0</v>
      </c>
      <c r="Z116" s="6">
        <v>56930.7</v>
      </c>
      <c r="AA116" s="6">
        <v>75000</v>
      </c>
      <c r="AB116" s="6">
        <v>18069.3</v>
      </c>
      <c r="AC116" s="6">
        <v>24.09</v>
      </c>
      <c r="AD116">
        <f t="shared" si="5"/>
        <v>0</v>
      </c>
      <c r="BB116" s="5" t="s">
        <v>48</v>
      </c>
      <c r="BC116" s="6">
        <v>6325.6</v>
      </c>
      <c r="BD116" s="6">
        <v>0</v>
      </c>
      <c r="BE116" s="6">
        <v>0</v>
      </c>
      <c r="BF116" s="6">
        <v>6325.6</v>
      </c>
      <c r="BG116" s="6">
        <v>31628.2</v>
      </c>
      <c r="BH116" s="6">
        <v>0</v>
      </c>
      <c r="BI116" s="6">
        <v>0</v>
      </c>
      <c r="BJ116" s="6">
        <v>12651.3</v>
      </c>
      <c r="BK116" s="6">
        <v>0</v>
      </c>
      <c r="BL116" s="6">
        <v>0</v>
      </c>
      <c r="BM116" s="6">
        <v>0</v>
      </c>
      <c r="BN116" s="6">
        <v>0</v>
      </c>
      <c r="BO116" s="6">
        <v>0</v>
      </c>
      <c r="BP116" s="6">
        <v>0</v>
      </c>
      <c r="BQ116" s="6">
        <v>0</v>
      </c>
      <c r="BR116" s="6">
        <v>0</v>
      </c>
      <c r="BS116" s="6">
        <v>0</v>
      </c>
      <c r="BT116" s="6">
        <v>0</v>
      </c>
      <c r="BU116" s="6">
        <v>0</v>
      </c>
      <c r="BV116" s="6">
        <v>0</v>
      </c>
      <c r="BW116" s="6">
        <v>0</v>
      </c>
      <c r="BX116" s="6">
        <v>0</v>
      </c>
      <c r="BY116" s="6">
        <v>0</v>
      </c>
      <c r="BZ116" s="6">
        <v>0</v>
      </c>
      <c r="CA116" s="6">
        <v>56930.7</v>
      </c>
      <c r="CB116" s="6">
        <v>75000</v>
      </c>
      <c r="CC116" s="6">
        <v>18069.3</v>
      </c>
      <c r="CD116" s="6">
        <v>24.09</v>
      </c>
    </row>
    <row r="117" spans="1:82" ht="15" thickBot="1" x14ac:dyDescent="0.35">
      <c r="A117" s="5" t="s">
        <v>49</v>
      </c>
      <c r="B117" s="6">
        <v>0</v>
      </c>
      <c r="C117" s="6">
        <v>0</v>
      </c>
      <c r="D117" s="6">
        <v>0</v>
      </c>
      <c r="E117" s="6">
        <v>50605.1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12651.3</v>
      </c>
      <c r="M117" s="6">
        <v>0</v>
      </c>
      <c r="N117" s="6">
        <v>0</v>
      </c>
      <c r="O117" s="6">
        <v>0</v>
      </c>
      <c r="P117" s="6">
        <v>88558.9</v>
      </c>
      <c r="Q117" s="6">
        <v>0</v>
      </c>
      <c r="R117" s="6">
        <v>0</v>
      </c>
      <c r="S117" s="6">
        <v>0</v>
      </c>
      <c r="T117" s="6">
        <v>0</v>
      </c>
      <c r="U117" s="6">
        <v>12651.3</v>
      </c>
      <c r="V117" s="6">
        <v>0</v>
      </c>
      <c r="W117" s="6">
        <v>0</v>
      </c>
      <c r="X117" s="6">
        <v>0</v>
      </c>
      <c r="Y117" s="6">
        <v>0</v>
      </c>
      <c r="Z117" s="6">
        <v>164466.4</v>
      </c>
      <c r="AA117" s="6">
        <v>75000</v>
      </c>
      <c r="AB117" s="6">
        <v>-89466.4</v>
      </c>
      <c r="AC117" s="6">
        <v>-119.29</v>
      </c>
      <c r="AD117">
        <f t="shared" si="5"/>
        <v>0</v>
      </c>
      <c r="BB117" s="5" t="s">
        <v>49</v>
      </c>
      <c r="BC117" s="6">
        <v>0</v>
      </c>
      <c r="BD117" s="6">
        <v>0</v>
      </c>
      <c r="BE117" s="6">
        <v>88558.9</v>
      </c>
      <c r="BF117" s="6">
        <v>0</v>
      </c>
      <c r="BG117" s="6">
        <v>0</v>
      </c>
      <c r="BH117" s="6">
        <v>0</v>
      </c>
      <c r="BI117" s="6">
        <v>0</v>
      </c>
      <c r="BJ117" s="6">
        <v>12651.3</v>
      </c>
      <c r="BK117" s="6">
        <v>0</v>
      </c>
      <c r="BL117" s="6">
        <v>0</v>
      </c>
      <c r="BM117" s="6">
        <v>0</v>
      </c>
      <c r="BN117" s="6">
        <v>0</v>
      </c>
      <c r="BO117" s="6">
        <v>0</v>
      </c>
      <c r="BP117" s="6">
        <v>0</v>
      </c>
      <c r="BQ117" s="6">
        <v>0</v>
      </c>
      <c r="BR117" s="6">
        <v>50605.1</v>
      </c>
      <c r="BS117" s="6">
        <v>0</v>
      </c>
      <c r="BT117" s="6">
        <v>0</v>
      </c>
      <c r="BU117" s="6">
        <v>0</v>
      </c>
      <c r="BV117" s="6">
        <v>0</v>
      </c>
      <c r="BW117" s="6">
        <v>0</v>
      </c>
      <c r="BX117" s="6">
        <v>0</v>
      </c>
      <c r="BY117" s="6">
        <v>12651.3</v>
      </c>
      <c r="BZ117" s="6">
        <v>0</v>
      </c>
      <c r="CA117" s="6">
        <v>164466.4</v>
      </c>
      <c r="CB117" s="6">
        <v>75000</v>
      </c>
      <c r="CC117" s="6">
        <v>-89466.4</v>
      </c>
      <c r="CD117" s="6">
        <v>-119.29</v>
      </c>
    </row>
    <row r="118" spans="1:82" ht="15" thickBot="1" x14ac:dyDescent="0.35">
      <c r="A118" s="5" t="s">
        <v>50</v>
      </c>
      <c r="B118" s="6">
        <v>0</v>
      </c>
      <c r="C118" s="6">
        <v>6325.6</v>
      </c>
      <c r="D118" s="6">
        <v>0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6325.6</v>
      </c>
      <c r="O118" s="6">
        <v>0</v>
      </c>
      <c r="P118" s="6">
        <v>0</v>
      </c>
      <c r="Q118" s="6">
        <v>6325.6</v>
      </c>
      <c r="R118" s="6">
        <v>31628.2</v>
      </c>
      <c r="S118" s="6">
        <v>0</v>
      </c>
      <c r="T118" s="6">
        <v>0</v>
      </c>
      <c r="U118" s="6">
        <v>12651.3</v>
      </c>
      <c r="V118" s="6">
        <v>0</v>
      </c>
      <c r="W118" s="6">
        <v>0</v>
      </c>
      <c r="X118" s="6">
        <v>0</v>
      </c>
      <c r="Y118" s="6">
        <v>0</v>
      </c>
      <c r="Z118" s="6">
        <v>63256.3</v>
      </c>
      <c r="AA118" s="6">
        <v>75000</v>
      </c>
      <c r="AB118" s="6">
        <v>11743.7</v>
      </c>
      <c r="AC118" s="6">
        <v>15.66</v>
      </c>
      <c r="AD118">
        <f t="shared" si="5"/>
        <v>0</v>
      </c>
      <c r="BB118" s="5" t="s">
        <v>50</v>
      </c>
      <c r="BC118" s="6">
        <v>6325.6</v>
      </c>
      <c r="BD118" s="6">
        <v>0</v>
      </c>
      <c r="BE118" s="6">
        <v>0</v>
      </c>
      <c r="BF118" s="6">
        <v>6325.6</v>
      </c>
      <c r="BG118" s="6">
        <v>31628.2</v>
      </c>
      <c r="BH118" s="6">
        <v>0</v>
      </c>
      <c r="BI118" s="6">
        <v>0</v>
      </c>
      <c r="BJ118" s="6">
        <v>12651.3</v>
      </c>
      <c r="BK118" s="6">
        <v>0</v>
      </c>
      <c r="BL118" s="6">
        <v>0</v>
      </c>
      <c r="BM118" s="6">
        <v>0</v>
      </c>
      <c r="BN118" s="6">
        <v>0</v>
      </c>
      <c r="BO118" s="6">
        <v>0</v>
      </c>
      <c r="BP118" s="6">
        <v>6325.6</v>
      </c>
      <c r="BQ118" s="6">
        <v>0</v>
      </c>
      <c r="BR118" s="6">
        <v>0</v>
      </c>
      <c r="BS118" s="6">
        <v>0</v>
      </c>
      <c r="BT118" s="6">
        <v>0</v>
      </c>
      <c r="BU118" s="6">
        <v>0</v>
      </c>
      <c r="BV118" s="6">
        <v>0</v>
      </c>
      <c r="BW118" s="6">
        <v>0</v>
      </c>
      <c r="BX118" s="6">
        <v>0</v>
      </c>
      <c r="BY118" s="6">
        <v>0</v>
      </c>
      <c r="BZ118" s="6">
        <v>0</v>
      </c>
      <c r="CA118" s="6">
        <v>63256.3</v>
      </c>
      <c r="CB118" s="6">
        <v>75000</v>
      </c>
      <c r="CC118" s="6">
        <v>11743.7</v>
      </c>
      <c r="CD118" s="6">
        <v>15.66</v>
      </c>
    </row>
    <row r="119" spans="1:82" ht="15" thickBot="1" x14ac:dyDescent="0.35">
      <c r="A119" s="5" t="s">
        <v>51</v>
      </c>
      <c r="B119" s="6">
        <v>0</v>
      </c>
      <c r="C119" s="6">
        <v>0</v>
      </c>
      <c r="D119" s="6">
        <v>0</v>
      </c>
      <c r="E119" s="6">
        <v>50605.1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31628.2</v>
      </c>
      <c r="M119" s="6">
        <v>0</v>
      </c>
      <c r="N119" s="6">
        <v>6325.6</v>
      </c>
      <c r="O119" s="6">
        <v>0</v>
      </c>
      <c r="P119" s="6">
        <v>0</v>
      </c>
      <c r="Q119" s="6">
        <v>0</v>
      </c>
      <c r="R119" s="6">
        <v>0</v>
      </c>
      <c r="S119" s="6">
        <v>0</v>
      </c>
      <c r="T119" s="6">
        <v>0</v>
      </c>
      <c r="U119" s="6">
        <v>0</v>
      </c>
      <c r="V119" s="6">
        <v>0</v>
      </c>
      <c r="W119" s="6">
        <v>0</v>
      </c>
      <c r="X119" s="6">
        <v>0</v>
      </c>
      <c r="Y119" s="6">
        <v>0</v>
      </c>
      <c r="Z119" s="6">
        <v>88558.9</v>
      </c>
      <c r="AA119" s="6">
        <v>75000</v>
      </c>
      <c r="AB119" s="6">
        <v>-13558.9</v>
      </c>
      <c r="AC119" s="6">
        <v>-18.079999999999998</v>
      </c>
      <c r="AD119">
        <f t="shared" si="5"/>
        <v>0</v>
      </c>
      <c r="BB119" s="5" t="s">
        <v>51</v>
      </c>
      <c r="BC119" s="6">
        <v>6325.6</v>
      </c>
      <c r="BD119" s="6">
        <v>0</v>
      </c>
      <c r="BE119" s="6">
        <v>0</v>
      </c>
      <c r="BF119" s="6">
        <v>0</v>
      </c>
      <c r="BG119" s="6">
        <v>0</v>
      </c>
      <c r="BH119" s="6">
        <v>0</v>
      </c>
      <c r="BI119" s="6">
        <v>0</v>
      </c>
      <c r="BJ119" s="6">
        <v>0</v>
      </c>
      <c r="BK119" s="6">
        <v>0</v>
      </c>
      <c r="BL119" s="6">
        <v>0</v>
      </c>
      <c r="BM119" s="6">
        <v>0</v>
      </c>
      <c r="BN119" s="6">
        <v>0</v>
      </c>
      <c r="BO119" s="6">
        <v>0</v>
      </c>
      <c r="BP119" s="6">
        <v>0</v>
      </c>
      <c r="BQ119" s="6">
        <v>0</v>
      </c>
      <c r="BR119" s="6">
        <v>50605.1</v>
      </c>
      <c r="BS119" s="6">
        <v>0</v>
      </c>
      <c r="BT119" s="6">
        <v>0</v>
      </c>
      <c r="BU119" s="6">
        <v>0</v>
      </c>
      <c r="BV119" s="6">
        <v>0</v>
      </c>
      <c r="BW119" s="6">
        <v>0</v>
      </c>
      <c r="BX119" s="6">
        <v>0</v>
      </c>
      <c r="BY119" s="6">
        <v>31628.2</v>
      </c>
      <c r="BZ119" s="6">
        <v>0</v>
      </c>
      <c r="CA119" s="6">
        <v>88558.9</v>
      </c>
      <c r="CB119" s="6">
        <v>75000</v>
      </c>
      <c r="CC119" s="6">
        <v>-13558.9</v>
      </c>
      <c r="CD119" s="6">
        <v>-18.079999999999998</v>
      </c>
    </row>
    <row r="120" spans="1:82" ht="15" thickBot="1" x14ac:dyDescent="0.35">
      <c r="A120" s="5" t="s">
        <v>52</v>
      </c>
      <c r="B120" s="6">
        <v>0</v>
      </c>
      <c r="C120" s="6">
        <v>6325.6</v>
      </c>
      <c r="D120" s="6">
        <v>0</v>
      </c>
      <c r="E120" s="6">
        <v>0</v>
      </c>
      <c r="F120" s="6">
        <v>0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N120" s="6">
        <v>6325.6</v>
      </c>
      <c r="O120" s="6">
        <v>0</v>
      </c>
      <c r="P120" s="6">
        <v>0</v>
      </c>
      <c r="Q120" s="6">
        <v>6325.6</v>
      </c>
      <c r="R120" s="6">
        <v>31628.2</v>
      </c>
      <c r="S120" s="6">
        <v>0</v>
      </c>
      <c r="T120" s="6">
        <v>0</v>
      </c>
      <c r="U120" s="6">
        <v>12651.3</v>
      </c>
      <c r="V120" s="6">
        <v>0</v>
      </c>
      <c r="W120" s="6">
        <v>0</v>
      </c>
      <c r="X120" s="6">
        <v>0</v>
      </c>
      <c r="Y120" s="6">
        <v>0</v>
      </c>
      <c r="Z120" s="6">
        <v>63256.3</v>
      </c>
      <c r="AA120" s="6">
        <v>50000</v>
      </c>
      <c r="AB120" s="6">
        <v>-13256.3</v>
      </c>
      <c r="AC120" s="6">
        <v>-26.51</v>
      </c>
      <c r="AD120">
        <f t="shared" si="5"/>
        <v>0</v>
      </c>
      <c r="BB120" s="5" t="s">
        <v>52</v>
      </c>
      <c r="BC120" s="6">
        <v>6325.6</v>
      </c>
      <c r="BD120" s="6">
        <v>0</v>
      </c>
      <c r="BE120" s="6">
        <v>0</v>
      </c>
      <c r="BF120" s="6">
        <v>6325.6</v>
      </c>
      <c r="BG120" s="6">
        <v>31628.2</v>
      </c>
      <c r="BH120" s="6">
        <v>0</v>
      </c>
      <c r="BI120" s="6">
        <v>0</v>
      </c>
      <c r="BJ120" s="6">
        <v>12651.3</v>
      </c>
      <c r="BK120" s="6">
        <v>0</v>
      </c>
      <c r="BL120" s="6">
        <v>0</v>
      </c>
      <c r="BM120" s="6">
        <v>0</v>
      </c>
      <c r="BN120" s="6">
        <v>0</v>
      </c>
      <c r="BO120" s="6">
        <v>0</v>
      </c>
      <c r="BP120" s="6">
        <v>6325.6</v>
      </c>
      <c r="BQ120" s="6">
        <v>0</v>
      </c>
      <c r="BR120" s="6">
        <v>0</v>
      </c>
      <c r="BS120" s="6">
        <v>0</v>
      </c>
      <c r="BT120" s="6">
        <v>0</v>
      </c>
      <c r="BU120" s="6">
        <v>0</v>
      </c>
      <c r="BV120" s="6">
        <v>0</v>
      </c>
      <c r="BW120" s="6">
        <v>0</v>
      </c>
      <c r="BX120" s="6">
        <v>0</v>
      </c>
      <c r="BY120" s="6">
        <v>0</v>
      </c>
      <c r="BZ120" s="6">
        <v>0</v>
      </c>
      <c r="CA120" s="6">
        <v>63256.3</v>
      </c>
      <c r="CB120" s="6">
        <v>50000</v>
      </c>
      <c r="CC120" s="6">
        <v>-13256.3</v>
      </c>
      <c r="CD120" s="6">
        <v>-26.51</v>
      </c>
    </row>
    <row r="121" spans="1:82" ht="15" thickBot="1" x14ac:dyDescent="0.35">
      <c r="A121" s="5" t="s">
        <v>53</v>
      </c>
      <c r="B121" s="6">
        <v>0</v>
      </c>
      <c r="C121" s="6">
        <v>0</v>
      </c>
      <c r="D121" s="6">
        <v>0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88558.9</v>
      </c>
      <c r="Q121" s="6">
        <v>0</v>
      </c>
      <c r="R121" s="6">
        <v>0</v>
      </c>
      <c r="S121" s="6">
        <v>0</v>
      </c>
      <c r="T121" s="6">
        <v>0</v>
      </c>
      <c r="U121" s="6">
        <v>12651.3</v>
      </c>
      <c r="V121" s="6">
        <v>0</v>
      </c>
      <c r="W121" s="6">
        <v>0</v>
      </c>
      <c r="X121" s="6">
        <v>0</v>
      </c>
      <c r="Y121" s="6">
        <v>0</v>
      </c>
      <c r="Z121" s="6">
        <v>101210.1</v>
      </c>
      <c r="AA121" s="6">
        <v>50000</v>
      </c>
      <c r="AB121" s="6">
        <v>-51210.1</v>
      </c>
      <c r="AC121" s="6">
        <v>-102.42</v>
      </c>
      <c r="AD121">
        <f t="shared" si="5"/>
        <v>0</v>
      </c>
      <c r="BB121" s="5" t="s">
        <v>53</v>
      </c>
      <c r="BC121" s="6">
        <v>0</v>
      </c>
      <c r="BD121" s="6">
        <v>0</v>
      </c>
      <c r="BE121" s="6">
        <v>88558.9</v>
      </c>
      <c r="BF121" s="6">
        <v>0</v>
      </c>
      <c r="BG121" s="6">
        <v>0</v>
      </c>
      <c r="BH121" s="6">
        <v>0</v>
      </c>
      <c r="BI121" s="6">
        <v>0</v>
      </c>
      <c r="BJ121" s="6">
        <v>12651.3</v>
      </c>
      <c r="BK121" s="6">
        <v>0</v>
      </c>
      <c r="BL121" s="6">
        <v>0</v>
      </c>
      <c r="BM121" s="6">
        <v>0</v>
      </c>
      <c r="BN121" s="6">
        <v>0</v>
      </c>
      <c r="BO121" s="6">
        <v>0</v>
      </c>
      <c r="BP121" s="6">
        <v>0</v>
      </c>
      <c r="BQ121" s="6">
        <v>0</v>
      </c>
      <c r="BR121" s="6">
        <v>0</v>
      </c>
      <c r="BS121" s="6">
        <v>0</v>
      </c>
      <c r="BT121" s="6">
        <v>0</v>
      </c>
      <c r="BU121" s="6">
        <v>0</v>
      </c>
      <c r="BV121" s="6">
        <v>0</v>
      </c>
      <c r="BW121" s="6">
        <v>0</v>
      </c>
      <c r="BX121" s="6">
        <v>0</v>
      </c>
      <c r="BY121" s="6">
        <v>0</v>
      </c>
      <c r="BZ121" s="6">
        <v>0</v>
      </c>
      <c r="CA121" s="6">
        <v>101210.1</v>
      </c>
      <c r="CB121" s="6">
        <v>50000</v>
      </c>
      <c r="CC121" s="6">
        <v>-51210.1</v>
      </c>
      <c r="CD121" s="6">
        <v>-102.42</v>
      </c>
    </row>
    <row r="122" spans="1:82" ht="15" thickBot="1" x14ac:dyDescent="0.35">
      <c r="A122" s="5" t="s">
        <v>54</v>
      </c>
      <c r="B122" s="6">
        <v>0</v>
      </c>
      <c r="C122" s="6">
        <v>0</v>
      </c>
      <c r="D122" s="6">
        <v>0</v>
      </c>
      <c r="E122" s="6">
        <v>0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6325.6</v>
      </c>
      <c r="O122" s="6">
        <v>0</v>
      </c>
      <c r="P122" s="6">
        <v>0</v>
      </c>
      <c r="Q122" s="6">
        <v>0</v>
      </c>
      <c r="R122" s="6">
        <v>31628.2</v>
      </c>
      <c r="S122" s="6">
        <v>0</v>
      </c>
      <c r="T122" s="6">
        <v>0</v>
      </c>
      <c r="U122" s="6">
        <v>0</v>
      </c>
      <c r="V122" s="6">
        <v>0</v>
      </c>
      <c r="W122" s="6">
        <v>0</v>
      </c>
      <c r="X122" s="6">
        <v>0</v>
      </c>
      <c r="Y122" s="6">
        <v>0</v>
      </c>
      <c r="Z122" s="6">
        <v>37953.800000000003</v>
      </c>
      <c r="AA122" s="6">
        <v>25000</v>
      </c>
      <c r="AB122" s="6">
        <v>-12953.8</v>
      </c>
      <c r="AC122" s="6">
        <v>-51.82</v>
      </c>
      <c r="AD122">
        <f t="shared" si="5"/>
        <v>0</v>
      </c>
      <c r="BB122" s="5" t="s">
        <v>54</v>
      </c>
      <c r="BC122" s="6">
        <v>6325.6</v>
      </c>
      <c r="BD122" s="6">
        <v>0</v>
      </c>
      <c r="BE122" s="6">
        <v>0</v>
      </c>
      <c r="BF122" s="6">
        <v>0</v>
      </c>
      <c r="BG122" s="6">
        <v>31628.2</v>
      </c>
      <c r="BH122" s="6">
        <v>0</v>
      </c>
      <c r="BI122" s="6">
        <v>0</v>
      </c>
      <c r="BJ122" s="6">
        <v>0</v>
      </c>
      <c r="BK122" s="6">
        <v>0</v>
      </c>
      <c r="BL122" s="6">
        <v>0</v>
      </c>
      <c r="BM122" s="6">
        <v>0</v>
      </c>
      <c r="BN122" s="6">
        <v>0</v>
      </c>
      <c r="BO122" s="6">
        <v>0</v>
      </c>
      <c r="BP122" s="6">
        <v>0</v>
      </c>
      <c r="BQ122" s="6">
        <v>0</v>
      </c>
      <c r="BR122" s="6">
        <v>0</v>
      </c>
      <c r="BS122" s="6">
        <v>0</v>
      </c>
      <c r="BT122" s="6">
        <v>0</v>
      </c>
      <c r="BU122" s="6">
        <v>0</v>
      </c>
      <c r="BV122" s="6">
        <v>0</v>
      </c>
      <c r="BW122" s="6">
        <v>0</v>
      </c>
      <c r="BX122" s="6">
        <v>0</v>
      </c>
      <c r="BY122" s="6">
        <v>0</v>
      </c>
      <c r="BZ122" s="6">
        <v>0</v>
      </c>
      <c r="CA122" s="6">
        <v>37953.800000000003</v>
      </c>
      <c r="CB122" s="6">
        <v>25000</v>
      </c>
      <c r="CC122" s="6">
        <v>-12953.8</v>
      </c>
      <c r="CD122" s="6">
        <v>-51.82</v>
      </c>
    </row>
    <row r="123" spans="1:82" ht="15" thickBot="1" x14ac:dyDescent="0.35">
      <c r="A123" s="5" t="s">
        <v>55</v>
      </c>
      <c r="B123" s="6">
        <v>0</v>
      </c>
      <c r="C123" s="6">
        <v>0</v>
      </c>
      <c r="D123" s="6">
        <v>0</v>
      </c>
      <c r="E123" s="6">
        <v>0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6">
        <v>0</v>
      </c>
      <c r="M123" s="6">
        <v>0</v>
      </c>
      <c r="N123" s="6">
        <v>6325.6</v>
      </c>
      <c r="O123" s="6">
        <v>0</v>
      </c>
      <c r="P123" s="6">
        <v>0</v>
      </c>
      <c r="Q123" s="6">
        <v>6325.6</v>
      </c>
      <c r="R123" s="6">
        <v>0</v>
      </c>
      <c r="S123" s="6">
        <v>0</v>
      </c>
      <c r="T123" s="6">
        <v>0</v>
      </c>
      <c r="U123" s="6">
        <v>12651.3</v>
      </c>
      <c r="V123" s="6">
        <v>0</v>
      </c>
      <c r="W123" s="6">
        <v>0</v>
      </c>
      <c r="X123" s="6">
        <v>0</v>
      </c>
      <c r="Y123" s="6">
        <v>0</v>
      </c>
      <c r="Z123" s="6">
        <v>25302.5</v>
      </c>
      <c r="AA123" s="6">
        <v>25000</v>
      </c>
      <c r="AB123" s="6">
        <v>-302.5</v>
      </c>
      <c r="AC123" s="6">
        <v>-1.21</v>
      </c>
      <c r="AD123">
        <f t="shared" si="5"/>
        <v>0</v>
      </c>
      <c r="BB123" s="5" t="s">
        <v>55</v>
      </c>
      <c r="BC123" s="6">
        <v>6325.6</v>
      </c>
      <c r="BD123" s="6">
        <v>0</v>
      </c>
      <c r="BE123" s="6">
        <v>0</v>
      </c>
      <c r="BF123" s="6">
        <v>6325.6</v>
      </c>
      <c r="BG123" s="6">
        <v>0</v>
      </c>
      <c r="BH123" s="6">
        <v>0</v>
      </c>
      <c r="BI123" s="6">
        <v>0</v>
      </c>
      <c r="BJ123" s="6">
        <v>12651.3</v>
      </c>
      <c r="BK123" s="6">
        <v>0</v>
      </c>
      <c r="BL123" s="6">
        <v>0</v>
      </c>
      <c r="BM123" s="6">
        <v>0</v>
      </c>
      <c r="BN123" s="6">
        <v>0</v>
      </c>
      <c r="BO123" s="6">
        <v>0</v>
      </c>
      <c r="BP123" s="6">
        <v>0</v>
      </c>
      <c r="BQ123" s="6">
        <v>0</v>
      </c>
      <c r="BR123" s="6">
        <v>0</v>
      </c>
      <c r="BS123" s="6">
        <v>0</v>
      </c>
      <c r="BT123" s="6">
        <v>0</v>
      </c>
      <c r="BU123" s="6">
        <v>0</v>
      </c>
      <c r="BV123" s="6">
        <v>0</v>
      </c>
      <c r="BW123" s="6">
        <v>0</v>
      </c>
      <c r="BX123" s="6">
        <v>0</v>
      </c>
      <c r="BY123" s="6">
        <v>0</v>
      </c>
      <c r="BZ123" s="6">
        <v>0</v>
      </c>
      <c r="CA123" s="6">
        <v>25302.5</v>
      </c>
      <c r="CB123" s="6">
        <v>25000</v>
      </c>
      <c r="CC123" s="6">
        <v>-302.5</v>
      </c>
      <c r="CD123" s="6">
        <v>-1.21</v>
      </c>
    </row>
    <row r="124" spans="1:82" ht="15" thickBot="1" x14ac:dyDescent="0.35">
      <c r="A124" s="5" t="s">
        <v>56</v>
      </c>
      <c r="B124" s="6">
        <v>0</v>
      </c>
      <c r="C124" s="6">
        <v>0</v>
      </c>
      <c r="D124" s="6">
        <v>0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6325.6</v>
      </c>
      <c r="R124" s="6">
        <v>31628.2</v>
      </c>
      <c r="S124" s="6">
        <v>0</v>
      </c>
      <c r="T124" s="6">
        <v>0</v>
      </c>
      <c r="U124" s="6">
        <v>12651.3</v>
      </c>
      <c r="V124" s="6">
        <v>0</v>
      </c>
      <c r="W124" s="6">
        <v>0</v>
      </c>
      <c r="X124" s="6">
        <v>0</v>
      </c>
      <c r="Y124" s="6">
        <v>0</v>
      </c>
      <c r="Z124" s="6">
        <v>50605.1</v>
      </c>
      <c r="AA124" s="6">
        <v>25000</v>
      </c>
      <c r="AB124" s="6">
        <v>-25605.1</v>
      </c>
      <c r="AC124" s="6">
        <v>-102.42</v>
      </c>
      <c r="AD124">
        <f t="shared" si="5"/>
        <v>0</v>
      </c>
      <c r="BB124" s="5" t="s">
        <v>56</v>
      </c>
      <c r="BC124" s="6">
        <v>0</v>
      </c>
      <c r="BD124" s="6">
        <v>0</v>
      </c>
      <c r="BE124" s="6">
        <v>0</v>
      </c>
      <c r="BF124" s="6">
        <v>6325.6</v>
      </c>
      <c r="BG124" s="6">
        <v>31628.2</v>
      </c>
      <c r="BH124" s="6">
        <v>0</v>
      </c>
      <c r="BI124" s="6">
        <v>0</v>
      </c>
      <c r="BJ124" s="6">
        <v>12651.3</v>
      </c>
      <c r="BK124" s="6">
        <v>0</v>
      </c>
      <c r="BL124" s="6">
        <v>0</v>
      </c>
      <c r="BM124" s="6">
        <v>0</v>
      </c>
      <c r="BN124" s="6">
        <v>0</v>
      </c>
      <c r="BO124" s="6">
        <v>0</v>
      </c>
      <c r="BP124" s="6">
        <v>0</v>
      </c>
      <c r="BQ124" s="6">
        <v>0</v>
      </c>
      <c r="BR124" s="6">
        <v>0</v>
      </c>
      <c r="BS124" s="6">
        <v>0</v>
      </c>
      <c r="BT124" s="6">
        <v>0</v>
      </c>
      <c r="BU124" s="6">
        <v>0</v>
      </c>
      <c r="BV124" s="6">
        <v>0</v>
      </c>
      <c r="BW124" s="6">
        <v>0</v>
      </c>
      <c r="BX124" s="6">
        <v>0</v>
      </c>
      <c r="BY124" s="6">
        <v>0</v>
      </c>
      <c r="BZ124" s="6">
        <v>0</v>
      </c>
      <c r="CA124" s="6">
        <v>50605.1</v>
      </c>
      <c r="CB124" s="6">
        <v>25000</v>
      </c>
      <c r="CC124" s="6">
        <v>-25605.1</v>
      </c>
      <c r="CD124" s="6">
        <v>-102.42</v>
      </c>
    </row>
    <row r="125" spans="1:82" ht="15" thickBot="1" x14ac:dyDescent="0.35">
      <c r="A125" s="5" t="s">
        <v>57</v>
      </c>
      <c r="B125" s="6">
        <v>0</v>
      </c>
      <c r="C125" s="6">
        <v>0</v>
      </c>
      <c r="D125" s="6">
        <v>0</v>
      </c>
      <c r="E125" s="6">
        <v>50605.1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12651.3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6">
        <v>0</v>
      </c>
      <c r="U125" s="6">
        <v>0</v>
      </c>
      <c r="V125" s="6">
        <v>0</v>
      </c>
      <c r="W125" s="6">
        <v>0</v>
      </c>
      <c r="X125" s="6">
        <v>0</v>
      </c>
      <c r="Y125" s="6">
        <v>0</v>
      </c>
      <c r="Z125" s="6">
        <v>63256.3</v>
      </c>
      <c r="AA125" s="6">
        <v>25000</v>
      </c>
      <c r="AB125" s="6">
        <v>-38256.300000000003</v>
      </c>
      <c r="AC125" s="6">
        <v>-153.03</v>
      </c>
      <c r="AD125">
        <f t="shared" si="5"/>
        <v>0</v>
      </c>
      <c r="BB125" s="5" t="s">
        <v>57</v>
      </c>
      <c r="BC125" s="6">
        <v>0</v>
      </c>
      <c r="BD125" s="6">
        <v>0</v>
      </c>
      <c r="BE125" s="6">
        <v>0</v>
      </c>
      <c r="BF125" s="6">
        <v>0</v>
      </c>
      <c r="BG125" s="6">
        <v>0</v>
      </c>
      <c r="BH125" s="6">
        <v>0</v>
      </c>
      <c r="BI125" s="6">
        <v>0</v>
      </c>
      <c r="BJ125" s="6">
        <v>0</v>
      </c>
      <c r="BK125" s="6">
        <v>0</v>
      </c>
      <c r="BL125" s="6">
        <v>0</v>
      </c>
      <c r="BM125" s="6">
        <v>0</v>
      </c>
      <c r="BN125" s="6">
        <v>0</v>
      </c>
      <c r="BO125" s="6">
        <v>0</v>
      </c>
      <c r="BP125" s="6">
        <v>0</v>
      </c>
      <c r="BQ125" s="6">
        <v>0</v>
      </c>
      <c r="BR125" s="6">
        <v>50605.1</v>
      </c>
      <c r="BS125" s="6">
        <v>0</v>
      </c>
      <c r="BT125" s="6">
        <v>0</v>
      </c>
      <c r="BU125" s="6">
        <v>0</v>
      </c>
      <c r="BV125" s="6">
        <v>0</v>
      </c>
      <c r="BW125" s="6">
        <v>0</v>
      </c>
      <c r="BX125" s="6">
        <v>0</v>
      </c>
      <c r="BY125" s="6">
        <v>12651.3</v>
      </c>
      <c r="BZ125" s="6">
        <v>0</v>
      </c>
      <c r="CA125" s="6">
        <v>63256.3</v>
      </c>
      <c r="CB125" s="6">
        <v>25000</v>
      </c>
      <c r="CC125" s="6">
        <v>-38256.300000000003</v>
      </c>
      <c r="CD125" s="6">
        <v>-153.03</v>
      </c>
    </row>
    <row r="126" spans="1:82" ht="15" thickBot="1" x14ac:dyDescent="0.35">
      <c r="A126" s="5" t="s">
        <v>58</v>
      </c>
      <c r="B126" s="6">
        <v>0</v>
      </c>
      <c r="C126" s="6">
        <v>0</v>
      </c>
      <c r="D126" s="6">
        <v>0</v>
      </c>
      <c r="E126" s="6">
        <v>50605.1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12651.3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6">
        <v>0</v>
      </c>
      <c r="V126" s="6">
        <v>0</v>
      </c>
      <c r="W126" s="6">
        <v>0</v>
      </c>
      <c r="X126" s="6">
        <v>0</v>
      </c>
      <c r="Y126" s="6">
        <v>0</v>
      </c>
      <c r="Z126" s="6">
        <v>63256.3</v>
      </c>
      <c r="AA126" s="6">
        <v>25000</v>
      </c>
      <c r="AB126" s="6">
        <v>-38256.300000000003</v>
      </c>
      <c r="AC126" s="6">
        <v>-153.03</v>
      </c>
      <c r="AD126">
        <f t="shared" si="5"/>
        <v>0</v>
      </c>
      <c r="BB126" s="5" t="s">
        <v>58</v>
      </c>
      <c r="BC126" s="6">
        <v>0</v>
      </c>
      <c r="BD126" s="6">
        <v>0</v>
      </c>
      <c r="BE126" s="6">
        <v>0</v>
      </c>
      <c r="BF126" s="6">
        <v>0</v>
      </c>
      <c r="BG126" s="6">
        <v>0</v>
      </c>
      <c r="BH126" s="6">
        <v>0</v>
      </c>
      <c r="BI126" s="6">
        <v>0</v>
      </c>
      <c r="BJ126" s="6">
        <v>0</v>
      </c>
      <c r="BK126" s="6">
        <v>0</v>
      </c>
      <c r="BL126" s="6">
        <v>0</v>
      </c>
      <c r="BM126" s="6">
        <v>0</v>
      </c>
      <c r="BN126" s="6">
        <v>0</v>
      </c>
      <c r="BO126" s="6">
        <v>0</v>
      </c>
      <c r="BP126" s="6">
        <v>0</v>
      </c>
      <c r="BQ126" s="6">
        <v>0</v>
      </c>
      <c r="BR126" s="6">
        <v>50605.1</v>
      </c>
      <c r="BS126" s="6">
        <v>0</v>
      </c>
      <c r="BT126" s="6">
        <v>0</v>
      </c>
      <c r="BU126" s="6">
        <v>0</v>
      </c>
      <c r="BV126" s="6">
        <v>0</v>
      </c>
      <c r="BW126" s="6">
        <v>0</v>
      </c>
      <c r="BX126" s="6">
        <v>0</v>
      </c>
      <c r="BY126" s="6">
        <v>12651.3</v>
      </c>
      <c r="BZ126" s="6">
        <v>0</v>
      </c>
      <c r="CA126" s="6">
        <v>63256.3</v>
      </c>
      <c r="CB126" s="6">
        <v>25000</v>
      </c>
      <c r="CC126" s="6">
        <v>-38256.300000000003</v>
      </c>
      <c r="CD126" s="6">
        <v>-153.03</v>
      </c>
    </row>
    <row r="127" spans="1:82" ht="15" thickBot="1" x14ac:dyDescent="0.35">
      <c r="A127" s="5" t="s">
        <v>59</v>
      </c>
      <c r="B127" s="6">
        <v>0</v>
      </c>
      <c r="C127" s="6">
        <v>0</v>
      </c>
      <c r="D127" s="6">
        <v>0</v>
      </c>
      <c r="E127" s="6">
        <v>0</v>
      </c>
      <c r="F127" s="6">
        <v>0</v>
      </c>
      <c r="G127" s="6">
        <v>0</v>
      </c>
      <c r="H127" s="6">
        <v>0</v>
      </c>
      <c r="I127" s="6">
        <v>0</v>
      </c>
      <c r="J127" s="6">
        <v>0</v>
      </c>
      <c r="K127" s="6">
        <v>0</v>
      </c>
      <c r="L127" s="6">
        <v>0</v>
      </c>
      <c r="M127" s="6">
        <v>0</v>
      </c>
      <c r="N127" s="6">
        <v>0</v>
      </c>
      <c r="O127" s="6">
        <v>0</v>
      </c>
      <c r="P127" s="6">
        <v>0</v>
      </c>
      <c r="Q127" s="6">
        <v>6325.6</v>
      </c>
      <c r="R127" s="6">
        <v>31628.2</v>
      </c>
      <c r="S127" s="6">
        <v>0</v>
      </c>
      <c r="T127" s="6">
        <v>0</v>
      </c>
      <c r="U127" s="6">
        <v>12651.3</v>
      </c>
      <c r="V127" s="6">
        <v>0</v>
      </c>
      <c r="W127" s="6">
        <v>0</v>
      </c>
      <c r="X127" s="6">
        <v>0</v>
      </c>
      <c r="Y127" s="6">
        <v>0</v>
      </c>
      <c r="Z127" s="6">
        <v>50605.1</v>
      </c>
      <c r="AA127" s="6">
        <v>25000</v>
      </c>
      <c r="AB127" s="6">
        <v>-25605.1</v>
      </c>
      <c r="AC127" s="6">
        <v>-102.42</v>
      </c>
      <c r="AD127">
        <f t="shared" si="5"/>
        <v>0</v>
      </c>
      <c r="BB127" s="5" t="s">
        <v>59</v>
      </c>
      <c r="BC127" s="6">
        <v>0</v>
      </c>
      <c r="BD127" s="6">
        <v>0</v>
      </c>
      <c r="BE127" s="6">
        <v>0</v>
      </c>
      <c r="BF127" s="6">
        <v>6325.6</v>
      </c>
      <c r="BG127" s="6">
        <v>31628.2</v>
      </c>
      <c r="BH127" s="6">
        <v>0</v>
      </c>
      <c r="BI127" s="6">
        <v>0</v>
      </c>
      <c r="BJ127" s="6">
        <v>12651.3</v>
      </c>
      <c r="BK127" s="6">
        <v>0</v>
      </c>
      <c r="BL127" s="6">
        <v>0</v>
      </c>
      <c r="BM127" s="6">
        <v>0</v>
      </c>
      <c r="BN127" s="6">
        <v>0</v>
      </c>
      <c r="BO127" s="6">
        <v>0</v>
      </c>
      <c r="BP127" s="6">
        <v>0</v>
      </c>
      <c r="BQ127" s="6">
        <v>0</v>
      </c>
      <c r="BR127" s="6">
        <v>0</v>
      </c>
      <c r="BS127" s="6">
        <v>0</v>
      </c>
      <c r="BT127" s="6">
        <v>0</v>
      </c>
      <c r="BU127" s="6">
        <v>0</v>
      </c>
      <c r="BV127" s="6">
        <v>0</v>
      </c>
      <c r="BW127" s="6">
        <v>0</v>
      </c>
      <c r="BX127" s="6">
        <v>0</v>
      </c>
      <c r="BY127" s="6">
        <v>0</v>
      </c>
      <c r="BZ127" s="6">
        <v>0</v>
      </c>
      <c r="CA127" s="6">
        <v>50605.1</v>
      </c>
      <c r="CB127" s="6">
        <v>25000</v>
      </c>
      <c r="CC127" s="6">
        <v>-25605.1</v>
      </c>
      <c r="CD127" s="6">
        <v>-102.42</v>
      </c>
    </row>
    <row r="128" spans="1:82" ht="15" thickBot="1" x14ac:dyDescent="0.35">
      <c r="A128" s="5" t="s">
        <v>60</v>
      </c>
      <c r="B128" s="6">
        <v>0</v>
      </c>
      <c r="C128" s="6">
        <v>0</v>
      </c>
      <c r="D128" s="6">
        <v>0</v>
      </c>
      <c r="E128" s="6">
        <v>0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6">
        <v>6325.6</v>
      </c>
      <c r="O128" s="6">
        <v>0</v>
      </c>
      <c r="P128" s="6">
        <v>0</v>
      </c>
      <c r="Q128" s="6">
        <v>6325.6</v>
      </c>
      <c r="R128" s="6">
        <v>0</v>
      </c>
      <c r="S128" s="6">
        <v>0</v>
      </c>
      <c r="T128" s="6">
        <v>0</v>
      </c>
      <c r="U128" s="6">
        <v>12651.3</v>
      </c>
      <c r="V128" s="6">
        <v>0</v>
      </c>
      <c r="W128" s="6">
        <v>0</v>
      </c>
      <c r="X128" s="6">
        <v>0</v>
      </c>
      <c r="Y128" s="6">
        <v>0</v>
      </c>
      <c r="Z128" s="6">
        <v>25302.5</v>
      </c>
      <c r="AA128" s="6">
        <v>25000</v>
      </c>
      <c r="AB128" s="6">
        <v>-302.5</v>
      </c>
      <c r="AC128" s="6">
        <v>-1.21</v>
      </c>
      <c r="AD128">
        <f t="shared" si="5"/>
        <v>0</v>
      </c>
      <c r="BB128" s="5" t="s">
        <v>60</v>
      </c>
      <c r="BC128" s="6">
        <v>6325.6</v>
      </c>
      <c r="BD128" s="6">
        <v>0</v>
      </c>
      <c r="BE128" s="6">
        <v>0</v>
      </c>
      <c r="BF128" s="6">
        <v>6325.6</v>
      </c>
      <c r="BG128" s="6">
        <v>0</v>
      </c>
      <c r="BH128" s="6">
        <v>0</v>
      </c>
      <c r="BI128" s="6">
        <v>0</v>
      </c>
      <c r="BJ128" s="6">
        <v>12651.3</v>
      </c>
      <c r="BK128" s="6">
        <v>0</v>
      </c>
      <c r="BL128" s="6">
        <v>0</v>
      </c>
      <c r="BM128" s="6">
        <v>0</v>
      </c>
      <c r="BN128" s="6">
        <v>0</v>
      </c>
      <c r="BO128" s="6">
        <v>0</v>
      </c>
      <c r="BP128" s="6">
        <v>0</v>
      </c>
      <c r="BQ128" s="6">
        <v>0</v>
      </c>
      <c r="BR128" s="6">
        <v>0</v>
      </c>
      <c r="BS128" s="6">
        <v>0</v>
      </c>
      <c r="BT128" s="6">
        <v>0</v>
      </c>
      <c r="BU128" s="6">
        <v>0</v>
      </c>
      <c r="BV128" s="6">
        <v>0</v>
      </c>
      <c r="BW128" s="6">
        <v>0</v>
      </c>
      <c r="BX128" s="6">
        <v>0</v>
      </c>
      <c r="BY128" s="6">
        <v>0</v>
      </c>
      <c r="BZ128" s="6">
        <v>0</v>
      </c>
      <c r="CA128" s="6">
        <v>25302.5</v>
      </c>
      <c r="CB128" s="6">
        <v>25000</v>
      </c>
      <c r="CC128" s="6">
        <v>-302.5</v>
      </c>
      <c r="CD128" s="6">
        <v>-1.21</v>
      </c>
    </row>
    <row r="129" spans="1:82" ht="15" thickBot="1" x14ac:dyDescent="0.35">
      <c r="A129" s="5" t="s">
        <v>61</v>
      </c>
      <c r="B129" s="6">
        <v>0</v>
      </c>
      <c r="C129" s="6">
        <v>0</v>
      </c>
      <c r="D129" s="6">
        <v>0</v>
      </c>
      <c r="E129" s="6">
        <v>0</v>
      </c>
      <c r="F129" s="6">
        <v>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6325.6</v>
      </c>
      <c r="O129" s="6">
        <v>0</v>
      </c>
      <c r="P129" s="6">
        <v>0</v>
      </c>
      <c r="Q129" s="6">
        <v>0</v>
      </c>
      <c r="R129" s="6">
        <v>31628.2</v>
      </c>
      <c r="S129" s="6">
        <v>0</v>
      </c>
      <c r="T129" s="6">
        <v>0</v>
      </c>
      <c r="U129" s="6">
        <v>0</v>
      </c>
      <c r="V129" s="6">
        <v>0</v>
      </c>
      <c r="W129" s="6">
        <v>0</v>
      </c>
      <c r="X129" s="6">
        <v>0</v>
      </c>
      <c r="Y129" s="6">
        <v>0</v>
      </c>
      <c r="Z129" s="6">
        <v>37953.800000000003</v>
      </c>
      <c r="AA129" s="6">
        <v>25000</v>
      </c>
      <c r="AB129" s="6">
        <v>-12953.8</v>
      </c>
      <c r="AC129" s="6">
        <v>-51.82</v>
      </c>
      <c r="AD129">
        <f t="shared" si="5"/>
        <v>0</v>
      </c>
      <c r="BB129" s="5" t="s">
        <v>61</v>
      </c>
      <c r="BC129" s="6">
        <v>6325.6</v>
      </c>
      <c r="BD129" s="6">
        <v>0</v>
      </c>
      <c r="BE129" s="6">
        <v>0</v>
      </c>
      <c r="BF129" s="6">
        <v>0</v>
      </c>
      <c r="BG129" s="6">
        <v>31628.2</v>
      </c>
      <c r="BH129" s="6">
        <v>0</v>
      </c>
      <c r="BI129" s="6">
        <v>0</v>
      </c>
      <c r="BJ129" s="6">
        <v>0</v>
      </c>
      <c r="BK129" s="6">
        <v>0</v>
      </c>
      <c r="BL129" s="6">
        <v>0</v>
      </c>
      <c r="BM129" s="6">
        <v>0</v>
      </c>
      <c r="BN129" s="6">
        <v>0</v>
      </c>
      <c r="BO129" s="6">
        <v>0</v>
      </c>
      <c r="BP129" s="6">
        <v>0</v>
      </c>
      <c r="BQ129" s="6">
        <v>0</v>
      </c>
      <c r="BR129" s="6">
        <v>0</v>
      </c>
      <c r="BS129" s="6">
        <v>0</v>
      </c>
      <c r="BT129" s="6">
        <v>0</v>
      </c>
      <c r="BU129" s="6">
        <v>0</v>
      </c>
      <c r="BV129" s="6">
        <v>0</v>
      </c>
      <c r="BW129" s="6">
        <v>0</v>
      </c>
      <c r="BX129" s="6">
        <v>0</v>
      </c>
      <c r="BY129" s="6">
        <v>0</v>
      </c>
      <c r="BZ129" s="6">
        <v>0</v>
      </c>
      <c r="CA129" s="6">
        <v>37953.800000000003</v>
      </c>
      <c r="CB129" s="6">
        <v>25000</v>
      </c>
      <c r="CC129" s="6">
        <v>-12953.8</v>
      </c>
      <c r="CD129" s="6">
        <v>-51.82</v>
      </c>
    </row>
    <row r="130" spans="1:82" ht="15" thickBot="1" x14ac:dyDescent="0.35">
      <c r="A130" s="15" t="s">
        <v>152</v>
      </c>
      <c r="B130" s="18">
        <f>SUM(B101:B129)/SUM($Z$101:$Z$129)</f>
        <v>0</v>
      </c>
      <c r="C130" s="18">
        <f t="shared" ref="C130:Y130" si="6">SUM(C101:C129)/SUM($Z$101:$Z$129)</f>
        <v>1.3201252219830438E-3</v>
      </c>
      <c r="D130" s="18">
        <f t="shared" si="6"/>
        <v>0</v>
      </c>
      <c r="E130" s="18">
        <f t="shared" si="6"/>
        <v>0.35907592820548123</v>
      </c>
      <c r="F130" s="18">
        <f t="shared" si="6"/>
        <v>0.15313531879351414</v>
      </c>
      <c r="G130" s="18">
        <f t="shared" si="6"/>
        <v>0</v>
      </c>
      <c r="H130" s="18">
        <f t="shared" si="6"/>
        <v>0.12673267522341797</v>
      </c>
      <c r="I130" s="18">
        <f t="shared" si="6"/>
        <v>3.9604000137753032E-3</v>
      </c>
      <c r="J130" s="18">
        <f t="shared" si="6"/>
        <v>0</v>
      </c>
      <c r="K130" s="18">
        <f t="shared" si="6"/>
        <v>0</v>
      </c>
      <c r="L130" s="18">
        <f t="shared" si="6"/>
        <v>6.6006748055675631E-3</v>
      </c>
      <c r="M130" s="18">
        <f t="shared" si="6"/>
        <v>0.15335533966384463</v>
      </c>
      <c r="N130" s="18">
        <f t="shared" si="6"/>
        <v>3.960375665949133E-3</v>
      </c>
      <c r="O130" s="18">
        <f t="shared" si="6"/>
        <v>0</v>
      </c>
      <c r="P130" s="18">
        <f t="shared" si="6"/>
        <v>0.17249726668694709</v>
      </c>
      <c r="Q130" s="18">
        <f t="shared" si="6"/>
        <v>1.9801878329745656E-3</v>
      </c>
      <c r="R130" s="18">
        <f t="shared" si="6"/>
        <v>1.2101224389917302E-2</v>
      </c>
      <c r="S130" s="18">
        <f t="shared" si="6"/>
        <v>0</v>
      </c>
      <c r="T130" s="18">
        <f t="shared" si="6"/>
        <v>0</v>
      </c>
      <c r="U130" s="18">
        <f t="shared" si="6"/>
        <v>5.2805426270627559E-3</v>
      </c>
      <c r="V130" s="18">
        <f t="shared" si="6"/>
        <v>0</v>
      </c>
      <c r="W130" s="18">
        <f t="shared" si="6"/>
        <v>0</v>
      </c>
      <c r="X130" s="18">
        <f t="shared" si="6"/>
        <v>0</v>
      </c>
      <c r="Y130" s="18">
        <f t="shared" si="6"/>
        <v>0</v>
      </c>
      <c r="Z130" s="16">
        <f t="shared" ref="Z130:AA130" si="7">SUM(Z101:Z129)/SUM($Z$101:$Z$129)</f>
        <v>1</v>
      </c>
      <c r="AA130" s="28">
        <f t="shared" si="7"/>
        <v>1.0000000034782606</v>
      </c>
      <c r="AB130" t="s">
        <v>151</v>
      </c>
      <c r="AC130" s="17">
        <f>CORREL(B130:Y130,'Y=nyers'!B130:Y130)</f>
        <v>0.99999987300298143</v>
      </c>
    </row>
    <row r="131" spans="1:82" ht="15" thickBot="1" x14ac:dyDescent="0.35">
      <c r="A131" s="7" t="s">
        <v>115</v>
      </c>
      <c r="B131" s="8">
        <v>12961221.300000001</v>
      </c>
      <c r="BB131" s="7" t="s">
        <v>115</v>
      </c>
      <c r="BC131" s="8">
        <v>13283828.5</v>
      </c>
    </row>
    <row r="132" spans="1:82" ht="15" thickBot="1" x14ac:dyDescent="0.35">
      <c r="A132" s="7" t="s">
        <v>116</v>
      </c>
      <c r="B132" s="8">
        <v>0</v>
      </c>
      <c r="BB132" s="7" t="s">
        <v>116</v>
      </c>
      <c r="BC132" s="8">
        <v>0</v>
      </c>
    </row>
    <row r="133" spans="1:82" ht="15" thickBot="1" x14ac:dyDescent="0.35">
      <c r="A133" s="7" t="s">
        <v>117</v>
      </c>
      <c r="B133" s="8">
        <v>28749999.899999999</v>
      </c>
      <c r="BB133" s="7" t="s">
        <v>117</v>
      </c>
      <c r="BC133" s="8">
        <v>28749999.899999999</v>
      </c>
    </row>
    <row r="134" spans="1:82" ht="15" thickBot="1" x14ac:dyDescent="0.35">
      <c r="A134" s="7" t="s">
        <v>118</v>
      </c>
      <c r="B134" s="8">
        <v>28750000</v>
      </c>
      <c r="BB134" s="7" t="s">
        <v>118</v>
      </c>
      <c r="BC134" s="8">
        <v>28750000</v>
      </c>
    </row>
    <row r="135" spans="1:82" ht="15" thickBot="1" x14ac:dyDescent="0.35">
      <c r="A135" s="7" t="s">
        <v>119</v>
      </c>
      <c r="B135" s="29">
        <v>-0.1</v>
      </c>
      <c r="BB135" s="7" t="s">
        <v>119</v>
      </c>
      <c r="BC135" s="8">
        <v>-0.1</v>
      </c>
    </row>
    <row r="136" spans="1:82" ht="15" thickBot="1" x14ac:dyDescent="0.35">
      <c r="A136" s="7" t="s">
        <v>120</v>
      </c>
      <c r="B136" s="8"/>
      <c r="BB136" s="7" t="s">
        <v>120</v>
      </c>
      <c r="BC136" s="8"/>
    </row>
    <row r="137" spans="1:82" ht="15" thickBot="1" x14ac:dyDescent="0.35">
      <c r="A137" s="7" t="s">
        <v>121</v>
      </c>
      <c r="B137" s="8"/>
      <c r="BB137" s="7" t="s">
        <v>121</v>
      </c>
      <c r="BC137" s="8"/>
    </row>
    <row r="138" spans="1:82" ht="15" thickBot="1" x14ac:dyDescent="0.35">
      <c r="A138" s="7" t="s">
        <v>122</v>
      </c>
      <c r="B138" s="8">
        <v>0</v>
      </c>
      <c r="BB138" s="7" t="s">
        <v>122</v>
      </c>
      <c r="BC138" s="8">
        <v>0</v>
      </c>
    </row>
    <row r="140" spans="1:82" x14ac:dyDescent="0.3">
      <c r="A140" s="9" t="s">
        <v>123</v>
      </c>
      <c r="BB140" s="9" t="s">
        <v>123</v>
      </c>
    </row>
    <row r="142" spans="1:82" x14ac:dyDescent="0.3">
      <c r="A142" s="10" t="s">
        <v>124</v>
      </c>
      <c r="BB142" s="10" t="s">
        <v>289</v>
      </c>
    </row>
    <row r="143" spans="1:82" x14ac:dyDescent="0.3">
      <c r="A143" s="10" t="s">
        <v>170</v>
      </c>
      <c r="BB143" s="10" t="s">
        <v>1284</v>
      </c>
    </row>
  </sheetData>
  <conditionalFormatting sqref="B130:Y13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40" r:id="rId1" display="https://miau.my-x.hu/myx-free/coco/test/348957620220116120531.html" xr:uid="{9DE4131A-4979-4325-B656-31264A906716}"/>
    <hyperlink ref="BB140" r:id="rId2" display="https://miau.my-x.hu/myx-free/coco/test/189803220220204173601.html" xr:uid="{C7B9D026-8D1F-4F5F-A765-C9854B7C2BEF}"/>
  </hyperlinks>
  <pageMargins left="0.7" right="0.7" top="0.75" bottom="0.75" header="0.3" footer="0.3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6A26C-5D90-47D1-8196-467A01BC4BBF}">
  <dimension ref="A1:CD143"/>
  <sheetViews>
    <sheetView topLeftCell="A98" zoomScale="70" zoomScaleNormal="70" workbookViewId="0">
      <selection activeCell="A100" sqref="A100"/>
    </sheetView>
  </sheetViews>
  <sheetFormatPr defaultRowHeight="14.4" x14ac:dyDescent="0.3"/>
  <cols>
    <col min="30" max="30" width="16" bestFit="1" customWidth="1"/>
    <col min="52" max="52" width="10" bestFit="1" customWidth="1"/>
  </cols>
  <sheetData>
    <row r="1" spans="1:79" ht="18" x14ac:dyDescent="0.3">
      <c r="A1" s="1"/>
      <c r="BB1" s="1"/>
    </row>
    <row r="2" spans="1:79" x14ac:dyDescent="0.3">
      <c r="A2" s="2"/>
      <c r="BB2" s="2"/>
    </row>
    <row r="5" spans="1:79" ht="18" x14ac:dyDescent="0.3">
      <c r="A5" s="3" t="s">
        <v>0</v>
      </c>
      <c r="B5" s="4">
        <v>6094577</v>
      </c>
      <c r="C5" s="3" t="s">
        <v>1</v>
      </c>
      <c r="D5" s="4">
        <v>29</v>
      </c>
      <c r="E5" s="3" t="s">
        <v>2</v>
      </c>
      <c r="F5" s="4">
        <v>24</v>
      </c>
      <c r="G5" s="3" t="s">
        <v>3</v>
      </c>
      <c r="H5" s="4">
        <v>29</v>
      </c>
      <c r="I5" s="3" t="s">
        <v>4</v>
      </c>
      <c r="J5" s="4">
        <v>0</v>
      </c>
      <c r="K5" s="3" t="s">
        <v>5</v>
      </c>
      <c r="L5" s="4" t="s">
        <v>422</v>
      </c>
      <c r="BB5" s="3" t="s">
        <v>0</v>
      </c>
      <c r="BC5" s="4">
        <v>7376739</v>
      </c>
      <c r="BD5" s="3" t="s">
        <v>1</v>
      </c>
      <c r="BE5" s="4">
        <v>29</v>
      </c>
      <c r="BF5" s="3" t="s">
        <v>2</v>
      </c>
      <c r="BG5" s="4">
        <v>24</v>
      </c>
      <c r="BH5" s="3" t="s">
        <v>3</v>
      </c>
      <c r="BI5" s="4">
        <v>29</v>
      </c>
      <c r="BJ5" s="3" t="s">
        <v>4</v>
      </c>
      <c r="BK5" s="4">
        <v>0</v>
      </c>
      <c r="BL5" s="3" t="s">
        <v>5</v>
      </c>
      <c r="BM5" s="4" t="s">
        <v>1145</v>
      </c>
    </row>
    <row r="6" spans="1:79" ht="18.600000000000001" thickBot="1" x14ac:dyDescent="0.35">
      <c r="A6" s="1"/>
      <c r="BB6" s="1"/>
    </row>
    <row r="7" spans="1:79" ht="15" thickBot="1" x14ac:dyDescent="0.35">
      <c r="A7" s="5" t="s">
        <v>7</v>
      </c>
      <c r="B7" s="5" t="s">
        <v>8</v>
      </c>
      <c r="C7" s="5" t="s">
        <v>9</v>
      </c>
      <c r="D7" s="5" t="s">
        <v>10</v>
      </c>
      <c r="E7" s="5" t="s">
        <v>11</v>
      </c>
      <c r="F7" s="5" t="s">
        <v>12</v>
      </c>
      <c r="G7" s="5" t="s">
        <v>13</v>
      </c>
      <c r="H7" s="5" t="s">
        <v>14</v>
      </c>
      <c r="I7" s="5" t="s">
        <v>15</v>
      </c>
      <c r="J7" s="5" t="s">
        <v>16</v>
      </c>
      <c r="K7" s="5" t="s">
        <v>17</v>
      </c>
      <c r="L7" s="5" t="s">
        <v>18</v>
      </c>
      <c r="M7" s="5" t="s">
        <v>19</v>
      </c>
      <c r="N7" s="5" t="s">
        <v>20</v>
      </c>
      <c r="O7" s="5" t="s">
        <v>21</v>
      </c>
      <c r="P7" s="5" t="s">
        <v>22</v>
      </c>
      <c r="Q7" s="5" t="s">
        <v>23</v>
      </c>
      <c r="R7" s="5" t="s">
        <v>24</v>
      </c>
      <c r="S7" s="5" t="s">
        <v>25</v>
      </c>
      <c r="T7" s="5" t="s">
        <v>26</v>
      </c>
      <c r="U7" s="5" t="s">
        <v>27</v>
      </c>
      <c r="V7" s="5" t="s">
        <v>28</v>
      </c>
      <c r="W7" s="5" t="s">
        <v>29</v>
      </c>
      <c r="X7" s="5" t="s">
        <v>30</v>
      </c>
      <c r="Y7" s="5" t="s">
        <v>31</v>
      </c>
      <c r="Z7" s="5" t="s">
        <v>32</v>
      </c>
      <c r="AB7" s="14" t="s">
        <v>237</v>
      </c>
      <c r="AC7" s="14" t="s">
        <v>237</v>
      </c>
      <c r="AD7" s="14" t="s">
        <v>237</v>
      </c>
      <c r="AE7" s="14" t="s">
        <v>237</v>
      </c>
      <c r="AF7" s="14" t="s">
        <v>237</v>
      </c>
      <c r="AG7" s="14" t="s">
        <v>237</v>
      </c>
      <c r="AH7" s="14" t="s">
        <v>237</v>
      </c>
      <c r="AI7" s="14" t="s">
        <v>237</v>
      </c>
      <c r="AJ7" s="14" t="s">
        <v>237</v>
      </c>
      <c r="AK7" s="14" t="s">
        <v>237</v>
      </c>
      <c r="AL7" s="14" t="s">
        <v>237</v>
      </c>
      <c r="AM7" s="14" t="s">
        <v>237</v>
      </c>
      <c r="AN7" s="14" t="s">
        <v>237</v>
      </c>
      <c r="AO7" s="14" t="s">
        <v>237</v>
      </c>
      <c r="AP7" s="14" t="s">
        <v>237</v>
      </c>
      <c r="AQ7" s="14" t="s">
        <v>237</v>
      </c>
      <c r="AR7" s="14" t="s">
        <v>237</v>
      </c>
      <c r="AS7" s="14" t="s">
        <v>237</v>
      </c>
      <c r="AT7" s="14" t="s">
        <v>237</v>
      </c>
      <c r="AU7" s="14" t="s">
        <v>237</v>
      </c>
      <c r="AV7" s="14" t="s">
        <v>237</v>
      </c>
      <c r="AW7" s="14" t="s">
        <v>237</v>
      </c>
      <c r="AX7" s="14" t="s">
        <v>237</v>
      </c>
      <c r="AY7" s="14" t="s">
        <v>237</v>
      </c>
      <c r="AZ7" s="14" t="s">
        <v>237</v>
      </c>
      <c r="BB7" s="5" t="s">
        <v>7</v>
      </c>
      <c r="BC7" s="5" t="s">
        <v>8</v>
      </c>
      <c r="BD7" s="5" t="s">
        <v>9</v>
      </c>
      <c r="BE7" s="5" t="s">
        <v>10</v>
      </c>
      <c r="BF7" s="5" t="s">
        <v>11</v>
      </c>
      <c r="BG7" s="5" t="s">
        <v>12</v>
      </c>
      <c r="BH7" s="5" t="s">
        <v>13</v>
      </c>
      <c r="BI7" s="5" t="s">
        <v>14</v>
      </c>
      <c r="BJ7" s="5" t="s">
        <v>15</v>
      </c>
      <c r="BK7" s="5" t="s">
        <v>16</v>
      </c>
      <c r="BL7" s="5" t="s">
        <v>17</v>
      </c>
      <c r="BM7" s="5" t="s">
        <v>18</v>
      </c>
      <c r="BN7" s="5" t="s">
        <v>19</v>
      </c>
      <c r="BO7" s="5" t="s">
        <v>20</v>
      </c>
      <c r="BP7" s="5" t="s">
        <v>21</v>
      </c>
      <c r="BQ7" s="5" t="s">
        <v>22</v>
      </c>
      <c r="BR7" s="5" t="s">
        <v>23</v>
      </c>
      <c r="BS7" s="5" t="s">
        <v>24</v>
      </c>
      <c r="BT7" s="5" t="s">
        <v>25</v>
      </c>
      <c r="BU7" s="5" t="s">
        <v>26</v>
      </c>
      <c r="BV7" s="5" t="s">
        <v>27</v>
      </c>
      <c r="BW7" s="5" t="s">
        <v>28</v>
      </c>
      <c r="BX7" s="5" t="s">
        <v>29</v>
      </c>
      <c r="BY7" s="5" t="s">
        <v>30</v>
      </c>
      <c r="BZ7" s="5" t="s">
        <v>31</v>
      </c>
      <c r="CA7" s="5" t="s">
        <v>32</v>
      </c>
    </row>
    <row r="8" spans="1:79" ht="15" thickBot="1" x14ac:dyDescent="0.35">
      <c r="A8" s="5" t="s">
        <v>33</v>
      </c>
      <c r="B8" s="6">
        <v>12</v>
      </c>
      <c r="C8" s="6">
        <v>7</v>
      </c>
      <c r="D8" s="6">
        <v>26</v>
      </c>
      <c r="E8" s="6">
        <v>2</v>
      </c>
      <c r="F8" s="6">
        <v>3</v>
      </c>
      <c r="G8" s="6">
        <v>1</v>
      </c>
      <c r="H8" s="6">
        <v>1</v>
      </c>
      <c r="I8" s="6">
        <v>13</v>
      </c>
      <c r="J8" s="6">
        <v>1</v>
      </c>
      <c r="K8" s="6">
        <v>1</v>
      </c>
      <c r="L8" s="6">
        <v>11</v>
      </c>
      <c r="M8" s="6">
        <v>2</v>
      </c>
      <c r="N8" s="6">
        <v>1</v>
      </c>
      <c r="O8" s="6">
        <v>1</v>
      </c>
      <c r="P8" s="6">
        <v>4</v>
      </c>
      <c r="Q8" s="6">
        <v>28</v>
      </c>
      <c r="R8" s="6">
        <v>26</v>
      </c>
      <c r="S8" s="6">
        <v>1</v>
      </c>
      <c r="T8" s="6">
        <v>29</v>
      </c>
      <c r="U8" s="6">
        <v>13</v>
      </c>
      <c r="V8" s="6">
        <v>1</v>
      </c>
      <c r="W8" s="6">
        <v>1</v>
      </c>
      <c r="X8" s="6">
        <v>18</v>
      </c>
      <c r="Y8" s="6">
        <v>28</v>
      </c>
      <c r="Z8" s="6">
        <v>10000000</v>
      </c>
      <c r="AB8">
        <f>30-B8</f>
        <v>18</v>
      </c>
      <c r="AC8">
        <f t="shared" ref="AC8:AR36" si="0">30-C8</f>
        <v>23</v>
      </c>
      <c r="AD8">
        <f t="shared" si="0"/>
        <v>4</v>
      </c>
      <c r="AE8">
        <f t="shared" si="0"/>
        <v>28</v>
      </c>
      <c r="AF8">
        <f t="shared" si="0"/>
        <v>27</v>
      </c>
      <c r="AG8">
        <f t="shared" si="0"/>
        <v>29</v>
      </c>
      <c r="AH8">
        <f t="shared" si="0"/>
        <v>29</v>
      </c>
      <c r="AI8">
        <f t="shared" si="0"/>
        <v>17</v>
      </c>
      <c r="AJ8">
        <f t="shared" si="0"/>
        <v>29</v>
      </c>
      <c r="AK8">
        <f t="shared" si="0"/>
        <v>29</v>
      </c>
      <c r="AL8">
        <f t="shared" si="0"/>
        <v>19</v>
      </c>
      <c r="AM8">
        <f t="shared" si="0"/>
        <v>28</v>
      </c>
      <c r="AN8">
        <f t="shared" si="0"/>
        <v>29</v>
      </c>
      <c r="AO8">
        <f t="shared" si="0"/>
        <v>29</v>
      </c>
      <c r="AP8">
        <f t="shared" si="0"/>
        <v>26</v>
      </c>
      <c r="AQ8">
        <f t="shared" si="0"/>
        <v>2</v>
      </c>
      <c r="AR8">
        <f t="shared" si="0"/>
        <v>4</v>
      </c>
      <c r="AS8">
        <f t="shared" ref="AS8:AY36" si="1">30-S8</f>
        <v>29</v>
      </c>
      <c r="AT8">
        <f t="shared" si="1"/>
        <v>1</v>
      </c>
      <c r="AU8">
        <f t="shared" si="1"/>
        <v>17</v>
      </c>
      <c r="AV8">
        <f t="shared" si="1"/>
        <v>29</v>
      </c>
      <c r="AW8">
        <f t="shared" si="1"/>
        <v>29</v>
      </c>
      <c r="AX8">
        <f t="shared" si="1"/>
        <v>12</v>
      </c>
      <c r="AY8">
        <f t="shared" si="1"/>
        <v>2</v>
      </c>
      <c r="AZ8">
        <f>Z8</f>
        <v>10000000</v>
      </c>
      <c r="BB8" s="5" t="s">
        <v>33</v>
      </c>
      <c r="BC8" s="6">
        <v>18</v>
      </c>
      <c r="BD8" s="6">
        <v>23</v>
      </c>
      <c r="BE8" s="6">
        <v>4</v>
      </c>
      <c r="BF8" s="6">
        <v>28</v>
      </c>
      <c r="BG8" s="6">
        <v>27</v>
      </c>
      <c r="BH8" s="6">
        <v>29</v>
      </c>
      <c r="BI8" s="6">
        <v>29</v>
      </c>
      <c r="BJ8" s="6">
        <v>17</v>
      </c>
      <c r="BK8" s="6">
        <v>29</v>
      </c>
      <c r="BL8" s="6">
        <v>29</v>
      </c>
      <c r="BM8" s="6">
        <v>19</v>
      </c>
      <c r="BN8" s="6">
        <v>28</v>
      </c>
      <c r="BO8" s="6">
        <v>29</v>
      </c>
      <c r="BP8" s="6">
        <v>29</v>
      </c>
      <c r="BQ8" s="6">
        <v>26</v>
      </c>
      <c r="BR8" s="6">
        <v>2</v>
      </c>
      <c r="BS8" s="6">
        <v>4</v>
      </c>
      <c r="BT8" s="6">
        <v>29</v>
      </c>
      <c r="BU8" s="6">
        <v>1</v>
      </c>
      <c r="BV8" s="6">
        <v>17</v>
      </c>
      <c r="BW8" s="6">
        <v>29</v>
      </c>
      <c r="BX8" s="6">
        <v>29</v>
      </c>
      <c r="BY8" s="6">
        <v>12</v>
      </c>
      <c r="BZ8" s="6">
        <v>2</v>
      </c>
      <c r="CA8" s="6">
        <v>10000000</v>
      </c>
    </row>
    <row r="9" spans="1:79" ht="15" thickBot="1" x14ac:dyDescent="0.35">
      <c r="A9" s="5" t="s">
        <v>34</v>
      </c>
      <c r="B9" s="6">
        <v>12</v>
      </c>
      <c r="C9" s="6">
        <v>1</v>
      </c>
      <c r="D9" s="6">
        <v>23</v>
      </c>
      <c r="E9" s="6">
        <v>1</v>
      </c>
      <c r="F9" s="6">
        <v>1</v>
      </c>
      <c r="G9" s="6">
        <v>1</v>
      </c>
      <c r="H9" s="6">
        <v>9</v>
      </c>
      <c r="I9" s="6">
        <v>5</v>
      </c>
      <c r="J9" s="6">
        <v>1</v>
      </c>
      <c r="K9" s="6">
        <v>1</v>
      </c>
      <c r="L9" s="6">
        <v>22</v>
      </c>
      <c r="M9" s="6">
        <v>3</v>
      </c>
      <c r="N9" s="6">
        <v>1</v>
      </c>
      <c r="O9" s="6">
        <v>24</v>
      </c>
      <c r="P9" s="6">
        <v>7</v>
      </c>
      <c r="Q9" s="6">
        <v>29</v>
      </c>
      <c r="R9" s="6">
        <v>28</v>
      </c>
      <c r="S9" s="6">
        <v>1</v>
      </c>
      <c r="T9" s="6">
        <v>20</v>
      </c>
      <c r="U9" s="6">
        <v>23</v>
      </c>
      <c r="V9" s="6">
        <v>1</v>
      </c>
      <c r="W9" s="6">
        <v>1</v>
      </c>
      <c r="X9" s="6">
        <v>8</v>
      </c>
      <c r="Y9" s="6">
        <v>27</v>
      </c>
      <c r="Z9" s="6">
        <v>8000000</v>
      </c>
      <c r="AB9">
        <f t="shared" ref="AB9:AQ36" si="2">30-B9</f>
        <v>18</v>
      </c>
      <c r="AC9">
        <f t="shared" si="0"/>
        <v>29</v>
      </c>
      <c r="AD9">
        <f t="shared" si="0"/>
        <v>7</v>
      </c>
      <c r="AE9">
        <f t="shared" si="0"/>
        <v>29</v>
      </c>
      <c r="AF9">
        <f t="shared" si="0"/>
        <v>29</v>
      </c>
      <c r="AG9">
        <f t="shared" si="0"/>
        <v>29</v>
      </c>
      <c r="AH9">
        <f t="shared" si="0"/>
        <v>21</v>
      </c>
      <c r="AI9">
        <f t="shared" si="0"/>
        <v>25</v>
      </c>
      <c r="AJ9">
        <f t="shared" si="0"/>
        <v>29</v>
      </c>
      <c r="AK9">
        <f t="shared" si="0"/>
        <v>29</v>
      </c>
      <c r="AL9">
        <f t="shared" si="0"/>
        <v>8</v>
      </c>
      <c r="AM9">
        <f t="shared" si="0"/>
        <v>27</v>
      </c>
      <c r="AN9">
        <f t="shared" si="0"/>
        <v>29</v>
      </c>
      <c r="AO9">
        <f t="shared" si="0"/>
        <v>6</v>
      </c>
      <c r="AP9">
        <f t="shared" si="0"/>
        <v>23</v>
      </c>
      <c r="AQ9">
        <f t="shared" si="0"/>
        <v>1</v>
      </c>
      <c r="AR9">
        <f t="shared" si="0"/>
        <v>2</v>
      </c>
      <c r="AS9">
        <f t="shared" si="1"/>
        <v>29</v>
      </c>
      <c r="AT9">
        <f t="shared" si="1"/>
        <v>10</v>
      </c>
      <c r="AU9">
        <f t="shared" si="1"/>
        <v>7</v>
      </c>
      <c r="AV9">
        <f t="shared" si="1"/>
        <v>29</v>
      </c>
      <c r="AW9">
        <f t="shared" si="1"/>
        <v>29</v>
      </c>
      <c r="AX9">
        <f t="shared" si="1"/>
        <v>22</v>
      </c>
      <c r="AY9">
        <f t="shared" si="1"/>
        <v>3</v>
      </c>
      <c r="AZ9">
        <f t="shared" ref="AZ9:AZ36" si="3">Z9</f>
        <v>8000000</v>
      </c>
      <c r="BB9" s="5" t="s">
        <v>34</v>
      </c>
      <c r="BC9" s="6">
        <v>18</v>
      </c>
      <c r="BD9" s="6">
        <v>29</v>
      </c>
      <c r="BE9" s="6">
        <v>7</v>
      </c>
      <c r="BF9" s="6">
        <v>29</v>
      </c>
      <c r="BG9" s="6">
        <v>29</v>
      </c>
      <c r="BH9" s="6">
        <v>29</v>
      </c>
      <c r="BI9" s="6">
        <v>21</v>
      </c>
      <c r="BJ9" s="6">
        <v>25</v>
      </c>
      <c r="BK9" s="6">
        <v>29</v>
      </c>
      <c r="BL9" s="6">
        <v>29</v>
      </c>
      <c r="BM9" s="6">
        <v>8</v>
      </c>
      <c r="BN9" s="6">
        <v>27</v>
      </c>
      <c r="BO9" s="6">
        <v>29</v>
      </c>
      <c r="BP9" s="6">
        <v>6</v>
      </c>
      <c r="BQ9" s="6">
        <v>23</v>
      </c>
      <c r="BR9" s="6">
        <v>1</v>
      </c>
      <c r="BS9" s="6">
        <v>2</v>
      </c>
      <c r="BT9" s="6">
        <v>29</v>
      </c>
      <c r="BU9" s="6">
        <v>10</v>
      </c>
      <c r="BV9" s="6">
        <v>7</v>
      </c>
      <c r="BW9" s="6">
        <v>29</v>
      </c>
      <c r="BX9" s="6">
        <v>29</v>
      </c>
      <c r="BY9" s="6">
        <v>22</v>
      </c>
      <c r="BZ9" s="6">
        <v>3</v>
      </c>
      <c r="CA9" s="6">
        <v>8000000</v>
      </c>
    </row>
    <row r="10" spans="1:79" ht="15" thickBot="1" x14ac:dyDescent="0.35">
      <c r="A10" s="5" t="s">
        <v>35</v>
      </c>
      <c r="B10" s="6">
        <v>12</v>
      </c>
      <c r="C10" s="6">
        <v>7</v>
      </c>
      <c r="D10" s="6">
        <v>27</v>
      </c>
      <c r="E10" s="6">
        <v>4</v>
      </c>
      <c r="F10" s="6">
        <v>3</v>
      </c>
      <c r="G10" s="6">
        <v>1</v>
      </c>
      <c r="H10" s="6">
        <v>3</v>
      </c>
      <c r="I10" s="6">
        <v>8</v>
      </c>
      <c r="J10" s="6">
        <v>1</v>
      </c>
      <c r="K10" s="6">
        <v>1</v>
      </c>
      <c r="L10" s="6">
        <v>11</v>
      </c>
      <c r="M10" s="6">
        <v>8</v>
      </c>
      <c r="N10" s="6">
        <v>1</v>
      </c>
      <c r="O10" s="6">
        <v>1</v>
      </c>
      <c r="P10" s="6">
        <v>3</v>
      </c>
      <c r="Q10" s="6">
        <v>25</v>
      </c>
      <c r="R10" s="6">
        <v>26</v>
      </c>
      <c r="S10" s="6">
        <v>1</v>
      </c>
      <c r="T10" s="6">
        <v>26</v>
      </c>
      <c r="U10" s="6">
        <v>18</v>
      </c>
      <c r="V10" s="6">
        <v>1</v>
      </c>
      <c r="W10" s="6">
        <v>1</v>
      </c>
      <c r="X10" s="6">
        <v>18</v>
      </c>
      <c r="Y10" s="6">
        <v>21</v>
      </c>
      <c r="Z10" s="6">
        <v>4000000</v>
      </c>
      <c r="AB10">
        <f t="shared" si="2"/>
        <v>18</v>
      </c>
      <c r="AC10">
        <f t="shared" si="0"/>
        <v>23</v>
      </c>
      <c r="AD10">
        <f t="shared" si="0"/>
        <v>3</v>
      </c>
      <c r="AE10">
        <f t="shared" si="0"/>
        <v>26</v>
      </c>
      <c r="AF10">
        <f t="shared" si="0"/>
        <v>27</v>
      </c>
      <c r="AG10">
        <f t="shared" si="0"/>
        <v>29</v>
      </c>
      <c r="AH10">
        <f t="shared" si="0"/>
        <v>27</v>
      </c>
      <c r="AI10">
        <f t="shared" si="0"/>
        <v>22</v>
      </c>
      <c r="AJ10">
        <f t="shared" si="0"/>
        <v>29</v>
      </c>
      <c r="AK10">
        <f t="shared" si="0"/>
        <v>29</v>
      </c>
      <c r="AL10">
        <f t="shared" si="0"/>
        <v>19</v>
      </c>
      <c r="AM10">
        <f t="shared" si="0"/>
        <v>22</v>
      </c>
      <c r="AN10">
        <f t="shared" si="0"/>
        <v>29</v>
      </c>
      <c r="AO10">
        <f t="shared" si="0"/>
        <v>29</v>
      </c>
      <c r="AP10">
        <f t="shared" si="0"/>
        <v>27</v>
      </c>
      <c r="AQ10">
        <f t="shared" si="0"/>
        <v>5</v>
      </c>
      <c r="AR10">
        <f t="shared" si="0"/>
        <v>4</v>
      </c>
      <c r="AS10">
        <f t="shared" si="1"/>
        <v>29</v>
      </c>
      <c r="AT10">
        <f t="shared" si="1"/>
        <v>4</v>
      </c>
      <c r="AU10">
        <f t="shared" si="1"/>
        <v>12</v>
      </c>
      <c r="AV10">
        <f t="shared" si="1"/>
        <v>29</v>
      </c>
      <c r="AW10">
        <f t="shared" si="1"/>
        <v>29</v>
      </c>
      <c r="AX10">
        <f t="shared" si="1"/>
        <v>12</v>
      </c>
      <c r="AY10">
        <f t="shared" si="1"/>
        <v>9</v>
      </c>
      <c r="AZ10">
        <f t="shared" si="3"/>
        <v>4000000</v>
      </c>
      <c r="BB10" s="5" t="s">
        <v>35</v>
      </c>
      <c r="BC10" s="6">
        <v>18</v>
      </c>
      <c r="BD10" s="6">
        <v>23</v>
      </c>
      <c r="BE10" s="6">
        <v>3</v>
      </c>
      <c r="BF10" s="6">
        <v>26</v>
      </c>
      <c r="BG10" s="6">
        <v>27</v>
      </c>
      <c r="BH10" s="6">
        <v>29</v>
      </c>
      <c r="BI10" s="6">
        <v>27</v>
      </c>
      <c r="BJ10" s="6">
        <v>22</v>
      </c>
      <c r="BK10" s="6">
        <v>29</v>
      </c>
      <c r="BL10" s="6">
        <v>29</v>
      </c>
      <c r="BM10" s="6">
        <v>19</v>
      </c>
      <c r="BN10" s="6">
        <v>22</v>
      </c>
      <c r="BO10" s="6">
        <v>29</v>
      </c>
      <c r="BP10" s="6">
        <v>29</v>
      </c>
      <c r="BQ10" s="6">
        <v>27</v>
      </c>
      <c r="BR10" s="6">
        <v>5</v>
      </c>
      <c r="BS10" s="6">
        <v>4</v>
      </c>
      <c r="BT10" s="6">
        <v>29</v>
      </c>
      <c r="BU10" s="6">
        <v>4</v>
      </c>
      <c r="BV10" s="6">
        <v>12</v>
      </c>
      <c r="BW10" s="6">
        <v>29</v>
      </c>
      <c r="BX10" s="6">
        <v>29</v>
      </c>
      <c r="BY10" s="6">
        <v>12</v>
      </c>
      <c r="BZ10" s="6">
        <v>9</v>
      </c>
      <c r="CA10" s="6">
        <v>4000000</v>
      </c>
    </row>
    <row r="11" spans="1:79" ht="15" thickBot="1" x14ac:dyDescent="0.35">
      <c r="A11" s="5" t="s">
        <v>36</v>
      </c>
      <c r="B11" s="6">
        <v>1</v>
      </c>
      <c r="C11" s="6">
        <v>7</v>
      </c>
      <c r="D11" s="6">
        <v>20</v>
      </c>
      <c r="E11" s="6">
        <v>9</v>
      </c>
      <c r="F11" s="6">
        <v>6</v>
      </c>
      <c r="G11" s="6">
        <v>1</v>
      </c>
      <c r="H11" s="6">
        <v>5</v>
      </c>
      <c r="I11" s="6">
        <v>5</v>
      </c>
      <c r="J11" s="6">
        <v>1</v>
      </c>
      <c r="K11" s="6">
        <v>1</v>
      </c>
      <c r="L11" s="6">
        <v>13</v>
      </c>
      <c r="M11" s="6">
        <v>4</v>
      </c>
      <c r="N11" s="6">
        <v>19</v>
      </c>
      <c r="O11" s="6">
        <v>1</v>
      </c>
      <c r="P11" s="6">
        <v>9</v>
      </c>
      <c r="Q11" s="6">
        <v>21</v>
      </c>
      <c r="R11" s="6">
        <v>24</v>
      </c>
      <c r="S11" s="6">
        <v>1</v>
      </c>
      <c r="T11" s="6">
        <v>22</v>
      </c>
      <c r="U11" s="6">
        <v>23</v>
      </c>
      <c r="V11" s="6">
        <v>1</v>
      </c>
      <c r="W11" s="6">
        <v>1</v>
      </c>
      <c r="X11" s="6">
        <v>14</v>
      </c>
      <c r="Y11" s="6">
        <v>26</v>
      </c>
      <c r="Z11" s="6">
        <v>2000000</v>
      </c>
      <c r="AB11">
        <f t="shared" si="2"/>
        <v>29</v>
      </c>
      <c r="AC11">
        <f t="shared" si="0"/>
        <v>23</v>
      </c>
      <c r="AD11">
        <f t="shared" si="0"/>
        <v>10</v>
      </c>
      <c r="AE11">
        <f t="shared" si="0"/>
        <v>21</v>
      </c>
      <c r="AF11">
        <f t="shared" si="0"/>
        <v>24</v>
      </c>
      <c r="AG11">
        <f t="shared" si="0"/>
        <v>29</v>
      </c>
      <c r="AH11">
        <f t="shared" si="0"/>
        <v>25</v>
      </c>
      <c r="AI11">
        <f t="shared" si="0"/>
        <v>25</v>
      </c>
      <c r="AJ11">
        <f t="shared" si="0"/>
        <v>29</v>
      </c>
      <c r="AK11">
        <f t="shared" si="0"/>
        <v>29</v>
      </c>
      <c r="AL11">
        <f t="shared" si="0"/>
        <v>17</v>
      </c>
      <c r="AM11">
        <f t="shared" si="0"/>
        <v>26</v>
      </c>
      <c r="AN11">
        <f t="shared" si="0"/>
        <v>11</v>
      </c>
      <c r="AO11">
        <f t="shared" si="0"/>
        <v>29</v>
      </c>
      <c r="AP11">
        <f t="shared" si="0"/>
        <v>21</v>
      </c>
      <c r="AQ11">
        <f t="shared" si="0"/>
        <v>9</v>
      </c>
      <c r="AR11">
        <f t="shared" si="0"/>
        <v>6</v>
      </c>
      <c r="AS11">
        <f t="shared" si="1"/>
        <v>29</v>
      </c>
      <c r="AT11">
        <f t="shared" si="1"/>
        <v>8</v>
      </c>
      <c r="AU11">
        <f t="shared" si="1"/>
        <v>7</v>
      </c>
      <c r="AV11">
        <f t="shared" si="1"/>
        <v>29</v>
      </c>
      <c r="AW11">
        <f t="shared" si="1"/>
        <v>29</v>
      </c>
      <c r="AX11">
        <f t="shared" si="1"/>
        <v>16</v>
      </c>
      <c r="AY11">
        <f t="shared" si="1"/>
        <v>4</v>
      </c>
      <c r="AZ11">
        <f t="shared" si="3"/>
        <v>2000000</v>
      </c>
      <c r="BB11" s="5" t="s">
        <v>36</v>
      </c>
      <c r="BC11" s="6">
        <v>29</v>
      </c>
      <c r="BD11" s="6">
        <v>23</v>
      </c>
      <c r="BE11" s="6">
        <v>10</v>
      </c>
      <c r="BF11" s="6">
        <v>21</v>
      </c>
      <c r="BG11" s="6">
        <v>24</v>
      </c>
      <c r="BH11" s="6">
        <v>29</v>
      </c>
      <c r="BI11" s="6">
        <v>25</v>
      </c>
      <c r="BJ11" s="6">
        <v>25</v>
      </c>
      <c r="BK11" s="6">
        <v>29</v>
      </c>
      <c r="BL11" s="6">
        <v>29</v>
      </c>
      <c r="BM11" s="6">
        <v>17</v>
      </c>
      <c r="BN11" s="6">
        <v>26</v>
      </c>
      <c r="BO11" s="6">
        <v>11</v>
      </c>
      <c r="BP11" s="6">
        <v>29</v>
      </c>
      <c r="BQ11" s="6">
        <v>21</v>
      </c>
      <c r="BR11" s="6">
        <v>9</v>
      </c>
      <c r="BS11" s="6">
        <v>6</v>
      </c>
      <c r="BT11" s="6">
        <v>29</v>
      </c>
      <c r="BU11" s="6">
        <v>8</v>
      </c>
      <c r="BV11" s="6">
        <v>7</v>
      </c>
      <c r="BW11" s="6">
        <v>29</v>
      </c>
      <c r="BX11" s="6">
        <v>29</v>
      </c>
      <c r="BY11" s="6">
        <v>16</v>
      </c>
      <c r="BZ11" s="6">
        <v>4</v>
      </c>
      <c r="CA11" s="6">
        <v>2000000</v>
      </c>
    </row>
    <row r="12" spans="1:79" ht="15" thickBot="1" x14ac:dyDescent="0.35">
      <c r="A12" s="5" t="s">
        <v>37</v>
      </c>
      <c r="B12" s="6">
        <v>12</v>
      </c>
      <c r="C12" s="6">
        <v>1</v>
      </c>
      <c r="D12" s="6">
        <v>28</v>
      </c>
      <c r="E12" s="6">
        <v>21</v>
      </c>
      <c r="F12" s="6">
        <v>19</v>
      </c>
      <c r="G12" s="6">
        <v>1</v>
      </c>
      <c r="H12" s="6">
        <v>14</v>
      </c>
      <c r="I12" s="6">
        <v>18</v>
      </c>
      <c r="J12" s="6">
        <v>1</v>
      </c>
      <c r="K12" s="6">
        <v>1</v>
      </c>
      <c r="L12" s="6">
        <v>17</v>
      </c>
      <c r="M12" s="6">
        <v>23</v>
      </c>
      <c r="N12" s="6">
        <v>1</v>
      </c>
      <c r="O12" s="6">
        <v>24</v>
      </c>
      <c r="P12" s="6">
        <v>2</v>
      </c>
      <c r="Q12" s="6">
        <v>9</v>
      </c>
      <c r="R12" s="6">
        <v>1</v>
      </c>
      <c r="S12" s="6">
        <v>1</v>
      </c>
      <c r="T12" s="6">
        <v>1</v>
      </c>
      <c r="U12" s="6">
        <v>1</v>
      </c>
      <c r="V12" s="6">
        <v>1</v>
      </c>
      <c r="W12" s="6">
        <v>1</v>
      </c>
      <c r="X12" s="6">
        <v>12</v>
      </c>
      <c r="Y12" s="6">
        <v>1</v>
      </c>
      <c r="Z12" s="6">
        <v>1800000</v>
      </c>
      <c r="AB12">
        <f t="shared" si="2"/>
        <v>18</v>
      </c>
      <c r="AC12">
        <f t="shared" si="0"/>
        <v>29</v>
      </c>
      <c r="AD12">
        <f t="shared" si="0"/>
        <v>2</v>
      </c>
      <c r="AE12">
        <f t="shared" si="0"/>
        <v>9</v>
      </c>
      <c r="AF12">
        <f t="shared" si="0"/>
        <v>11</v>
      </c>
      <c r="AG12">
        <f t="shared" si="0"/>
        <v>29</v>
      </c>
      <c r="AH12">
        <f t="shared" si="0"/>
        <v>16</v>
      </c>
      <c r="AI12">
        <f t="shared" si="0"/>
        <v>12</v>
      </c>
      <c r="AJ12">
        <f t="shared" si="0"/>
        <v>29</v>
      </c>
      <c r="AK12">
        <f t="shared" si="0"/>
        <v>29</v>
      </c>
      <c r="AL12">
        <f t="shared" si="0"/>
        <v>13</v>
      </c>
      <c r="AM12">
        <f t="shared" si="0"/>
        <v>7</v>
      </c>
      <c r="AN12">
        <f t="shared" si="0"/>
        <v>29</v>
      </c>
      <c r="AO12">
        <f t="shared" si="0"/>
        <v>6</v>
      </c>
      <c r="AP12">
        <f t="shared" si="0"/>
        <v>28</v>
      </c>
      <c r="AQ12">
        <f t="shared" si="0"/>
        <v>21</v>
      </c>
      <c r="AR12">
        <f t="shared" si="0"/>
        <v>29</v>
      </c>
      <c r="AS12">
        <f t="shared" si="1"/>
        <v>29</v>
      </c>
      <c r="AT12">
        <f t="shared" si="1"/>
        <v>29</v>
      </c>
      <c r="AU12">
        <f t="shared" si="1"/>
        <v>29</v>
      </c>
      <c r="AV12">
        <f t="shared" si="1"/>
        <v>29</v>
      </c>
      <c r="AW12">
        <f t="shared" si="1"/>
        <v>29</v>
      </c>
      <c r="AX12">
        <f t="shared" si="1"/>
        <v>18</v>
      </c>
      <c r="AY12">
        <f t="shared" si="1"/>
        <v>29</v>
      </c>
      <c r="AZ12">
        <f t="shared" si="3"/>
        <v>1800000</v>
      </c>
      <c r="BB12" s="5" t="s">
        <v>37</v>
      </c>
      <c r="BC12" s="6">
        <v>18</v>
      </c>
      <c r="BD12" s="6">
        <v>29</v>
      </c>
      <c r="BE12" s="6">
        <v>2</v>
      </c>
      <c r="BF12" s="6">
        <v>9</v>
      </c>
      <c r="BG12" s="6">
        <v>11</v>
      </c>
      <c r="BH12" s="6">
        <v>29</v>
      </c>
      <c r="BI12" s="6">
        <v>16</v>
      </c>
      <c r="BJ12" s="6">
        <v>12</v>
      </c>
      <c r="BK12" s="6">
        <v>29</v>
      </c>
      <c r="BL12" s="6">
        <v>29</v>
      </c>
      <c r="BM12" s="6">
        <v>13</v>
      </c>
      <c r="BN12" s="6">
        <v>7</v>
      </c>
      <c r="BO12" s="6">
        <v>29</v>
      </c>
      <c r="BP12" s="6">
        <v>6</v>
      </c>
      <c r="BQ12" s="6">
        <v>28</v>
      </c>
      <c r="BR12" s="6">
        <v>21</v>
      </c>
      <c r="BS12" s="6">
        <v>29</v>
      </c>
      <c r="BT12" s="6">
        <v>29</v>
      </c>
      <c r="BU12" s="6">
        <v>29</v>
      </c>
      <c r="BV12" s="6">
        <v>29</v>
      </c>
      <c r="BW12" s="6">
        <v>29</v>
      </c>
      <c r="BX12" s="6">
        <v>29</v>
      </c>
      <c r="BY12" s="6">
        <v>18</v>
      </c>
      <c r="BZ12" s="6">
        <v>29</v>
      </c>
      <c r="CA12" s="6">
        <v>1800000</v>
      </c>
    </row>
    <row r="13" spans="1:79" ht="15" thickBot="1" x14ac:dyDescent="0.35">
      <c r="A13" s="5" t="s">
        <v>38</v>
      </c>
      <c r="B13" s="6">
        <v>12</v>
      </c>
      <c r="C13" s="6">
        <v>7</v>
      </c>
      <c r="D13" s="6">
        <v>29</v>
      </c>
      <c r="E13" s="6">
        <v>3</v>
      </c>
      <c r="F13" s="6">
        <v>1</v>
      </c>
      <c r="G13" s="6">
        <v>1</v>
      </c>
      <c r="H13" s="6">
        <v>2</v>
      </c>
      <c r="I13" s="6">
        <v>8</v>
      </c>
      <c r="J13" s="6">
        <v>1</v>
      </c>
      <c r="K13" s="6">
        <v>1</v>
      </c>
      <c r="L13" s="6">
        <v>17</v>
      </c>
      <c r="M13" s="6">
        <v>14</v>
      </c>
      <c r="N13" s="6">
        <v>1</v>
      </c>
      <c r="O13" s="6">
        <v>1</v>
      </c>
      <c r="P13" s="6">
        <v>1</v>
      </c>
      <c r="Q13" s="6">
        <v>27</v>
      </c>
      <c r="R13" s="6">
        <v>28</v>
      </c>
      <c r="S13" s="6">
        <v>1</v>
      </c>
      <c r="T13" s="6">
        <v>28</v>
      </c>
      <c r="U13" s="6">
        <v>18</v>
      </c>
      <c r="V13" s="6">
        <v>1</v>
      </c>
      <c r="W13" s="6">
        <v>1</v>
      </c>
      <c r="X13" s="6">
        <v>12</v>
      </c>
      <c r="Y13" s="6">
        <v>15</v>
      </c>
      <c r="Z13" s="6">
        <v>700000</v>
      </c>
      <c r="AB13">
        <f t="shared" si="2"/>
        <v>18</v>
      </c>
      <c r="AC13">
        <f t="shared" si="0"/>
        <v>23</v>
      </c>
      <c r="AD13">
        <f t="shared" si="0"/>
        <v>1</v>
      </c>
      <c r="AE13">
        <f t="shared" si="0"/>
        <v>27</v>
      </c>
      <c r="AF13">
        <f t="shared" si="0"/>
        <v>29</v>
      </c>
      <c r="AG13">
        <f t="shared" si="0"/>
        <v>29</v>
      </c>
      <c r="AH13">
        <f t="shared" si="0"/>
        <v>28</v>
      </c>
      <c r="AI13">
        <f t="shared" si="0"/>
        <v>22</v>
      </c>
      <c r="AJ13">
        <f t="shared" si="0"/>
        <v>29</v>
      </c>
      <c r="AK13">
        <f t="shared" si="0"/>
        <v>29</v>
      </c>
      <c r="AL13">
        <f t="shared" si="0"/>
        <v>13</v>
      </c>
      <c r="AM13">
        <f t="shared" si="0"/>
        <v>16</v>
      </c>
      <c r="AN13">
        <f t="shared" si="0"/>
        <v>29</v>
      </c>
      <c r="AO13">
        <f t="shared" si="0"/>
        <v>29</v>
      </c>
      <c r="AP13">
        <f t="shared" si="0"/>
        <v>29</v>
      </c>
      <c r="AQ13">
        <f t="shared" si="0"/>
        <v>3</v>
      </c>
      <c r="AR13">
        <f t="shared" si="0"/>
        <v>2</v>
      </c>
      <c r="AS13">
        <f t="shared" si="1"/>
        <v>29</v>
      </c>
      <c r="AT13">
        <f t="shared" si="1"/>
        <v>2</v>
      </c>
      <c r="AU13">
        <f t="shared" si="1"/>
        <v>12</v>
      </c>
      <c r="AV13">
        <f t="shared" si="1"/>
        <v>29</v>
      </c>
      <c r="AW13">
        <f t="shared" si="1"/>
        <v>29</v>
      </c>
      <c r="AX13">
        <f t="shared" si="1"/>
        <v>18</v>
      </c>
      <c r="AY13">
        <f t="shared" si="1"/>
        <v>15</v>
      </c>
      <c r="AZ13">
        <f t="shared" si="3"/>
        <v>700000</v>
      </c>
      <c r="BB13" s="5" t="s">
        <v>38</v>
      </c>
      <c r="BC13" s="6">
        <v>18</v>
      </c>
      <c r="BD13" s="6">
        <v>23</v>
      </c>
      <c r="BE13" s="6">
        <v>1</v>
      </c>
      <c r="BF13" s="6">
        <v>27</v>
      </c>
      <c r="BG13" s="6">
        <v>29</v>
      </c>
      <c r="BH13" s="6">
        <v>29</v>
      </c>
      <c r="BI13" s="6">
        <v>28</v>
      </c>
      <c r="BJ13" s="6">
        <v>22</v>
      </c>
      <c r="BK13" s="6">
        <v>29</v>
      </c>
      <c r="BL13" s="6">
        <v>29</v>
      </c>
      <c r="BM13" s="6">
        <v>13</v>
      </c>
      <c r="BN13" s="6">
        <v>16</v>
      </c>
      <c r="BO13" s="6">
        <v>29</v>
      </c>
      <c r="BP13" s="6">
        <v>29</v>
      </c>
      <c r="BQ13" s="6">
        <v>29</v>
      </c>
      <c r="BR13" s="6">
        <v>3</v>
      </c>
      <c r="BS13" s="6">
        <v>2</v>
      </c>
      <c r="BT13" s="6">
        <v>29</v>
      </c>
      <c r="BU13" s="6">
        <v>2</v>
      </c>
      <c r="BV13" s="6">
        <v>12</v>
      </c>
      <c r="BW13" s="6">
        <v>29</v>
      </c>
      <c r="BX13" s="6">
        <v>29</v>
      </c>
      <c r="BY13" s="6">
        <v>18</v>
      </c>
      <c r="BZ13" s="6">
        <v>15</v>
      </c>
      <c r="CA13" s="6">
        <v>700000</v>
      </c>
    </row>
    <row r="14" spans="1:79" ht="15" thickBot="1" x14ac:dyDescent="0.35">
      <c r="A14" s="5" t="s">
        <v>39</v>
      </c>
      <c r="B14" s="6">
        <v>1</v>
      </c>
      <c r="C14" s="6">
        <v>7</v>
      </c>
      <c r="D14" s="6">
        <v>16</v>
      </c>
      <c r="E14" s="6">
        <v>4</v>
      </c>
      <c r="F14" s="6">
        <v>5</v>
      </c>
      <c r="G14" s="6">
        <v>1</v>
      </c>
      <c r="H14" s="6">
        <v>3</v>
      </c>
      <c r="I14" s="6">
        <v>2</v>
      </c>
      <c r="J14" s="6">
        <v>1</v>
      </c>
      <c r="K14" s="6">
        <v>1</v>
      </c>
      <c r="L14" s="6">
        <v>13</v>
      </c>
      <c r="M14" s="6">
        <v>1</v>
      </c>
      <c r="N14" s="6">
        <v>19</v>
      </c>
      <c r="O14" s="6">
        <v>1</v>
      </c>
      <c r="P14" s="6">
        <v>11</v>
      </c>
      <c r="Q14" s="6">
        <v>25</v>
      </c>
      <c r="R14" s="6">
        <v>25</v>
      </c>
      <c r="S14" s="6">
        <v>1</v>
      </c>
      <c r="T14" s="6">
        <v>26</v>
      </c>
      <c r="U14" s="6">
        <v>26</v>
      </c>
      <c r="V14" s="6">
        <v>1</v>
      </c>
      <c r="W14" s="6">
        <v>1</v>
      </c>
      <c r="X14" s="6">
        <v>14</v>
      </c>
      <c r="Y14" s="6">
        <v>29</v>
      </c>
      <c r="Z14" s="6">
        <v>450000</v>
      </c>
      <c r="AB14">
        <f t="shared" si="2"/>
        <v>29</v>
      </c>
      <c r="AC14">
        <f t="shared" si="0"/>
        <v>23</v>
      </c>
      <c r="AD14">
        <f t="shared" si="0"/>
        <v>14</v>
      </c>
      <c r="AE14">
        <f t="shared" si="0"/>
        <v>26</v>
      </c>
      <c r="AF14">
        <f t="shared" si="0"/>
        <v>25</v>
      </c>
      <c r="AG14">
        <f t="shared" si="0"/>
        <v>29</v>
      </c>
      <c r="AH14">
        <f t="shared" si="0"/>
        <v>27</v>
      </c>
      <c r="AI14">
        <f t="shared" si="0"/>
        <v>28</v>
      </c>
      <c r="AJ14">
        <f t="shared" si="0"/>
        <v>29</v>
      </c>
      <c r="AK14">
        <f t="shared" si="0"/>
        <v>29</v>
      </c>
      <c r="AL14">
        <f t="shared" si="0"/>
        <v>17</v>
      </c>
      <c r="AM14">
        <f t="shared" si="0"/>
        <v>29</v>
      </c>
      <c r="AN14">
        <f t="shared" si="0"/>
        <v>11</v>
      </c>
      <c r="AO14">
        <f t="shared" si="0"/>
        <v>29</v>
      </c>
      <c r="AP14">
        <f t="shared" si="0"/>
        <v>19</v>
      </c>
      <c r="AQ14">
        <f t="shared" si="0"/>
        <v>5</v>
      </c>
      <c r="AR14">
        <f t="shared" si="0"/>
        <v>5</v>
      </c>
      <c r="AS14">
        <f t="shared" si="1"/>
        <v>29</v>
      </c>
      <c r="AT14">
        <f t="shared" si="1"/>
        <v>4</v>
      </c>
      <c r="AU14">
        <f t="shared" si="1"/>
        <v>4</v>
      </c>
      <c r="AV14">
        <f t="shared" si="1"/>
        <v>29</v>
      </c>
      <c r="AW14">
        <f t="shared" si="1"/>
        <v>29</v>
      </c>
      <c r="AX14">
        <f t="shared" si="1"/>
        <v>16</v>
      </c>
      <c r="AY14">
        <f t="shared" si="1"/>
        <v>1</v>
      </c>
      <c r="AZ14">
        <f t="shared" si="3"/>
        <v>450000</v>
      </c>
      <c r="BB14" s="5" t="s">
        <v>39</v>
      </c>
      <c r="BC14" s="6">
        <v>29</v>
      </c>
      <c r="BD14" s="6">
        <v>23</v>
      </c>
      <c r="BE14" s="6">
        <v>14</v>
      </c>
      <c r="BF14" s="6">
        <v>26</v>
      </c>
      <c r="BG14" s="6">
        <v>25</v>
      </c>
      <c r="BH14" s="6">
        <v>29</v>
      </c>
      <c r="BI14" s="6">
        <v>27</v>
      </c>
      <c r="BJ14" s="6">
        <v>28</v>
      </c>
      <c r="BK14" s="6">
        <v>29</v>
      </c>
      <c r="BL14" s="6">
        <v>29</v>
      </c>
      <c r="BM14" s="6">
        <v>17</v>
      </c>
      <c r="BN14" s="6">
        <v>29</v>
      </c>
      <c r="BO14" s="6">
        <v>11</v>
      </c>
      <c r="BP14" s="6">
        <v>29</v>
      </c>
      <c r="BQ14" s="6">
        <v>19</v>
      </c>
      <c r="BR14" s="6">
        <v>5</v>
      </c>
      <c r="BS14" s="6">
        <v>5</v>
      </c>
      <c r="BT14" s="6">
        <v>29</v>
      </c>
      <c r="BU14" s="6">
        <v>4</v>
      </c>
      <c r="BV14" s="6">
        <v>4</v>
      </c>
      <c r="BW14" s="6">
        <v>29</v>
      </c>
      <c r="BX14" s="6">
        <v>29</v>
      </c>
      <c r="BY14" s="6">
        <v>16</v>
      </c>
      <c r="BZ14" s="6">
        <v>1</v>
      </c>
      <c r="CA14" s="6">
        <v>450000</v>
      </c>
    </row>
    <row r="15" spans="1:79" ht="15" thickBot="1" x14ac:dyDescent="0.35">
      <c r="A15" s="5" t="s">
        <v>40</v>
      </c>
      <c r="B15" s="6">
        <v>1</v>
      </c>
      <c r="C15" s="6">
        <v>7</v>
      </c>
      <c r="D15" s="6">
        <v>16</v>
      </c>
      <c r="E15" s="6">
        <v>15</v>
      </c>
      <c r="F15" s="6">
        <v>19</v>
      </c>
      <c r="G15" s="6">
        <v>1</v>
      </c>
      <c r="H15" s="6">
        <v>14</v>
      </c>
      <c r="I15" s="6">
        <v>18</v>
      </c>
      <c r="J15" s="6">
        <v>1</v>
      </c>
      <c r="K15" s="6">
        <v>1</v>
      </c>
      <c r="L15" s="6">
        <v>6</v>
      </c>
      <c r="M15" s="6">
        <v>16</v>
      </c>
      <c r="N15" s="6">
        <v>19</v>
      </c>
      <c r="O15" s="6">
        <v>1</v>
      </c>
      <c r="P15" s="6">
        <v>11</v>
      </c>
      <c r="Q15" s="6">
        <v>15</v>
      </c>
      <c r="R15" s="6">
        <v>1</v>
      </c>
      <c r="S15" s="6">
        <v>1</v>
      </c>
      <c r="T15" s="6">
        <v>1</v>
      </c>
      <c r="U15" s="6">
        <v>1</v>
      </c>
      <c r="V15" s="6">
        <v>1</v>
      </c>
      <c r="W15" s="6">
        <v>1</v>
      </c>
      <c r="X15" s="6">
        <v>21</v>
      </c>
      <c r="Y15" s="6">
        <v>13</v>
      </c>
      <c r="Z15" s="6">
        <v>300000</v>
      </c>
      <c r="AB15">
        <f t="shared" si="2"/>
        <v>29</v>
      </c>
      <c r="AC15">
        <f t="shared" si="0"/>
        <v>23</v>
      </c>
      <c r="AD15">
        <f t="shared" si="0"/>
        <v>14</v>
      </c>
      <c r="AE15">
        <f t="shared" si="0"/>
        <v>15</v>
      </c>
      <c r="AF15">
        <f t="shared" si="0"/>
        <v>11</v>
      </c>
      <c r="AG15">
        <f t="shared" si="0"/>
        <v>29</v>
      </c>
      <c r="AH15">
        <f t="shared" si="0"/>
        <v>16</v>
      </c>
      <c r="AI15">
        <f t="shared" si="0"/>
        <v>12</v>
      </c>
      <c r="AJ15">
        <f t="shared" si="0"/>
        <v>29</v>
      </c>
      <c r="AK15">
        <f t="shared" si="0"/>
        <v>29</v>
      </c>
      <c r="AL15">
        <f t="shared" si="0"/>
        <v>24</v>
      </c>
      <c r="AM15">
        <f t="shared" si="0"/>
        <v>14</v>
      </c>
      <c r="AN15">
        <f t="shared" si="0"/>
        <v>11</v>
      </c>
      <c r="AO15">
        <f t="shared" si="0"/>
        <v>29</v>
      </c>
      <c r="AP15">
        <f t="shared" si="0"/>
        <v>19</v>
      </c>
      <c r="AQ15">
        <f t="shared" si="0"/>
        <v>15</v>
      </c>
      <c r="AR15">
        <f t="shared" si="0"/>
        <v>29</v>
      </c>
      <c r="AS15">
        <f t="shared" si="1"/>
        <v>29</v>
      </c>
      <c r="AT15">
        <f t="shared" si="1"/>
        <v>29</v>
      </c>
      <c r="AU15">
        <f t="shared" si="1"/>
        <v>29</v>
      </c>
      <c r="AV15">
        <f t="shared" si="1"/>
        <v>29</v>
      </c>
      <c r="AW15">
        <f t="shared" si="1"/>
        <v>29</v>
      </c>
      <c r="AX15">
        <f t="shared" si="1"/>
        <v>9</v>
      </c>
      <c r="AY15">
        <f t="shared" si="1"/>
        <v>17</v>
      </c>
      <c r="AZ15">
        <f t="shared" si="3"/>
        <v>300000</v>
      </c>
      <c r="BB15" s="5" t="s">
        <v>40</v>
      </c>
      <c r="BC15" s="6">
        <v>29</v>
      </c>
      <c r="BD15" s="6">
        <v>23</v>
      </c>
      <c r="BE15" s="6">
        <v>14</v>
      </c>
      <c r="BF15" s="6">
        <v>15</v>
      </c>
      <c r="BG15" s="6">
        <v>11</v>
      </c>
      <c r="BH15" s="6">
        <v>29</v>
      </c>
      <c r="BI15" s="6">
        <v>16</v>
      </c>
      <c r="BJ15" s="6">
        <v>12</v>
      </c>
      <c r="BK15" s="6">
        <v>29</v>
      </c>
      <c r="BL15" s="6">
        <v>29</v>
      </c>
      <c r="BM15" s="6">
        <v>24</v>
      </c>
      <c r="BN15" s="6">
        <v>14</v>
      </c>
      <c r="BO15" s="6">
        <v>11</v>
      </c>
      <c r="BP15" s="6">
        <v>29</v>
      </c>
      <c r="BQ15" s="6">
        <v>19</v>
      </c>
      <c r="BR15" s="6">
        <v>15</v>
      </c>
      <c r="BS15" s="6">
        <v>29</v>
      </c>
      <c r="BT15" s="6">
        <v>29</v>
      </c>
      <c r="BU15" s="6">
        <v>29</v>
      </c>
      <c r="BV15" s="6">
        <v>29</v>
      </c>
      <c r="BW15" s="6">
        <v>29</v>
      </c>
      <c r="BX15" s="6">
        <v>29</v>
      </c>
      <c r="BY15" s="6">
        <v>9</v>
      </c>
      <c r="BZ15" s="6">
        <v>17</v>
      </c>
      <c r="CA15" s="6">
        <v>300000</v>
      </c>
    </row>
    <row r="16" spans="1:79" ht="15" thickBot="1" x14ac:dyDescent="0.35">
      <c r="A16" s="5" t="s">
        <v>41</v>
      </c>
      <c r="B16" s="6">
        <v>1</v>
      </c>
      <c r="C16" s="6">
        <v>1</v>
      </c>
      <c r="D16" s="6">
        <v>16</v>
      </c>
      <c r="E16" s="6">
        <v>14</v>
      </c>
      <c r="F16" s="6">
        <v>9</v>
      </c>
      <c r="G16" s="6">
        <v>1</v>
      </c>
      <c r="H16" s="6">
        <v>14</v>
      </c>
      <c r="I16" s="6">
        <v>2</v>
      </c>
      <c r="J16" s="6">
        <v>1</v>
      </c>
      <c r="K16" s="6">
        <v>1</v>
      </c>
      <c r="L16" s="6">
        <v>4</v>
      </c>
      <c r="M16" s="6">
        <v>14</v>
      </c>
      <c r="N16" s="6">
        <v>19</v>
      </c>
      <c r="O16" s="6">
        <v>24</v>
      </c>
      <c r="P16" s="6">
        <v>11</v>
      </c>
      <c r="Q16" s="6">
        <v>16</v>
      </c>
      <c r="R16" s="6">
        <v>18</v>
      </c>
      <c r="S16" s="6">
        <v>1</v>
      </c>
      <c r="T16" s="6">
        <v>1</v>
      </c>
      <c r="U16" s="6">
        <v>26</v>
      </c>
      <c r="V16" s="6">
        <v>1</v>
      </c>
      <c r="W16" s="6">
        <v>1</v>
      </c>
      <c r="X16" s="6">
        <v>26</v>
      </c>
      <c r="Y16" s="6">
        <v>15</v>
      </c>
      <c r="Z16" s="6">
        <v>200000</v>
      </c>
      <c r="AB16">
        <f t="shared" si="2"/>
        <v>29</v>
      </c>
      <c r="AC16">
        <f t="shared" si="0"/>
        <v>29</v>
      </c>
      <c r="AD16">
        <f t="shared" si="0"/>
        <v>14</v>
      </c>
      <c r="AE16">
        <f t="shared" si="0"/>
        <v>16</v>
      </c>
      <c r="AF16">
        <f t="shared" si="0"/>
        <v>21</v>
      </c>
      <c r="AG16">
        <f t="shared" si="0"/>
        <v>29</v>
      </c>
      <c r="AH16">
        <f t="shared" si="0"/>
        <v>16</v>
      </c>
      <c r="AI16">
        <f t="shared" si="0"/>
        <v>28</v>
      </c>
      <c r="AJ16">
        <f t="shared" si="0"/>
        <v>29</v>
      </c>
      <c r="AK16">
        <f t="shared" si="0"/>
        <v>29</v>
      </c>
      <c r="AL16">
        <f t="shared" si="0"/>
        <v>26</v>
      </c>
      <c r="AM16">
        <f t="shared" si="0"/>
        <v>16</v>
      </c>
      <c r="AN16">
        <f t="shared" si="0"/>
        <v>11</v>
      </c>
      <c r="AO16">
        <f t="shared" si="0"/>
        <v>6</v>
      </c>
      <c r="AP16">
        <f t="shared" si="0"/>
        <v>19</v>
      </c>
      <c r="AQ16">
        <f t="shared" si="0"/>
        <v>14</v>
      </c>
      <c r="AR16">
        <f t="shared" si="0"/>
        <v>12</v>
      </c>
      <c r="AS16">
        <f t="shared" si="1"/>
        <v>29</v>
      </c>
      <c r="AT16">
        <f t="shared" si="1"/>
        <v>29</v>
      </c>
      <c r="AU16">
        <f t="shared" si="1"/>
        <v>4</v>
      </c>
      <c r="AV16">
        <f t="shared" si="1"/>
        <v>29</v>
      </c>
      <c r="AW16">
        <f t="shared" si="1"/>
        <v>29</v>
      </c>
      <c r="AX16">
        <f t="shared" si="1"/>
        <v>4</v>
      </c>
      <c r="AY16">
        <f t="shared" si="1"/>
        <v>15</v>
      </c>
      <c r="AZ16">
        <f t="shared" si="3"/>
        <v>200000</v>
      </c>
      <c r="BB16" s="5" t="s">
        <v>41</v>
      </c>
      <c r="BC16" s="6">
        <v>29</v>
      </c>
      <c r="BD16" s="6">
        <v>29</v>
      </c>
      <c r="BE16" s="6">
        <v>14</v>
      </c>
      <c r="BF16" s="6">
        <v>16</v>
      </c>
      <c r="BG16" s="6">
        <v>21</v>
      </c>
      <c r="BH16" s="6">
        <v>29</v>
      </c>
      <c r="BI16" s="6">
        <v>16</v>
      </c>
      <c r="BJ16" s="6">
        <v>28</v>
      </c>
      <c r="BK16" s="6">
        <v>29</v>
      </c>
      <c r="BL16" s="6">
        <v>29</v>
      </c>
      <c r="BM16" s="6">
        <v>26</v>
      </c>
      <c r="BN16" s="6">
        <v>16</v>
      </c>
      <c r="BO16" s="6">
        <v>11</v>
      </c>
      <c r="BP16" s="6">
        <v>6</v>
      </c>
      <c r="BQ16" s="6">
        <v>19</v>
      </c>
      <c r="BR16" s="6">
        <v>14</v>
      </c>
      <c r="BS16" s="6">
        <v>12</v>
      </c>
      <c r="BT16" s="6">
        <v>29</v>
      </c>
      <c r="BU16" s="6">
        <v>29</v>
      </c>
      <c r="BV16" s="6">
        <v>4</v>
      </c>
      <c r="BW16" s="6">
        <v>29</v>
      </c>
      <c r="BX16" s="6">
        <v>29</v>
      </c>
      <c r="BY16" s="6">
        <v>4</v>
      </c>
      <c r="BZ16" s="6">
        <v>15</v>
      </c>
      <c r="CA16" s="6">
        <v>200000</v>
      </c>
    </row>
    <row r="17" spans="1:79" ht="15" thickBot="1" x14ac:dyDescent="0.35">
      <c r="A17" s="5" t="s">
        <v>42</v>
      </c>
      <c r="B17" s="6">
        <v>12</v>
      </c>
      <c r="C17" s="6">
        <v>1</v>
      </c>
      <c r="D17" s="6">
        <v>5</v>
      </c>
      <c r="E17" s="6">
        <v>6</v>
      </c>
      <c r="F17" s="6">
        <v>7</v>
      </c>
      <c r="G17" s="6">
        <v>1</v>
      </c>
      <c r="H17" s="6">
        <v>9</v>
      </c>
      <c r="I17" s="6">
        <v>2</v>
      </c>
      <c r="J17" s="6">
        <v>1</v>
      </c>
      <c r="K17" s="6">
        <v>1</v>
      </c>
      <c r="L17" s="6">
        <v>5</v>
      </c>
      <c r="M17" s="6">
        <v>5</v>
      </c>
      <c r="N17" s="6">
        <v>1</v>
      </c>
      <c r="O17" s="6">
        <v>24</v>
      </c>
      <c r="P17" s="6">
        <v>15</v>
      </c>
      <c r="Q17" s="6">
        <v>23</v>
      </c>
      <c r="R17" s="6">
        <v>23</v>
      </c>
      <c r="S17" s="6">
        <v>1</v>
      </c>
      <c r="T17" s="6">
        <v>20</v>
      </c>
      <c r="U17" s="6">
        <v>26</v>
      </c>
      <c r="V17" s="6">
        <v>1</v>
      </c>
      <c r="W17" s="6">
        <v>1</v>
      </c>
      <c r="X17" s="6">
        <v>25</v>
      </c>
      <c r="Y17" s="6">
        <v>25</v>
      </c>
      <c r="Z17" s="6">
        <v>175000</v>
      </c>
      <c r="AB17">
        <f t="shared" si="2"/>
        <v>18</v>
      </c>
      <c r="AC17">
        <f t="shared" si="0"/>
        <v>29</v>
      </c>
      <c r="AD17">
        <f t="shared" si="0"/>
        <v>25</v>
      </c>
      <c r="AE17">
        <f t="shared" si="0"/>
        <v>24</v>
      </c>
      <c r="AF17">
        <f t="shared" si="0"/>
        <v>23</v>
      </c>
      <c r="AG17">
        <f t="shared" si="0"/>
        <v>29</v>
      </c>
      <c r="AH17">
        <f t="shared" si="0"/>
        <v>21</v>
      </c>
      <c r="AI17">
        <f t="shared" si="0"/>
        <v>28</v>
      </c>
      <c r="AJ17">
        <f t="shared" si="0"/>
        <v>29</v>
      </c>
      <c r="AK17">
        <f t="shared" si="0"/>
        <v>29</v>
      </c>
      <c r="AL17">
        <f t="shared" si="0"/>
        <v>25</v>
      </c>
      <c r="AM17">
        <f t="shared" si="0"/>
        <v>25</v>
      </c>
      <c r="AN17">
        <f t="shared" si="0"/>
        <v>29</v>
      </c>
      <c r="AO17">
        <f t="shared" si="0"/>
        <v>6</v>
      </c>
      <c r="AP17">
        <f t="shared" si="0"/>
        <v>15</v>
      </c>
      <c r="AQ17">
        <f t="shared" si="0"/>
        <v>7</v>
      </c>
      <c r="AR17">
        <f t="shared" si="0"/>
        <v>7</v>
      </c>
      <c r="AS17">
        <f t="shared" si="1"/>
        <v>29</v>
      </c>
      <c r="AT17">
        <f t="shared" si="1"/>
        <v>10</v>
      </c>
      <c r="AU17">
        <f t="shared" si="1"/>
        <v>4</v>
      </c>
      <c r="AV17">
        <f t="shared" si="1"/>
        <v>29</v>
      </c>
      <c r="AW17">
        <f t="shared" si="1"/>
        <v>29</v>
      </c>
      <c r="AX17">
        <f t="shared" si="1"/>
        <v>5</v>
      </c>
      <c r="AY17">
        <f t="shared" si="1"/>
        <v>5</v>
      </c>
      <c r="AZ17">
        <f t="shared" si="3"/>
        <v>175000</v>
      </c>
      <c r="BB17" s="5" t="s">
        <v>42</v>
      </c>
      <c r="BC17" s="6">
        <v>18</v>
      </c>
      <c r="BD17" s="6">
        <v>29</v>
      </c>
      <c r="BE17" s="6">
        <v>25</v>
      </c>
      <c r="BF17" s="6">
        <v>24</v>
      </c>
      <c r="BG17" s="6">
        <v>23</v>
      </c>
      <c r="BH17" s="6">
        <v>29</v>
      </c>
      <c r="BI17" s="6">
        <v>21</v>
      </c>
      <c r="BJ17" s="6">
        <v>28</v>
      </c>
      <c r="BK17" s="6">
        <v>29</v>
      </c>
      <c r="BL17" s="6">
        <v>29</v>
      </c>
      <c r="BM17" s="6">
        <v>25</v>
      </c>
      <c r="BN17" s="6">
        <v>25</v>
      </c>
      <c r="BO17" s="6">
        <v>29</v>
      </c>
      <c r="BP17" s="6">
        <v>6</v>
      </c>
      <c r="BQ17" s="6">
        <v>15</v>
      </c>
      <c r="BR17" s="6">
        <v>7</v>
      </c>
      <c r="BS17" s="6">
        <v>7</v>
      </c>
      <c r="BT17" s="6">
        <v>29</v>
      </c>
      <c r="BU17" s="6">
        <v>10</v>
      </c>
      <c r="BV17" s="6">
        <v>4</v>
      </c>
      <c r="BW17" s="6">
        <v>29</v>
      </c>
      <c r="BX17" s="6">
        <v>29</v>
      </c>
      <c r="BY17" s="6">
        <v>5</v>
      </c>
      <c r="BZ17" s="6">
        <v>5</v>
      </c>
      <c r="CA17" s="6">
        <v>175000</v>
      </c>
    </row>
    <row r="18" spans="1:79" ht="15" thickBot="1" x14ac:dyDescent="0.35">
      <c r="A18" s="5" t="s">
        <v>43</v>
      </c>
      <c r="B18" s="6">
        <v>12</v>
      </c>
      <c r="C18" s="6">
        <v>7</v>
      </c>
      <c r="D18" s="6">
        <v>24</v>
      </c>
      <c r="E18" s="6">
        <v>16</v>
      </c>
      <c r="F18" s="6">
        <v>9</v>
      </c>
      <c r="G18" s="6">
        <v>1</v>
      </c>
      <c r="H18" s="6">
        <v>5</v>
      </c>
      <c r="I18" s="6">
        <v>18</v>
      </c>
      <c r="J18" s="6">
        <v>1</v>
      </c>
      <c r="K18" s="6">
        <v>1</v>
      </c>
      <c r="L18" s="6">
        <v>23</v>
      </c>
      <c r="M18" s="6">
        <v>16</v>
      </c>
      <c r="N18" s="6">
        <v>1</v>
      </c>
      <c r="O18" s="6">
        <v>1</v>
      </c>
      <c r="P18" s="6">
        <v>6</v>
      </c>
      <c r="Q18" s="6">
        <v>12</v>
      </c>
      <c r="R18" s="6">
        <v>18</v>
      </c>
      <c r="S18" s="6">
        <v>1</v>
      </c>
      <c r="T18" s="6">
        <v>22</v>
      </c>
      <c r="U18" s="6">
        <v>1</v>
      </c>
      <c r="V18" s="6">
        <v>1</v>
      </c>
      <c r="W18" s="6">
        <v>1</v>
      </c>
      <c r="X18" s="6">
        <v>6</v>
      </c>
      <c r="Y18" s="6">
        <v>13</v>
      </c>
      <c r="Z18" s="6">
        <v>125000</v>
      </c>
      <c r="AB18">
        <f t="shared" si="2"/>
        <v>18</v>
      </c>
      <c r="AC18">
        <f t="shared" si="0"/>
        <v>23</v>
      </c>
      <c r="AD18">
        <f t="shared" si="0"/>
        <v>6</v>
      </c>
      <c r="AE18">
        <f t="shared" si="0"/>
        <v>14</v>
      </c>
      <c r="AF18">
        <f t="shared" si="0"/>
        <v>21</v>
      </c>
      <c r="AG18">
        <f t="shared" si="0"/>
        <v>29</v>
      </c>
      <c r="AH18">
        <f t="shared" si="0"/>
        <v>25</v>
      </c>
      <c r="AI18">
        <f t="shared" si="0"/>
        <v>12</v>
      </c>
      <c r="AJ18">
        <f t="shared" si="0"/>
        <v>29</v>
      </c>
      <c r="AK18">
        <f t="shared" si="0"/>
        <v>29</v>
      </c>
      <c r="AL18">
        <f t="shared" si="0"/>
        <v>7</v>
      </c>
      <c r="AM18">
        <f t="shared" si="0"/>
        <v>14</v>
      </c>
      <c r="AN18">
        <f t="shared" si="0"/>
        <v>29</v>
      </c>
      <c r="AO18">
        <f t="shared" si="0"/>
        <v>29</v>
      </c>
      <c r="AP18">
        <f t="shared" si="0"/>
        <v>24</v>
      </c>
      <c r="AQ18">
        <f t="shared" si="0"/>
        <v>18</v>
      </c>
      <c r="AR18">
        <f t="shared" si="0"/>
        <v>12</v>
      </c>
      <c r="AS18">
        <f t="shared" si="1"/>
        <v>29</v>
      </c>
      <c r="AT18">
        <f t="shared" si="1"/>
        <v>8</v>
      </c>
      <c r="AU18">
        <f t="shared" si="1"/>
        <v>29</v>
      </c>
      <c r="AV18">
        <f t="shared" si="1"/>
        <v>29</v>
      </c>
      <c r="AW18">
        <f t="shared" si="1"/>
        <v>29</v>
      </c>
      <c r="AX18">
        <f t="shared" si="1"/>
        <v>24</v>
      </c>
      <c r="AY18">
        <f t="shared" si="1"/>
        <v>17</v>
      </c>
      <c r="AZ18">
        <f t="shared" si="3"/>
        <v>125000</v>
      </c>
      <c r="BB18" s="5" t="s">
        <v>43</v>
      </c>
      <c r="BC18" s="6">
        <v>18</v>
      </c>
      <c r="BD18" s="6">
        <v>23</v>
      </c>
      <c r="BE18" s="6">
        <v>6</v>
      </c>
      <c r="BF18" s="6">
        <v>14</v>
      </c>
      <c r="BG18" s="6">
        <v>21</v>
      </c>
      <c r="BH18" s="6">
        <v>29</v>
      </c>
      <c r="BI18" s="6">
        <v>25</v>
      </c>
      <c r="BJ18" s="6">
        <v>12</v>
      </c>
      <c r="BK18" s="6">
        <v>29</v>
      </c>
      <c r="BL18" s="6">
        <v>29</v>
      </c>
      <c r="BM18" s="6">
        <v>7</v>
      </c>
      <c r="BN18" s="6">
        <v>14</v>
      </c>
      <c r="BO18" s="6">
        <v>29</v>
      </c>
      <c r="BP18" s="6">
        <v>29</v>
      </c>
      <c r="BQ18" s="6">
        <v>24</v>
      </c>
      <c r="BR18" s="6">
        <v>18</v>
      </c>
      <c r="BS18" s="6">
        <v>12</v>
      </c>
      <c r="BT18" s="6">
        <v>29</v>
      </c>
      <c r="BU18" s="6">
        <v>8</v>
      </c>
      <c r="BV18" s="6">
        <v>29</v>
      </c>
      <c r="BW18" s="6">
        <v>29</v>
      </c>
      <c r="BX18" s="6">
        <v>29</v>
      </c>
      <c r="BY18" s="6">
        <v>24</v>
      </c>
      <c r="BZ18" s="6">
        <v>17</v>
      </c>
      <c r="CA18" s="6">
        <v>125000</v>
      </c>
    </row>
    <row r="19" spans="1:79" ht="15" thickBot="1" x14ac:dyDescent="0.35">
      <c r="A19" s="5" t="s">
        <v>44</v>
      </c>
      <c r="B19" s="6">
        <v>12</v>
      </c>
      <c r="C19" s="6">
        <v>7</v>
      </c>
      <c r="D19" s="6">
        <v>16</v>
      </c>
      <c r="E19" s="6">
        <v>19</v>
      </c>
      <c r="F19" s="6">
        <v>19</v>
      </c>
      <c r="G19" s="6">
        <v>1</v>
      </c>
      <c r="H19" s="6">
        <v>5</v>
      </c>
      <c r="I19" s="6">
        <v>13</v>
      </c>
      <c r="J19" s="6">
        <v>1</v>
      </c>
      <c r="K19" s="6">
        <v>1</v>
      </c>
      <c r="L19" s="6">
        <v>10</v>
      </c>
      <c r="M19" s="6">
        <v>23</v>
      </c>
      <c r="N19" s="6">
        <v>1</v>
      </c>
      <c r="O19" s="6">
        <v>1</v>
      </c>
      <c r="P19" s="6">
        <v>11</v>
      </c>
      <c r="Q19" s="6">
        <v>11</v>
      </c>
      <c r="R19" s="6">
        <v>1</v>
      </c>
      <c r="S19" s="6">
        <v>1</v>
      </c>
      <c r="T19" s="6">
        <v>22</v>
      </c>
      <c r="U19" s="6">
        <v>13</v>
      </c>
      <c r="V19" s="6">
        <v>1</v>
      </c>
      <c r="W19" s="6">
        <v>1</v>
      </c>
      <c r="X19" s="6">
        <v>20</v>
      </c>
      <c r="Y19" s="6">
        <v>1</v>
      </c>
      <c r="Z19" s="6">
        <v>125000</v>
      </c>
      <c r="AB19">
        <f t="shared" si="2"/>
        <v>18</v>
      </c>
      <c r="AC19">
        <f t="shared" si="0"/>
        <v>23</v>
      </c>
      <c r="AD19">
        <f t="shared" si="0"/>
        <v>14</v>
      </c>
      <c r="AE19">
        <f t="shared" si="0"/>
        <v>11</v>
      </c>
      <c r="AF19">
        <f t="shared" si="0"/>
        <v>11</v>
      </c>
      <c r="AG19">
        <f t="shared" si="0"/>
        <v>29</v>
      </c>
      <c r="AH19">
        <f t="shared" si="0"/>
        <v>25</v>
      </c>
      <c r="AI19">
        <f t="shared" si="0"/>
        <v>17</v>
      </c>
      <c r="AJ19">
        <f t="shared" si="0"/>
        <v>29</v>
      </c>
      <c r="AK19">
        <f t="shared" si="0"/>
        <v>29</v>
      </c>
      <c r="AL19">
        <f t="shared" si="0"/>
        <v>20</v>
      </c>
      <c r="AM19">
        <f t="shared" si="0"/>
        <v>7</v>
      </c>
      <c r="AN19">
        <f t="shared" si="0"/>
        <v>29</v>
      </c>
      <c r="AO19">
        <f t="shared" si="0"/>
        <v>29</v>
      </c>
      <c r="AP19">
        <f t="shared" si="0"/>
        <v>19</v>
      </c>
      <c r="AQ19">
        <f t="shared" si="0"/>
        <v>19</v>
      </c>
      <c r="AR19">
        <f t="shared" si="0"/>
        <v>29</v>
      </c>
      <c r="AS19">
        <f t="shared" si="1"/>
        <v>29</v>
      </c>
      <c r="AT19">
        <f t="shared" si="1"/>
        <v>8</v>
      </c>
      <c r="AU19">
        <f t="shared" si="1"/>
        <v>17</v>
      </c>
      <c r="AV19">
        <f t="shared" si="1"/>
        <v>29</v>
      </c>
      <c r="AW19">
        <f t="shared" si="1"/>
        <v>29</v>
      </c>
      <c r="AX19">
        <f t="shared" si="1"/>
        <v>10</v>
      </c>
      <c r="AY19">
        <f t="shared" si="1"/>
        <v>29</v>
      </c>
      <c r="AZ19">
        <f t="shared" si="3"/>
        <v>125000</v>
      </c>
      <c r="BB19" s="5" t="s">
        <v>44</v>
      </c>
      <c r="BC19" s="6">
        <v>18</v>
      </c>
      <c r="BD19" s="6">
        <v>23</v>
      </c>
      <c r="BE19" s="6">
        <v>14</v>
      </c>
      <c r="BF19" s="6">
        <v>11</v>
      </c>
      <c r="BG19" s="6">
        <v>11</v>
      </c>
      <c r="BH19" s="6">
        <v>29</v>
      </c>
      <c r="BI19" s="6">
        <v>25</v>
      </c>
      <c r="BJ19" s="6">
        <v>17</v>
      </c>
      <c r="BK19" s="6">
        <v>29</v>
      </c>
      <c r="BL19" s="6">
        <v>29</v>
      </c>
      <c r="BM19" s="6">
        <v>20</v>
      </c>
      <c r="BN19" s="6">
        <v>7</v>
      </c>
      <c r="BO19" s="6">
        <v>29</v>
      </c>
      <c r="BP19" s="6">
        <v>29</v>
      </c>
      <c r="BQ19" s="6">
        <v>19</v>
      </c>
      <c r="BR19" s="6">
        <v>19</v>
      </c>
      <c r="BS19" s="6">
        <v>29</v>
      </c>
      <c r="BT19" s="6">
        <v>29</v>
      </c>
      <c r="BU19" s="6">
        <v>8</v>
      </c>
      <c r="BV19" s="6">
        <v>17</v>
      </c>
      <c r="BW19" s="6">
        <v>29</v>
      </c>
      <c r="BX19" s="6">
        <v>29</v>
      </c>
      <c r="BY19" s="6">
        <v>10</v>
      </c>
      <c r="BZ19" s="6">
        <v>29</v>
      </c>
      <c r="CA19" s="6">
        <v>125000</v>
      </c>
    </row>
    <row r="20" spans="1:79" ht="15" thickBot="1" x14ac:dyDescent="0.35">
      <c r="A20" s="5" t="s">
        <v>45</v>
      </c>
      <c r="B20" s="6">
        <v>1</v>
      </c>
      <c r="C20" s="6">
        <v>7</v>
      </c>
      <c r="D20" s="6">
        <v>20</v>
      </c>
      <c r="E20" s="6">
        <v>24</v>
      </c>
      <c r="F20" s="6">
        <v>19</v>
      </c>
      <c r="G20" s="6">
        <v>1</v>
      </c>
      <c r="H20" s="6">
        <v>14</v>
      </c>
      <c r="I20" s="6">
        <v>8</v>
      </c>
      <c r="J20" s="6">
        <v>1</v>
      </c>
      <c r="K20" s="6">
        <v>1</v>
      </c>
      <c r="L20" s="6">
        <v>23</v>
      </c>
      <c r="M20" s="6">
        <v>21</v>
      </c>
      <c r="N20" s="6">
        <v>19</v>
      </c>
      <c r="O20" s="6">
        <v>1</v>
      </c>
      <c r="P20" s="6">
        <v>9</v>
      </c>
      <c r="Q20" s="6">
        <v>5</v>
      </c>
      <c r="R20" s="6">
        <v>1</v>
      </c>
      <c r="S20" s="6">
        <v>1</v>
      </c>
      <c r="T20" s="6">
        <v>1</v>
      </c>
      <c r="U20" s="6">
        <v>18</v>
      </c>
      <c r="V20" s="6">
        <v>1</v>
      </c>
      <c r="W20" s="6">
        <v>1</v>
      </c>
      <c r="X20" s="6">
        <v>6</v>
      </c>
      <c r="Y20" s="6">
        <v>8</v>
      </c>
      <c r="Z20" s="6">
        <v>100000</v>
      </c>
      <c r="AB20">
        <f t="shared" si="2"/>
        <v>29</v>
      </c>
      <c r="AC20">
        <f t="shared" si="0"/>
        <v>23</v>
      </c>
      <c r="AD20">
        <f t="shared" si="0"/>
        <v>10</v>
      </c>
      <c r="AE20">
        <f t="shared" si="0"/>
        <v>6</v>
      </c>
      <c r="AF20">
        <f t="shared" si="0"/>
        <v>11</v>
      </c>
      <c r="AG20">
        <f t="shared" si="0"/>
        <v>29</v>
      </c>
      <c r="AH20">
        <f t="shared" si="0"/>
        <v>16</v>
      </c>
      <c r="AI20">
        <f t="shared" si="0"/>
        <v>22</v>
      </c>
      <c r="AJ20">
        <f t="shared" si="0"/>
        <v>29</v>
      </c>
      <c r="AK20">
        <f t="shared" si="0"/>
        <v>29</v>
      </c>
      <c r="AL20">
        <f t="shared" si="0"/>
        <v>7</v>
      </c>
      <c r="AM20">
        <f t="shared" si="0"/>
        <v>9</v>
      </c>
      <c r="AN20">
        <f t="shared" si="0"/>
        <v>11</v>
      </c>
      <c r="AO20">
        <f t="shared" si="0"/>
        <v>29</v>
      </c>
      <c r="AP20">
        <f t="shared" si="0"/>
        <v>21</v>
      </c>
      <c r="AQ20">
        <f t="shared" si="0"/>
        <v>25</v>
      </c>
      <c r="AR20">
        <f t="shared" si="0"/>
        <v>29</v>
      </c>
      <c r="AS20">
        <f t="shared" si="1"/>
        <v>29</v>
      </c>
      <c r="AT20">
        <f t="shared" si="1"/>
        <v>29</v>
      </c>
      <c r="AU20">
        <f t="shared" si="1"/>
        <v>12</v>
      </c>
      <c r="AV20">
        <f t="shared" si="1"/>
        <v>29</v>
      </c>
      <c r="AW20">
        <f t="shared" si="1"/>
        <v>29</v>
      </c>
      <c r="AX20">
        <f t="shared" si="1"/>
        <v>24</v>
      </c>
      <c r="AY20">
        <f t="shared" si="1"/>
        <v>22</v>
      </c>
      <c r="AZ20">
        <f t="shared" si="3"/>
        <v>100000</v>
      </c>
      <c r="BB20" s="5" t="s">
        <v>45</v>
      </c>
      <c r="BC20" s="6">
        <v>29</v>
      </c>
      <c r="BD20" s="6">
        <v>23</v>
      </c>
      <c r="BE20" s="6">
        <v>10</v>
      </c>
      <c r="BF20" s="6">
        <v>6</v>
      </c>
      <c r="BG20" s="6">
        <v>11</v>
      </c>
      <c r="BH20" s="6">
        <v>29</v>
      </c>
      <c r="BI20" s="6">
        <v>16</v>
      </c>
      <c r="BJ20" s="6">
        <v>22</v>
      </c>
      <c r="BK20" s="6">
        <v>29</v>
      </c>
      <c r="BL20" s="6">
        <v>29</v>
      </c>
      <c r="BM20" s="6">
        <v>7</v>
      </c>
      <c r="BN20" s="6">
        <v>9</v>
      </c>
      <c r="BO20" s="6">
        <v>11</v>
      </c>
      <c r="BP20" s="6">
        <v>29</v>
      </c>
      <c r="BQ20" s="6">
        <v>21</v>
      </c>
      <c r="BR20" s="6">
        <v>25</v>
      </c>
      <c r="BS20" s="6">
        <v>29</v>
      </c>
      <c r="BT20" s="6">
        <v>29</v>
      </c>
      <c r="BU20" s="6">
        <v>29</v>
      </c>
      <c r="BV20" s="6">
        <v>12</v>
      </c>
      <c r="BW20" s="6">
        <v>29</v>
      </c>
      <c r="BX20" s="6">
        <v>29</v>
      </c>
      <c r="BY20" s="6">
        <v>24</v>
      </c>
      <c r="BZ20" s="6">
        <v>22</v>
      </c>
      <c r="CA20" s="6">
        <v>100000</v>
      </c>
    </row>
    <row r="21" spans="1:79" ht="15" thickBot="1" x14ac:dyDescent="0.35">
      <c r="A21" s="5" t="s">
        <v>46</v>
      </c>
      <c r="B21" s="6">
        <v>12</v>
      </c>
      <c r="C21" s="6">
        <v>7</v>
      </c>
      <c r="D21" s="6">
        <v>5</v>
      </c>
      <c r="E21" s="6">
        <v>10</v>
      </c>
      <c r="F21" s="6">
        <v>13</v>
      </c>
      <c r="G21" s="6">
        <v>1</v>
      </c>
      <c r="H21" s="6">
        <v>14</v>
      </c>
      <c r="I21" s="6">
        <v>5</v>
      </c>
      <c r="J21" s="6">
        <v>1</v>
      </c>
      <c r="K21" s="6">
        <v>1</v>
      </c>
      <c r="L21" s="6">
        <v>1</v>
      </c>
      <c r="M21" s="6">
        <v>18</v>
      </c>
      <c r="N21" s="6">
        <v>1</v>
      </c>
      <c r="O21" s="6">
        <v>1</v>
      </c>
      <c r="P21" s="6">
        <v>15</v>
      </c>
      <c r="Q21" s="6">
        <v>20</v>
      </c>
      <c r="R21" s="6">
        <v>16</v>
      </c>
      <c r="S21" s="6">
        <v>1</v>
      </c>
      <c r="T21" s="6">
        <v>1</v>
      </c>
      <c r="U21" s="6">
        <v>23</v>
      </c>
      <c r="V21" s="6">
        <v>1</v>
      </c>
      <c r="W21" s="6">
        <v>1</v>
      </c>
      <c r="X21" s="6">
        <v>29</v>
      </c>
      <c r="Y21" s="6">
        <v>10</v>
      </c>
      <c r="Z21" s="6">
        <v>100000</v>
      </c>
      <c r="AB21">
        <f t="shared" si="2"/>
        <v>18</v>
      </c>
      <c r="AC21">
        <f t="shared" si="0"/>
        <v>23</v>
      </c>
      <c r="AD21">
        <f t="shared" si="0"/>
        <v>25</v>
      </c>
      <c r="AE21">
        <f t="shared" si="0"/>
        <v>20</v>
      </c>
      <c r="AF21">
        <f t="shared" si="0"/>
        <v>17</v>
      </c>
      <c r="AG21">
        <f t="shared" si="0"/>
        <v>29</v>
      </c>
      <c r="AH21">
        <f t="shared" si="0"/>
        <v>16</v>
      </c>
      <c r="AI21">
        <f t="shared" si="0"/>
        <v>25</v>
      </c>
      <c r="AJ21">
        <f t="shared" si="0"/>
        <v>29</v>
      </c>
      <c r="AK21">
        <f t="shared" si="0"/>
        <v>29</v>
      </c>
      <c r="AL21">
        <f t="shared" si="0"/>
        <v>29</v>
      </c>
      <c r="AM21">
        <f t="shared" si="0"/>
        <v>12</v>
      </c>
      <c r="AN21">
        <f t="shared" si="0"/>
        <v>29</v>
      </c>
      <c r="AO21">
        <f t="shared" si="0"/>
        <v>29</v>
      </c>
      <c r="AP21">
        <f t="shared" si="0"/>
        <v>15</v>
      </c>
      <c r="AQ21">
        <f t="shared" si="0"/>
        <v>10</v>
      </c>
      <c r="AR21">
        <f t="shared" si="0"/>
        <v>14</v>
      </c>
      <c r="AS21">
        <f t="shared" si="1"/>
        <v>29</v>
      </c>
      <c r="AT21">
        <f t="shared" si="1"/>
        <v>29</v>
      </c>
      <c r="AU21">
        <f t="shared" si="1"/>
        <v>7</v>
      </c>
      <c r="AV21">
        <f t="shared" si="1"/>
        <v>29</v>
      </c>
      <c r="AW21">
        <f t="shared" si="1"/>
        <v>29</v>
      </c>
      <c r="AX21">
        <f t="shared" si="1"/>
        <v>1</v>
      </c>
      <c r="AY21">
        <f t="shared" si="1"/>
        <v>20</v>
      </c>
      <c r="AZ21">
        <f t="shared" si="3"/>
        <v>100000</v>
      </c>
      <c r="BB21" s="5" t="s">
        <v>46</v>
      </c>
      <c r="BC21" s="6">
        <v>18</v>
      </c>
      <c r="BD21" s="6">
        <v>23</v>
      </c>
      <c r="BE21" s="6">
        <v>25</v>
      </c>
      <c r="BF21" s="6">
        <v>20</v>
      </c>
      <c r="BG21" s="6">
        <v>17</v>
      </c>
      <c r="BH21" s="6">
        <v>29</v>
      </c>
      <c r="BI21" s="6">
        <v>16</v>
      </c>
      <c r="BJ21" s="6">
        <v>25</v>
      </c>
      <c r="BK21" s="6">
        <v>29</v>
      </c>
      <c r="BL21" s="6">
        <v>29</v>
      </c>
      <c r="BM21" s="6">
        <v>29</v>
      </c>
      <c r="BN21" s="6">
        <v>12</v>
      </c>
      <c r="BO21" s="6">
        <v>29</v>
      </c>
      <c r="BP21" s="6">
        <v>29</v>
      </c>
      <c r="BQ21" s="6">
        <v>15</v>
      </c>
      <c r="BR21" s="6">
        <v>10</v>
      </c>
      <c r="BS21" s="6">
        <v>14</v>
      </c>
      <c r="BT21" s="6">
        <v>29</v>
      </c>
      <c r="BU21" s="6">
        <v>29</v>
      </c>
      <c r="BV21" s="6">
        <v>7</v>
      </c>
      <c r="BW21" s="6">
        <v>29</v>
      </c>
      <c r="BX21" s="6">
        <v>29</v>
      </c>
      <c r="BY21" s="6">
        <v>1</v>
      </c>
      <c r="BZ21" s="6">
        <v>20</v>
      </c>
      <c r="CA21" s="6">
        <v>100000</v>
      </c>
    </row>
    <row r="22" spans="1:79" ht="15" thickBot="1" x14ac:dyDescent="0.35">
      <c r="A22" s="5" t="s">
        <v>47</v>
      </c>
      <c r="B22" s="6">
        <v>12</v>
      </c>
      <c r="C22" s="6">
        <v>7</v>
      </c>
      <c r="D22" s="6">
        <v>5</v>
      </c>
      <c r="E22" s="6">
        <v>11</v>
      </c>
      <c r="F22" s="6">
        <v>8</v>
      </c>
      <c r="G22" s="6">
        <v>1</v>
      </c>
      <c r="H22" s="6">
        <v>14</v>
      </c>
      <c r="I22" s="6">
        <v>1</v>
      </c>
      <c r="J22" s="6">
        <v>1</v>
      </c>
      <c r="K22" s="6">
        <v>1</v>
      </c>
      <c r="L22" s="6">
        <v>6</v>
      </c>
      <c r="M22" s="6">
        <v>8</v>
      </c>
      <c r="N22" s="6">
        <v>1</v>
      </c>
      <c r="O22" s="6">
        <v>1</v>
      </c>
      <c r="P22" s="6">
        <v>15</v>
      </c>
      <c r="Q22" s="6">
        <v>19</v>
      </c>
      <c r="R22" s="6">
        <v>22</v>
      </c>
      <c r="S22" s="6">
        <v>1</v>
      </c>
      <c r="T22" s="6">
        <v>1</v>
      </c>
      <c r="U22" s="6">
        <v>29</v>
      </c>
      <c r="V22" s="6">
        <v>1</v>
      </c>
      <c r="W22" s="6">
        <v>1</v>
      </c>
      <c r="X22" s="6">
        <v>21</v>
      </c>
      <c r="Y22" s="6">
        <v>21</v>
      </c>
      <c r="Z22" s="6">
        <v>75000</v>
      </c>
      <c r="AB22">
        <f t="shared" si="2"/>
        <v>18</v>
      </c>
      <c r="AC22">
        <f t="shared" si="0"/>
        <v>23</v>
      </c>
      <c r="AD22">
        <f t="shared" si="0"/>
        <v>25</v>
      </c>
      <c r="AE22">
        <f t="shared" si="0"/>
        <v>19</v>
      </c>
      <c r="AF22">
        <f t="shared" si="0"/>
        <v>22</v>
      </c>
      <c r="AG22">
        <f t="shared" si="0"/>
        <v>29</v>
      </c>
      <c r="AH22">
        <f t="shared" si="0"/>
        <v>16</v>
      </c>
      <c r="AI22">
        <f t="shared" si="0"/>
        <v>29</v>
      </c>
      <c r="AJ22">
        <f t="shared" si="0"/>
        <v>29</v>
      </c>
      <c r="AK22">
        <f t="shared" si="0"/>
        <v>29</v>
      </c>
      <c r="AL22">
        <f t="shared" si="0"/>
        <v>24</v>
      </c>
      <c r="AM22">
        <f t="shared" si="0"/>
        <v>22</v>
      </c>
      <c r="AN22">
        <f t="shared" si="0"/>
        <v>29</v>
      </c>
      <c r="AO22">
        <f t="shared" si="0"/>
        <v>29</v>
      </c>
      <c r="AP22">
        <f t="shared" si="0"/>
        <v>15</v>
      </c>
      <c r="AQ22">
        <f t="shared" si="0"/>
        <v>11</v>
      </c>
      <c r="AR22">
        <f t="shared" si="0"/>
        <v>8</v>
      </c>
      <c r="AS22">
        <f t="shared" si="1"/>
        <v>29</v>
      </c>
      <c r="AT22">
        <f t="shared" si="1"/>
        <v>29</v>
      </c>
      <c r="AU22">
        <f t="shared" si="1"/>
        <v>1</v>
      </c>
      <c r="AV22">
        <f t="shared" si="1"/>
        <v>29</v>
      </c>
      <c r="AW22">
        <f t="shared" si="1"/>
        <v>29</v>
      </c>
      <c r="AX22">
        <f t="shared" si="1"/>
        <v>9</v>
      </c>
      <c r="AY22">
        <f t="shared" si="1"/>
        <v>9</v>
      </c>
      <c r="AZ22">
        <f t="shared" si="3"/>
        <v>75000</v>
      </c>
      <c r="BB22" s="5" t="s">
        <v>47</v>
      </c>
      <c r="BC22" s="6">
        <v>18</v>
      </c>
      <c r="BD22" s="6">
        <v>23</v>
      </c>
      <c r="BE22" s="6">
        <v>25</v>
      </c>
      <c r="BF22" s="6">
        <v>19</v>
      </c>
      <c r="BG22" s="6">
        <v>22</v>
      </c>
      <c r="BH22" s="6">
        <v>29</v>
      </c>
      <c r="BI22" s="6">
        <v>16</v>
      </c>
      <c r="BJ22" s="6">
        <v>29</v>
      </c>
      <c r="BK22" s="6">
        <v>29</v>
      </c>
      <c r="BL22" s="6">
        <v>29</v>
      </c>
      <c r="BM22" s="6">
        <v>24</v>
      </c>
      <c r="BN22" s="6">
        <v>22</v>
      </c>
      <c r="BO22" s="6">
        <v>29</v>
      </c>
      <c r="BP22" s="6">
        <v>29</v>
      </c>
      <c r="BQ22" s="6">
        <v>15</v>
      </c>
      <c r="BR22" s="6">
        <v>11</v>
      </c>
      <c r="BS22" s="6">
        <v>8</v>
      </c>
      <c r="BT22" s="6">
        <v>29</v>
      </c>
      <c r="BU22" s="6">
        <v>29</v>
      </c>
      <c r="BV22" s="6">
        <v>1</v>
      </c>
      <c r="BW22" s="6">
        <v>29</v>
      </c>
      <c r="BX22" s="6">
        <v>29</v>
      </c>
      <c r="BY22" s="6">
        <v>9</v>
      </c>
      <c r="BZ22" s="6">
        <v>9</v>
      </c>
      <c r="CA22" s="6">
        <v>75000</v>
      </c>
    </row>
    <row r="23" spans="1:79" ht="15" thickBot="1" x14ac:dyDescent="0.35">
      <c r="A23" s="5" t="s">
        <v>48</v>
      </c>
      <c r="B23" s="6">
        <v>12</v>
      </c>
      <c r="C23" s="6">
        <v>7</v>
      </c>
      <c r="D23" s="6">
        <v>5</v>
      </c>
      <c r="E23" s="6">
        <v>24</v>
      </c>
      <c r="F23" s="6">
        <v>19</v>
      </c>
      <c r="G23" s="6">
        <v>1</v>
      </c>
      <c r="H23" s="6">
        <v>14</v>
      </c>
      <c r="I23" s="6">
        <v>18</v>
      </c>
      <c r="J23" s="6">
        <v>1</v>
      </c>
      <c r="K23" s="6">
        <v>1</v>
      </c>
      <c r="L23" s="6">
        <v>25</v>
      </c>
      <c r="M23" s="6">
        <v>18</v>
      </c>
      <c r="N23" s="6">
        <v>1</v>
      </c>
      <c r="O23" s="6">
        <v>1</v>
      </c>
      <c r="P23" s="6">
        <v>15</v>
      </c>
      <c r="Q23" s="6">
        <v>5</v>
      </c>
      <c r="R23" s="6">
        <v>1</v>
      </c>
      <c r="S23" s="6">
        <v>1</v>
      </c>
      <c r="T23" s="6">
        <v>1</v>
      </c>
      <c r="U23" s="6">
        <v>1</v>
      </c>
      <c r="V23" s="6">
        <v>1</v>
      </c>
      <c r="W23" s="6">
        <v>1</v>
      </c>
      <c r="X23" s="6">
        <v>1</v>
      </c>
      <c r="Y23" s="6">
        <v>10</v>
      </c>
      <c r="Z23" s="6">
        <v>75000</v>
      </c>
      <c r="AB23">
        <f t="shared" si="2"/>
        <v>18</v>
      </c>
      <c r="AC23">
        <f t="shared" si="0"/>
        <v>23</v>
      </c>
      <c r="AD23">
        <f t="shared" si="0"/>
        <v>25</v>
      </c>
      <c r="AE23">
        <f t="shared" si="0"/>
        <v>6</v>
      </c>
      <c r="AF23">
        <f t="shared" si="0"/>
        <v>11</v>
      </c>
      <c r="AG23">
        <f t="shared" si="0"/>
        <v>29</v>
      </c>
      <c r="AH23">
        <f t="shared" si="0"/>
        <v>16</v>
      </c>
      <c r="AI23">
        <f t="shared" si="0"/>
        <v>12</v>
      </c>
      <c r="AJ23">
        <f t="shared" si="0"/>
        <v>29</v>
      </c>
      <c r="AK23">
        <f t="shared" si="0"/>
        <v>29</v>
      </c>
      <c r="AL23">
        <f t="shared" si="0"/>
        <v>5</v>
      </c>
      <c r="AM23">
        <f t="shared" si="0"/>
        <v>12</v>
      </c>
      <c r="AN23">
        <f t="shared" si="0"/>
        <v>29</v>
      </c>
      <c r="AO23">
        <f t="shared" si="0"/>
        <v>29</v>
      </c>
      <c r="AP23">
        <f t="shared" si="0"/>
        <v>15</v>
      </c>
      <c r="AQ23">
        <f t="shared" si="0"/>
        <v>25</v>
      </c>
      <c r="AR23">
        <f t="shared" ref="AR23:AR36" si="4">30-R23</f>
        <v>29</v>
      </c>
      <c r="AS23">
        <f t="shared" si="1"/>
        <v>29</v>
      </c>
      <c r="AT23">
        <f t="shared" si="1"/>
        <v>29</v>
      </c>
      <c r="AU23">
        <f t="shared" si="1"/>
        <v>29</v>
      </c>
      <c r="AV23">
        <f t="shared" si="1"/>
        <v>29</v>
      </c>
      <c r="AW23">
        <f t="shared" si="1"/>
        <v>29</v>
      </c>
      <c r="AX23">
        <f t="shared" si="1"/>
        <v>29</v>
      </c>
      <c r="AY23">
        <f t="shared" si="1"/>
        <v>20</v>
      </c>
      <c r="AZ23">
        <f t="shared" si="3"/>
        <v>75000</v>
      </c>
      <c r="BB23" s="5" t="s">
        <v>48</v>
      </c>
      <c r="BC23" s="6">
        <v>18</v>
      </c>
      <c r="BD23" s="6">
        <v>23</v>
      </c>
      <c r="BE23" s="6">
        <v>25</v>
      </c>
      <c r="BF23" s="6">
        <v>6</v>
      </c>
      <c r="BG23" s="6">
        <v>11</v>
      </c>
      <c r="BH23" s="6">
        <v>29</v>
      </c>
      <c r="BI23" s="6">
        <v>16</v>
      </c>
      <c r="BJ23" s="6">
        <v>12</v>
      </c>
      <c r="BK23" s="6">
        <v>29</v>
      </c>
      <c r="BL23" s="6">
        <v>29</v>
      </c>
      <c r="BM23" s="6">
        <v>5</v>
      </c>
      <c r="BN23" s="6">
        <v>12</v>
      </c>
      <c r="BO23" s="6">
        <v>29</v>
      </c>
      <c r="BP23" s="6">
        <v>29</v>
      </c>
      <c r="BQ23" s="6">
        <v>15</v>
      </c>
      <c r="BR23" s="6">
        <v>25</v>
      </c>
      <c r="BS23" s="6">
        <v>29</v>
      </c>
      <c r="BT23" s="6">
        <v>29</v>
      </c>
      <c r="BU23" s="6">
        <v>29</v>
      </c>
      <c r="BV23" s="6">
        <v>29</v>
      </c>
      <c r="BW23" s="6">
        <v>29</v>
      </c>
      <c r="BX23" s="6">
        <v>29</v>
      </c>
      <c r="BY23" s="6">
        <v>29</v>
      </c>
      <c r="BZ23" s="6">
        <v>20</v>
      </c>
      <c r="CA23" s="6">
        <v>75000</v>
      </c>
    </row>
    <row r="24" spans="1:79" ht="15" thickBot="1" x14ac:dyDescent="0.35">
      <c r="A24" s="5" t="s">
        <v>49</v>
      </c>
      <c r="B24" s="6">
        <v>1</v>
      </c>
      <c r="C24" s="6">
        <v>7</v>
      </c>
      <c r="D24" s="6">
        <v>25</v>
      </c>
      <c r="E24" s="6">
        <v>6</v>
      </c>
      <c r="F24" s="6">
        <v>15</v>
      </c>
      <c r="G24" s="6">
        <v>1</v>
      </c>
      <c r="H24" s="6">
        <v>5</v>
      </c>
      <c r="I24" s="6">
        <v>18</v>
      </c>
      <c r="J24" s="6">
        <v>1</v>
      </c>
      <c r="K24" s="6">
        <v>1</v>
      </c>
      <c r="L24" s="6">
        <v>3</v>
      </c>
      <c r="M24" s="6">
        <v>10</v>
      </c>
      <c r="N24" s="6">
        <v>19</v>
      </c>
      <c r="O24" s="6">
        <v>1</v>
      </c>
      <c r="P24" s="6">
        <v>5</v>
      </c>
      <c r="Q24" s="6">
        <v>23</v>
      </c>
      <c r="R24" s="6">
        <v>12</v>
      </c>
      <c r="S24" s="6">
        <v>1</v>
      </c>
      <c r="T24" s="6">
        <v>22</v>
      </c>
      <c r="U24" s="6">
        <v>1</v>
      </c>
      <c r="V24" s="6">
        <v>1</v>
      </c>
      <c r="W24" s="6">
        <v>1</v>
      </c>
      <c r="X24" s="6">
        <v>27</v>
      </c>
      <c r="Y24" s="6">
        <v>20</v>
      </c>
      <c r="Z24" s="6">
        <v>75000</v>
      </c>
      <c r="AB24">
        <f t="shared" si="2"/>
        <v>29</v>
      </c>
      <c r="AC24">
        <f t="shared" si="2"/>
        <v>23</v>
      </c>
      <c r="AD24">
        <f t="shared" si="2"/>
        <v>5</v>
      </c>
      <c r="AE24">
        <f t="shared" si="2"/>
        <v>24</v>
      </c>
      <c r="AF24">
        <f t="shared" si="2"/>
        <v>15</v>
      </c>
      <c r="AG24">
        <f t="shared" si="2"/>
        <v>29</v>
      </c>
      <c r="AH24">
        <f t="shared" si="2"/>
        <v>25</v>
      </c>
      <c r="AI24">
        <f t="shared" si="2"/>
        <v>12</v>
      </c>
      <c r="AJ24">
        <f t="shared" si="2"/>
        <v>29</v>
      </c>
      <c r="AK24">
        <f t="shared" si="2"/>
        <v>29</v>
      </c>
      <c r="AL24">
        <f t="shared" si="2"/>
        <v>27</v>
      </c>
      <c r="AM24">
        <f t="shared" si="2"/>
        <v>20</v>
      </c>
      <c r="AN24">
        <f t="shared" si="2"/>
        <v>11</v>
      </c>
      <c r="AO24">
        <f t="shared" si="2"/>
        <v>29</v>
      </c>
      <c r="AP24">
        <f t="shared" si="2"/>
        <v>25</v>
      </c>
      <c r="AQ24">
        <f t="shared" si="2"/>
        <v>7</v>
      </c>
      <c r="AR24">
        <f t="shared" si="4"/>
        <v>18</v>
      </c>
      <c r="AS24">
        <f t="shared" si="1"/>
        <v>29</v>
      </c>
      <c r="AT24">
        <f t="shared" si="1"/>
        <v>8</v>
      </c>
      <c r="AU24">
        <f t="shared" si="1"/>
        <v>29</v>
      </c>
      <c r="AV24">
        <f t="shared" si="1"/>
        <v>29</v>
      </c>
      <c r="AW24">
        <f t="shared" si="1"/>
        <v>29</v>
      </c>
      <c r="AX24">
        <f t="shared" si="1"/>
        <v>3</v>
      </c>
      <c r="AY24">
        <f t="shared" si="1"/>
        <v>10</v>
      </c>
      <c r="AZ24">
        <f t="shared" si="3"/>
        <v>75000</v>
      </c>
      <c r="BB24" s="5" t="s">
        <v>49</v>
      </c>
      <c r="BC24" s="6">
        <v>29</v>
      </c>
      <c r="BD24" s="6">
        <v>23</v>
      </c>
      <c r="BE24" s="6">
        <v>5</v>
      </c>
      <c r="BF24" s="6">
        <v>24</v>
      </c>
      <c r="BG24" s="6">
        <v>15</v>
      </c>
      <c r="BH24" s="6">
        <v>29</v>
      </c>
      <c r="BI24" s="6">
        <v>25</v>
      </c>
      <c r="BJ24" s="6">
        <v>12</v>
      </c>
      <c r="BK24" s="6">
        <v>29</v>
      </c>
      <c r="BL24" s="6">
        <v>29</v>
      </c>
      <c r="BM24" s="6">
        <v>27</v>
      </c>
      <c r="BN24" s="6">
        <v>20</v>
      </c>
      <c r="BO24" s="6">
        <v>11</v>
      </c>
      <c r="BP24" s="6">
        <v>29</v>
      </c>
      <c r="BQ24" s="6">
        <v>25</v>
      </c>
      <c r="BR24" s="6">
        <v>7</v>
      </c>
      <c r="BS24" s="6">
        <v>18</v>
      </c>
      <c r="BT24" s="6">
        <v>29</v>
      </c>
      <c r="BU24" s="6">
        <v>8</v>
      </c>
      <c r="BV24" s="6">
        <v>29</v>
      </c>
      <c r="BW24" s="6">
        <v>29</v>
      </c>
      <c r="BX24" s="6">
        <v>29</v>
      </c>
      <c r="BY24" s="6">
        <v>3</v>
      </c>
      <c r="BZ24" s="6">
        <v>10</v>
      </c>
      <c r="CA24" s="6">
        <v>75000</v>
      </c>
    </row>
    <row r="25" spans="1:79" ht="15" thickBot="1" x14ac:dyDescent="0.35">
      <c r="A25" s="5" t="s">
        <v>50</v>
      </c>
      <c r="B25" s="6">
        <v>12</v>
      </c>
      <c r="C25" s="6">
        <v>1</v>
      </c>
      <c r="D25" s="6">
        <v>1</v>
      </c>
      <c r="E25" s="6">
        <v>26</v>
      </c>
      <c r="F25" s="6">
        <v>19</v>
      </c>
      <c r="G25" s="6">
        <v>1</v>
      </c>
      <c r="H25" s="6">
        <v>14</v>
      </c>
      <c r="I25" s="6">
        <v>18</v>
      </c>
      <c r="J25" s="6">
        <v>1</v>
      </c>
      <c r="K25" s="6">
        <v>1</v>
      </c>
      <c r="L25" s="6">
        <v>25</v>
      </c>
      <c r="M25" s="6">
        <v>18</v>
      </c>
      <c r="N25" s="6">
        <v>1</v>
      </c>
      <c r="O25" s="6">
        <v>24</v>
      </c>
      <c r="P25" s="6">
        <v>26</v>
      </c>
      <c r="Q25" s="6">
        <v>4</v>
      </c>
      <c r="R25" s="6">
        <v>1</v>
      </c>
      <c r="S25" s="6">
        <v>1</v>
      </c>
      <c r="T25" s="6">
        <v>1</v>
      </c>
      <c r="U25" s="6">
        <v>1</v>
      </c>
      <c r="V25" s="6">
        <v>1</v>
      </c>
      <c r="W25" s="6">
        <v>1</v>
      </c>
      <c r="X25" s="6">
        <v>1</v>
      </c>
      <c r="Y25" s="6">
        <v>10</v>
      </c>
      <c r="Z25" s="6">
        <v>75000</v>
      </c>
      <c r="AB25">
        <f t="shared" si="2"/>
        <v>18</v>
      </c>
      <c r="AC25">
        <f t="shared" si="2"/>
        <v>29</v>
      </c>
      <c r="AD25">
        <f t="shared" si="2"/>
        <v>29</v>
      </c>
      <c r="AE25">
        <f t="shared" si="2"/>
        <v>4</v>
      </c>
      <c r="AF25">
        <f t="shared" si="2"/>
        <v>11</v>
      </c>
      <c r="AG25">
        <f t="shared" si="2"/>
        <v>29</v>
      </c>
      <c r="AH25">
        <f t="shared" si="2"/>
        <v>16</v>
      </c>
      <c r="AI25">
        <f t="shared" si="2"/>
        <v>12</v>
      </c>
      <c r="AJ25">
        <f t="shared" si="2"/>
        <v>29</v>
      </c>
      <c r="AK25">
        <f t="shared" si="2"/>
        <v>29</v>
      </c>
      <c r="AL25">
        <f t="shared" si="2"/>
        <v>5</v>
      </c>
      <c r="AM25">
        <f t="shared" si="2"/>
        <v>12</v>
      </c>
      <c r="AN25">
        <f t="shared" si="2"/>
        <v>29</v>
      </c>
      <c r="AO25">
        <f t="shared" si="2"/>
        <v>6</v>
      </c>
      <c r="AP25">
        <f t="shared" si="2"/>
        <v>4</v>
      </c>
      <c r="AQ25">
        <f t="shared" si="2"/>
        <v>26</v>
      </c>
      <c r="AR25">
        <f t="shared" si="4"/>
        <v>29</v>
      </c>
      <c r="AS25">
        <f t="shared" si="1"/>
        <v>29</v>
      </c>
      <c r="AT25">
        <f t="shared" si="1"/>
        <v>29</v>
      </c>
      <c r="AU25">
        <f t="shared" si="1"/>
        <v>29</v>
      </c>
      <c r="AV25">
        <f t="shared" si="1"/>
        <v>29</v>
      </c>
      <c r="AW25">
        <f t="shared" si="1"/>
        <v>29</v>
      </c>
      <c r="AX25">
        <f t="shared" si="1"/>
        <v>29</v>
      </c>
      <c r="AY25">
        <f t="shared" si="1"/>
        <v>20</v>
      </c>
      <c r="AZ25">
        <f t="shared" si="3"/>
        <v>75000</v>
      </c>
      <c r="BB25" s="5" t="s">
        <v>50</v>
      </c>
      <c r="BC25" s="6">
        <v>18</v>
      </c>
      <c r="BD25" s="6">
        <v>29</v>
      </c>
      <c r="BE25" s="6">
        <v>29</v>
      </c>
      <c r="BF25" s="6">
        <v>4</v>
      </c>
      <c r="BG25" s="6">
        <v>11</v>
      </c>
      <c r="BH25" s="6">
        <v>29</v>
      </c>
      <c r="BI25" s="6">
        <v>16</v>
      </c>
      <c r="BJ25" s="6">
        <v>12</v>
      </c>
      <c r="BK25" s="6">
        <v>29</v>
      </c>
      <c r="BL25" s="6">
        <v>29</v>
      </c>
      <c r="BM25" s="6">
        <v>5</v>
      </c>
      <c r="BN25" s="6">
        <v>12</v>
      </c>
      <c r="BO25" s="6">
        <v>29</v>
      </c>
      <c r="BP25" s="6">
        <v>6</v>
      </c>
      <c r="BQ25" s="6">
        <v>4</v>
      </c>
      <c r="BR25" s="6">
        <v>26</v>
      </c>
      <c r="BS25" s="6">
        <v>29</v>
      </c>
      <c r="BT25" s="6">
        <v>29</v>
      </c>
      <c r="BU25" s="6">
        <v>29</v>
      </c>
      <c r="BV25" s="6">
        <v>29</v>
      </c>
      <c r="BW25" s="6">
        <v>29</v>
      </c>
      <c r="BX25" s="6">
        <v>29</v>
      </c>
      <c r="BY25" s="6">
        <v>29</v>
      </c>
      <c r="BZ25" s="6">
        <v>20</v>
      </c>
      <c r="CA25" s="6">
        <v>75000</v>
      </c>
    </row>
    <row r="26" spans="1:79" ht="15" thickBot="1" x14ac:dyDescent="0.35">
      <c r="A26" s="5" t="s">
        <v>51</v>
      </c>
      <c r="B26" s="6">
        <v>12</v>
      </c>
      <c r="C26" s="6">
        <v>7</v>
      </c>
      <c r="D26" s="6">
        <v>5</v>
      </c>
      <c r="E26" s="6">
        <v>8</v>
      </c>
      <c r="F26" s="6">
        <v>13</v>
      </c>
      <c r="G26" s="6">
        <v>1</v>
      </c>
      <c r="H26" s="6">
        <v>11</v>
      </c>
      <c r="I26" s="6">
        <v>13</v>
      </c>
      <c r="J26" s="6">
        <v>1</v>
      </c>
      <c r="K26" s="6">
        <v>1</v>
      </c>
      <c r="L26" s="6">
        <v>2</v>
      </c>
      <c r="M26" s="6">
        <v>11</v>
      </c>
      <c r="N26" s="6">
        <v>1</v>
      </c>
      <c r="O26" s="6">
        <v>1</v>
      </c>
      <c r="P26" s="6">
        <v>15</v>
      </c>
      <c r="Q26" s="6">
        <v>22</v>
      </c>
      <c r="R26" s="6">
        <v>16</v>
      </c>
      <c r="S26" s="6">
        <v>1</v>
      </c>
      <c r="T26" s="6">
        <v>17</v>
      </c>
      <c r="U26" s="6">
        <v>13</v>
      </c>
      <c r="V26" s="6">
        <v>1</v>
      </c>
      <c r="W26" s="6">
        <v>1</v>
      </c>
      <c r="X26" s="6">
        <v>28</v>
      </c>
      <c r="Y26" s="6">
        <v>17</v>
      </c>
      <c r="Z26" s="6">
        <v>75000</v>
      </c>
      <c r="AB26">
        <f t="shared" si="2"/>
        <v>18</v>
      </c>
      <c r="AC26">
        <f t="shared" si="2"/>
        <v>23</v>
      </c>
      <c r="AD26">
        <f t="shared" si="2"/>
        <v>25</v>
      </c>
      <c r="AE26">
        <f t="shared" si="2"/>
        <v>22</v>
      </c>
      <c r="AF26">
        <f t="shared" si="2"/>
        <v>17</v>
      </c>
      <c r="AG26">
        <f t="shared" si="2"/>
        <v>29</v>
      </c>
      <c r="AH26">
        <f t="shared" si="2"/>
        <v>19</v>
      </c>
      <c r="AI26">
        <f t="shared" si="2"/>
        <v>17</v>
      </c>
      <c r="AJ26">
        <f t="shared" si="2"/>
        <v>29</v>
      </c>
      <c r="AK26">
        <f t="shared" si="2"/>
        <v>29</v>
      </c>
      <c r="AL26">
        <f t="shared" si="2"/>
        <v>28</v>
      </c>
      <c r="AM26">
        <f t="shared" si="2"/>
        <v>19</v>
      </c>
      <c r="AN26">
        <f t="shared" si="2"/>
        <v>29</v>
      </c>
      <c r="AO26">
        <f t="shared" si="2"/>
        <v>29</v>
      </c>
      <c r="AP26">
        <f t="shared" si="2"/>
        <v>15</v>
      </c>
      <c r="AQ26">
        <f t="shared" si="2"/>
        <v>8</v>
      </c>
      <c r="AR26">
        <f t="shared" si="4"/>
        <v>14</v>
      </c>
      <c r="AS26">
        <f t="shared" si="1"/>
        <v>29</v>
      </c>
      <c r="AT26">
        <f t="shared" si="1"/>
        <v>13</v>
      </c>
      <c r="AU26">
        <f t="shared" si="1"/>
        <v>17</v>
      </c>
      <c r="AV26">
        <f t="shared" si="1"/>
        <v>29</v>
      </c>
      <c r="AW26">
        <f t="shared" si="1"/>
        <v>29</v>
      </c>
      <c r="AX26">
        <f t="shared" si="1"/>
        <v>2</v>
      </c>
      <c r="AY26">
        <f t="shared" si="1"/>
        <v>13</v>
      </c>
      <c r="AZ26">
        <f t="shared" si="3"/>
        <v>75000</v>
      </c>
      <c r="BB26" s="5" t="s">
        <v>51</v>
      </c>
      <c r="BC26" s="6">
        <v>18</v>
      </c>
      <c r="BD26" s="6">
        <v>23</v>
      </c>
      <c r="BE26" s="6">
        <v>25</v>
      </c>
      <c r="BF26" s="6">
        <v>22</v>
      </c>
      <c r="BG26" s="6">
        <v>17</v>
      </c>
      <c r="BH26" s="6">
        <v>29</v>
      </c>
      <c r="BI26" s="6">
        <v>19</v>
      </c>
      <c r="BJ26" s="6">
        <v>17</v>
      </c>
      <c r="BK26" s="6">
        <v>29</v>
      </c>
      <c r="BL26" s="6">
        <v>29</v>
      </c>
      <c r="BM26" s="6">
        <v>28</v>
      </c>
      <c r="BN26" s="6">
        <v>19</v>
      </c>
      <c r="BO26" s="6">
        <v>29</v>
      </c>
      <c r="BP26" s="6">
        <v>29</v>
      </c>
      <c r="BQ26" s="6">
        <v>15</v>
      </c>
      <c r="BR26" s="6">
        <v>8</v>
      </c>
      <c r="BS26" s="6">
        <v>14</v>
      </c>
      <c r="BT26" s="6">
        <v>29</v>
      </c>
      <c r="BU26" s="6">
        <v>13</v>
      </c>
      <c r="BV26" s="6">
        <v>17</v>
      </c>
      <c r="BW26" s="6">
        <v>29</v>
      </c>
      <c r="BX26" s="6">
        <v>29</v>
      </c>
      <c r="BY26" s="6">
        <v>2</v>
      </c>
      <c r="BZ26" s="6">
        <v>13</v>
      </c>
      <c r="CA26" s="6">
        <v>75000</v>
      </c>
    </row>
    <row r="27" spans="1:79" ht="15" thickBot="1" x14ac:dyDescent="0.35">
      <c r="A27" s="5" t="s">
        <v>52</v>
      </c>
      <c r="B27" s="6">
        <v>12</v>
      </c>
      <c r="C27" s="6">
        <v>1</v>
      </c>
      <c r="D27" s="6">
        <v>1</v>
      </c>
      <c r="E27" s="6">
        <v>27</v>
      </c>
      <c r="F27" s="6">
        <v>19</v>
      </c>
      <c r="G27" s="6">
        <v>1</v>
      </c>
      <c r="H27" s="6">
        <v>14</v>
      </c>
      <c r="I27" s="6">
        <v>18</v>
      </c>
      <c r="J27" s="6">
        <v>1</v>
      </c>
      <c r="K27" s="6">
        <v>1</v>
      </c>
      <c r="L27" s="6">
        <v>25</v>
      </c>
      <c r="M27" s="6">
        <v>23</v>
      </c>
      <c r="N27" s="6">
        <v>1</v>
      </c>
      <c r="O27" s="6">
        <v>24</v>
      </c>
      <c r="P27" s="6">
        <v>26</v>
      </c>
      <c r="Q27" s="6">
        <v>1</v>
      </c>
      <c r="R27" s="6">
        <v>1</v>
      </c>
      <c r="S27" s="6">
        <v>1</v>
      </c>
      <c r="T27" s="6">
        <v>1</v>
      </c>
      <c r="U27" s="6">
        <v>1</v>
      </c>
      <c r="V27" s="6">
        <v>1</v>
      </c>
      <c r="W27" s="6">
        <v>1</v>
      </c>
      <c r="X27" s="6">
        <v>1</v>
      </c>
      <c r="Y27" s="6">
        <v>1</v>
      </c>
      <c r="Z27" s="6">
        <v>50000</v>
      </c>
      <c r="AB27">
        <f t="shared" si="2"/>
        <v>18</v>
      </c>
      <c r="AC27">
        <f t="shared" si="2"/>
        <v>29</v>
      </c>
      <c r="AD27">
        <f t="shared" si="2"/>
        <v>29</v>
      </c>
      <c r="AE27">
        <f t="shared" si="2"/>
        <v>3</v>
      </c>
      <c r="AF27">
        <f t="shared" si="2"/>
        <v>11</v>
      </c>
      <c r="AG27">
        <f t="shared" si="2"/>
        <v>29</v>
      </c>
      <c r="AH27">
        <f t="shared" si="2"/>
        <v>16</v>
      </c>
      <c r="AI27">
        <f t="shared" si="2"/>
        <v>12</v>
      </c>
      <c r="AJ27">
        <f t="shared" si="2"/>
        <v>29</v>
      </c>
      <c r="AK27">
        <f t="shared" si="2"/>
        <v>29</v>
      </c>
      <c r="AL27">
        <f t="shared" si="2"/>
        <v>5</v>
      </c>
      <c r="AM27">
        <f t="shared" si="2"/>
        <v>7</v>
      </c>
      <c r="AN27">
        <f t="shared" si="2"/>
        <v>29</v>
      </c>
      <c r="AO27">
        <f t="shared" si="2"/>
        <v>6</v>
      </c>
      <c r="AP27">
        <f t="shared" si="2"/>
        <v>4</v>
      </c>
      <c r="AQ27">
        <f t="shared" si="2"/>
        <v>29</v>
      </c>
      <c r="AR27">
        <f t="shared" si="4"/>
        <v>29</v>
      </c>
      <c r="AS27">
        <f t="shared" si="1"/>
        <v>29</v>
      </c>
      <c r="AT27">
        <f t="shared" si="1"/>
        <v>29</v>
      </c>
      <c r="AU27">
        <f t="shared" si="1"/>
        <v>29</v>
      </c>
      <c r="AV27">
        <f t="shared" si="1"/>
        <v>29</v>
      </c>
      <c r="AW27">
        <f t="shared" si="1"/>
        <v>29</v>
      </c>
      <c r="AX27">
        <f t="shared" si="1"/>
        <v>29</v>
      </c>
      <c r="AY27">
        <f t="shared" si="1"/>
        <v>29</v>
      </c>
      <c r="AZ27">
        <f t="shared" si="3"/>
        <v>50000</v>
      </c>
      <c r="BB27" s="5" t="s">
        <v>52</v>
      </c>
      <c r="BC27" s="6">
        <v>18</v>
      </c>
      <c r="BD27" s="6">
        <v>29</v>
      </c>
      <c r="BE27" s="6">
        <v>29</v>
      </c>
      <c r="BF27" s="6">
        <v>3</v>
      </c>
      <c r="BG27" s="6">
        <v>11</v>
      </c>
      <c r="BH27" s="6">
        <v>29</v>
      </c>
      <c r="BI27" s="6">
        <v>16</v>
      </c>
      <c r="BJ27" s="6">
        <v>12</v>
      </c>
      <c r="BK27" s="6">
        <v>29</v>
      </c>
      <c r="BL27" s="6">
        <v>29</v>
      </c>
      <c r="BM27" s="6">
        <v>5</v>
      </c>
      <c r="BN27" s="6">
        <v>7</v>
      </c>
      <c r="BO27" s="6">
        <v>29</v>
      </c>
      <c r="BP27" s="6">
        <v>6</v>
      </c>
      <c r="BQ27" s="6">
        <v>4</v>
      </c>
      <c r="BR27" s="6">
        <v>29</v>
      </c>
      <c r="BS27" s="6">
        <v>29</v>
      </c>
      <c r="BT27" s="6">
        <v>29</v>
      </c>
      <c r="BU27" s="6">
        <v>29</v>
      </c>
      <c r="BV27" s="6">
        <v>29</v>
      </c>
      <c r="BW27" s="6">
        <v>29</v>
      </c>
      <c r="BX27" s="6">
        <v>29</v>
      </c>
      <c r="BY27" s="6">
        <v>29</v>
      </c>
      <c r="BZ27" s="6">
        <v>29</v>
      </c>
      <c r="CA27" s="6">
        <v>50000</v>
      </c>
    </row>
    <row r="28" spans="1:79" ht="15" thickBot="1" x14ac:dyDescent="0.35">
      <c r="A28" s="5" t="s">
        <v>53</v>
      </c>
      <c r="B28" s="6">
        <v>1</v>
      </c>
      <c r="C28" s="6">
        <v>7</v>
      </c>
      <c r="D28" s="6">
        <v>22</v>
      </c>
      <c r="E28" s="6">
        <v>20</v>
      </c>
      <c r="F28" s="6">
        <v>15</v>
      </c>
      <c r="G28" s="6">
        <v>1</v>
      </c>
      <c r="H28" s="6">
        <v>14</v>
      </c>
      <c r="I28" s="6">
        <v>18</v>
      </c>
      <c r="J28" s="6">
        <v>1</v>
      </c>
      <c r="K28" s="6">
        <v>1</v>
      </c>
      <c r="L28" s="6">
        <v>21</v>
      </c>
      <c r="M28" s="6">
        <v>21</v>
      </c>
      <c r="N28" s="6">
        <v>19</v>
      </c>
      <c r="O28" s="6">
        <v>1</v>
      </c>
      <c r="P28" s="6">
        <v>8</v>
      </c>
      <c r="Q28" s="6">
        <v>10</v>
      </c>
      <c r="R28" s="6">
        <v>12</v>
      </c>
      <c r="S28" s="6">
        <v>1</v>
      </c>
      <c r="T28" s="6">
        <v>1</v>
      </c>
      <c r="U28" s="6">
        <v>1</v>
      </c>
      <c r="V28" s="6">
        <v>1</v>
      </c>
      <c r="W28" s="6">
        <v>1</v>
      </c>
      <c r="X28" s="6">
        <v>9</v>
      </c>
      <c r="Y28" s="6">
        <v>8</v>
      </c>
      <c r="Z28" s="6">
        <v>50000</v>
      </c>
      <c r="AB28">
        <f t="shared" si="2"/>
        <v>29</v>
      </c>
      <c r="AC28">
        <f t="shared" si="2"/>
        <v>23</v>
      </c>
      <c r="AD28">
        <f t="shared" si="2"/>
        <v>8</v>
      </c>
      <c r="AE28">
        <f t="shared" si="2"/>
        <v>10</v>
      </c>
      <c r="AF28">
        <f t="shared" si="2"/>
        <v>15</v>
      </c>
      <c r="AG28">
        <f t="shared" si="2"/>
        <v>29</v>
      </c>
      <c r="AH28">
        <f t="shared" si="2"/>
        <v>16</v>
      </c>
      <c r="AI28">
        <f t="shared" si="2"/>
        <v>12</v>
      </c>
      <c r="AJ28">
        <f t="shared" si="2"/>
        <v>29</v>
      </c>
      <c r="AK28">
        <f t="shared" si="2"/>
        <v>29</v>
      </c>
      <c r="AL28">
        <f t="shared" si="2"/>
        <v>9</v>
      </c>
      <c r="AM28">
        <f t="shared" si="2"/>
        <v>9</v>
      </c>
      <c r="AN28">
        <f t="shared" si="2"/>
        <v>11</v>
      </c>
      <c r="AO28">
        <f t="shared" si="2"/>
        <v>29</v>
      </c>
      <c r="AP28">
        <f t="shared" si="2"/>
        <v>22</v>
      </c>
      <c r="AQ28">
        <f t="shared" si="2"/>
        <v>20</v>
      </c>
      <c r="AR28">
        <f t="shared" si="4"/>
        <v>18</v>
      </c>
      <c r="AS28">
        <f t="shared" si="1"/>
        <v>29</v>
      </c>
      <c r="AT28">
        <f t="shared" si="1"/>
        <v>29</v>
      </c>
      <c r="AU28">
        <f t="shared" si="1"/>
        <v>29</v>
      </c>
      <c r="AV28">
        <f t="shared" si="1"/>
        <v>29</v>
      </c>
      <c r="AW28">
        <f t="shared" si="1"/>
        <v>29</v>
      </c>
      <c r="AX28">
        <f t="shared" si="1"/>
        <v>21</v>
      </c>
      <c r="AY28">
        <f t="shared" si="1"/>
        <v>22</v>
      </c>
      <c r="AZ28">
        <f t="shared" si="3"/>
        <v>50000</v>
      </c>
      <c r="BB28" s="5" t="s">
        <v>53</v>
      </c>
      <c r="BC28" s="6">
        <v>29</v>
      </c>
      <c r="BD28" s="6">
        <v>23</v>
      </c>
      <c r="BE28" s="6">
        <v>8</v>
      </c>
      <c r="BF28" s="6">
        <v>10</v>
      </c>
      <c r="BG28" s="6">
        <v>15</v>
      </c>
      <c r="BH28" s="6">
        <v>29</v>
      </c>
      <c r="BI28" s="6">
        <v>16</v>
      </c>
      <c r="BJ28" s="6">
        <v>12</v>
      </c>
      <c r="BK28" s="6">
        <v>29</v>
      </c>
      <c r="BL28" s="6">
        <v>29</v>
      </c>
      <c r="BM28" s="6">
        <v>9</v>
      </c>
      <c r="BN28" s="6">
        <v>9</v>
      </c>
      <c r="BO28" s="6">
        <v>11</v>
      </c>
      <c r="BP28" s="6">
        <v>29</v>
      </c>
      <c r="BQ28" s="6">
        <v>22</v>
      </c>
      <c r="BR28" s="6">
        <v>20</v>
      </c>
      <c r="BS28" s="6">
        <v>18</v>
      </c>
      <c r="BT28" s="6">
        <v>29</v>
      </c>
      <c r="BU28" s="6">
        <v>29</v>
      </c>
      <c r="BV28" s="6">
        <v>29</v>
      </c>
      <c r="BW28" s="6">
        <v>29</v>
      </c>
      <c r="BX28" s="6">
        <v>29</v>
      </c>
      <c r="BY28" s="6">
        <v>21</v>
      </c>
      <c r="BZ28" s="6">
        <v>22</v>
      </c>
      <c r="CA28" s="6">
        <v>50000</v>
      </c>
    </row>
    <row r="29" spans="1:79" ht="15" thickBot="1" x14ac:dyDescent="0.35">
      <c r="A29" s="5" t="s">
        <v>54</v>
      </c>
      <c r="B29" s="6">
        <v>12</v>
      </c>
      <c r="C29" s="6">
        <v>7</v>
      </c>
      <c r="D29" s="6">
        <v>5</v>
      </c>
      <c r="E29" s="6">
        <v>16</v>
      </c>
      <c r="F29" s="6">
        <v>19</v>
      </c>
      <c r="G29" s="6">
        <v>1</v>
      </c>
      <c r="H29" s="6">
        <v>14</v>
      </c>
      <c r="I29" s="6">
        <v>13</v>
      </c>
      <c r="J29" s="6">
        <v>1</v>
      </c>
      <c r="K29" s="6">
        <v>1</v>
      </c>
      <c r="L29" s="6">
        <v>13</v>
      </c>
      <c r="M29" s="6">
        <v>11</v>
      </c>
      <c r="N29" s="6">
        <v>1</v>
      </c>
      <c r="O29" s="6">
        <v>1</v>
      </c>
      <c r="P29" s="6">
        <v>15</v>
      </c>
      <c r="Q29" s="6">
        <v>12</v>
      </c>
      <c r="R29" s="6">
        <v>1</v>
      </c>
      <c r="S29" s="6">
        <v>1</v>
      </c>
      <c r="T29" s="6">
        <v>1</v>
      </c>
      <c r="U29" s="6">
        <v>13</v>
      </c>
      <c r="V29" s="6">
        <v>1</v>
      </c>
      <c r="W29" s="6">
        <v>1</v>
      </c>
      <c r="X29" s="6">
        <v>14</v>
      </c>
      <c r="Y29" s="6">
        <v>17</v>
      </c>
      <c r="Z29" s="6">
        <v>25000</v>
      </c>
      <c r="AB29">
        <f t="shared" si="2"/>
        <v>18</v>
      </c>
      <c r="AC29">
        <f t="shared" si="2"/>
        <v>23</v>
      </c>
      <c r="AD29">
        <f t="shared" si="2"/>
        <v>25</v>
      </c>
      <c r="AE29">
        <f t="shared" si="2"/>
        <v>14</v>
      </c>
      <c r="AF29">
        <f t="shared" si="2"/>
        <v>11</v>
      </c>
      <c r="AG29">
        <f t="shared" si="2"/>
        <v>29</v>
      </c>
      <c r="AH29">
        <f t="shared" si="2"/>
        <v>16</v>
      </c>
      <c r="AI29">
        <f t="shared" si="2"/>
        <v>17</v>
      </c>
      <c r="AJ29">
        <f t="shared" si="2"/>
        <v>29</v>
      </c>
      <c r="AK29">
        <f t="shared" si="2"/>
        <v>29</v>
      </c>
      <c r="AL29">
        <f t="shared" si="2"/>
        <v>17</v>
      </c>
      <c r="AM29">
        <f t="shared" si="2"/>
        <v>19</v>
      </c>
      <c r="AN29">
        <f t="shared" si="2"/>
        <v>29</v>
      </c>
      <c r="AO29">
        <f t="shared" si="2"/>
        <v>29</v>
      </c>
      <c r="AP29">
        <f t="shared" si="2"/>
        <v>15</v>
      </c>
      <c r="AQ29">
        <f t="shared" si="2"/>
        <v>18</v>
      </c>
      <c r="AR29">
        <f t="shared" si="4"/>
        <v>29</v>
      </c>
      <c r="AS29">
        <f t="shared" si="1"/>
        <v>29</v>
      </c>
      <c r="AT29">
        <f t="shared" si="1"/>
        <v>29</v>
      </c>
      <c r="AU29">
        <f t="shared" si="1"/>
        <v>17</v>
      </c>
      <c r="AV29">
        <f t="shared" si="1"/>
        <v>29</v>
      </c>
      <c r="AW29">
        <f t="shared" si="1"/>
        <v>29</v>
      </c>
      <c r="AX29">
        <f t="shared" si="1"/>
        <v>16</v>
      </c>
      <c r="AY29">
        <f t="shared" si="1"/>
        <v>13</v>
      </c>
      <c r="AZ29">
        <f t="shared" si="3"/>
        <v>25000</v>
      </c>
      <c r="BB29" s="5" t="s">
        <v>54</v>
      </c>
      <c r="BC29" s="6">
        <v>18</v>
      </c>
      <c r="BD29" s="6">
        <v>23</v>
      </c>
      <c r="BE29" s="6">
        <v>25</v>
      </c>
      <c r="BF29" s="6">
        <v>14</v>
      </c>
      <c r="BG29" s="6">
        <v>11</v>
      </c>
      <c r="BH29" s="6">
        <v>29</v>
      </c>
      <c r="BI29" s="6">
        <v>16</v>
      </c>
      <c r="BJ29" s="6">
        <v>17</v>
      </c>
      <c r="BK29" s="6">
        <v>29</v>
      </c>
      <c r="BL29" s="6">
        <v>29</v>
      </c>
      <c r="BM29" s="6">
        <v>17</v>
      </c>
      <c r="BN29" s="6">
        <v>19</v>
      </c>
      <c r="BO29" s="6">
        <v>29</v>
      </c>
      <c r="BP29" s="6">
        <v>29</v>
      </c>
      <c r="BQ29" s="6">
        <v>15</v>
      </c>
      <c r="BR29" s="6">
        <v>18</v>
      </c>
      <c r="BS29" s="6">
        <v>29</v>
      </c>
      <c r="BT29" s="6">
        <v>29</v>
      </c>
      <c r="BU29" s="6">
        <v>29</v>
      </c>
      <c r="BV29" s="6">
        <v>17</v>
      </c>
      <c r="BW29" s="6">
        <v>29</v>
      </c>
      <c r="BX29" s="6">
        <v>29</v>
      </c>
      <c r="BY29" s="6">
        <v>16</v>
      </c>
      <c r="BZ29" s="6">
        <v>13</v>
      </c>
      <c r="CA29" s="6">
        <v>25000</v>
      </c>
    </row>
    <row r="30" spans="1:79" ht="15" thickBot="1" x14ac:dyDescent="0.35">
      <c r="A30" s="5" t="s">
        <v>55</v>
      </c>
      <c r="B30" s="6">
        <v>12</v>
      </c>
      <c r="C30" s="6">
        <v>7</v>
      </c>
      <c r="D30" s="6">
        <v>5</v>
      </c>
      <c r="E30" s="6">
        <v>22</v>
      </c>
      <c r="F30" s="6">
        <v>15</v>
      </c>
      <c r="G30" s="6">
        <v>1</v>
      </c>
      <c r="H30" s="6">
        <v>14</v>
      </c>
      <c r="I30" s="6">
        <v>18</v>
      </c>
      <c r="J30" s="6">
        <v>1</v>
      </c>
      <c r="K30" s="6">
        <v>1</v>
      </c>
      <c r="L30" s="6">
        <v>19</v>
      </c>
      <c r="M30" s="6">
        <v>23</v>
      </c>
      <c r="N30" s="6">
        <v>1</v>
      </c>
      <c r="O30" s="6">
        <v>1</v>
      </c>
      <c r="P30" s="6">
        <v>15</v>
      </c>
      <c r="Q30" s="6">
        <v>7</v>
      </c>
      <c r="R30" s="6">
        <v>12</v>
      </c>
      <c r="S30" s="6">
        <v>1</v>
      </c>
      <c r="T30" s="6">
        <v>1</v>
      </c>
      <c r="U30" s="6">
        <v>1</v>
      </c>
      <c r="V30" s="6">
        <v>1</v>
      </c>
      <c r="W30" s="6">
        <v>1</v>
      </c>
      <c r="X30" s="6">
        <v>10</v>
      </c>
      <c r="Y30" s="6">
        <v>1</v>
      </c>
      <c r="Z30" s="6">
        <v>25000</v>
      </c>
      <c r="AB30">
        <f t="shared" si="2"/>
        <v>18</v>
      </c>
      <c r="AC30">
        <f t="shared" si="2"/>
        <v>23</v>
      </c>
      <c r="AD30">
        <f t="shared" si="2"/>
        <v>25</v>
      </c>
      <c r="AE30">
        <f t="shared" si="2"/>
        <v>8</v>
      </c>
      <c r="AF30">
        <f t="shared" si="2"/>
        <v>15</v>
      </c>
      <c r="AG30">
        <f t="shared" si="2"/>
        <v>29</v>
      </c>
      <c r="AH30">
        <f t="shared" si="2"/>
        <v>16</v>
      </c>
      <c r="AI30">
        <f t="shared" si="2"/>
        <v>12</v>
      </c>
      <c r="AJ30">
        <f t="shared" si="2"/>
        <v>29</v>
      </c>
      <c r="AK30">
        <f t="shared" si="2"/>
        <v>29</v>
      </c>
      <c r="AL30">
        <f t="shared" si="2"/>
        <v>11</v>
      </c>
      <c r="AM30">
        <f t="shared" si="2"/>
        <v>7</v>
      </c>
      <c r="AN30">
        <f t="shared" si="2"/>
        <v>29</v>
      </c>
      <c r="AO30">
        <f t="shared" si="2"/>
        <v>29</v>
      </c>
      <c r="AP30">
        <f t="shared" si="2"/>
        <v>15</v>
      </c>
      <c r="AQ30">
        <f t="shared" si="2"/>
        <v>23</v>
      </c>
      <c r="AR30">
        <f t="shared" si="4"/>
        <v>18</v>
      </c>
      <c r="AS30">
        <f t="shared" si="1"/>
        <v>29</v>
      </c>
      <c r="AT30">
        <f t="shared" si="1"/>
        <v>29</v>
      </c>
      <c r="AU30">
        <f t="shared" si="1"/>
        <v>29</v>
      </c>
      <c r="AV30">
        <f t="shared" si="1"/>
        <v>29</v>
      </c>
      <c r="AW30">
        <f t="shared" si="1"/>
        <v>29</v>
      </c>
      <c r="AX30">
        <f t="shared" si="1"/>
        <v>20</v>
      </c>
      <c r="AY30">
        <f t="shared" si="1"/>
        <v>29</v>
      </c>
      <c r="AZ30">
        <f t="shared" si="3"/>
        <v>25000</v>
      </c>
      <c r="BB30" s="5" t="s">
        <v>55</v>
      </c>
      <c r="BC30" s="6">
        <v>18</v>
      </c>
      <c r="BD30" s="6">
        <v>23</v>
      </c>
      <c r="BE30" s="6">
        <v>25</v>
      </c>
      <c r="BF30" s="6">
        <v>8</v>
      </c>
      <c r="BG30" s="6">
        <v>15</v>
      </c>
      <c r="BH30" s="6">
        <v>29</v>
      </c>
      <c r="BI30" s="6">
        <v>16</v>
      </c>
      <c r="BJ30" s="6">
        <v>12</v>
      </c>
      <c r="BK30" s="6">
        <v>29</v>
      </c>
      <c r="BL30" s="6">
        <v>29</v>
      </c>
      <c r="BM30" s="6">
        <v>11</v>
      </c>
      <c r="BN30" s="6">
        <v>7</v>
      </c>
      <c r="BO30" s="6">
        <v>29</v>
      </c>
      <c r="BP30" s="6">
        <v>29</v>
      </c>
      <c r="BQ30" s="6">
        <v>15</v>
      </c>
      <c r="BR30" s="6">
        <v>23</v>
      </c>
      <c r="BS30" s="6">
        <v>18</v>
      </c>
      <c r="BT30" s="6">
        <v>29</v>
      </c>
      <c r="BU30" s="6">
        <v>29</v>
      </c>
      <c r="BV30" s="6">
        <v>29</v>
      </c>
      <c r="BW30" s="6">
        <v>29</v>
      </c>
      <c r="BX30" s="6">
        <v>29</v>
      </c>
      <c r="BY30" s="6">
        <v>20</v>
      </c>
      <c r="BZ30" s="6">
        <v>29</v>
      </c>
      <c r="CA30" s="6">
        <v>25000</v>
      </c>
    </row>
    <row r="31" spans="1:79" ht="15" thickBot="1" x14ac:dyDescent="0.35">
      <c r="A31" s="5" t="s">
        <v>56</v>
      </c>
      <c r="B31" s="6">
        <v>1</v>
      </c>
      <c r="C31" s="6">
        <v>7</v>
      </c>
      <c r="D31" s="6">
        <v>1</v>
      </c>
      <c r="E31" s="6">
        <v>27</v>
      </c>
      <c r="F31" s="6">
        <v>19</v>
      </c>
      <c r="G31" s="6">
        <v>1</v>
      </c>
      <c r="H31" s="6">
        <v>14</v>
      </c>
      <c r="I31" s="6">
        <v>18</v>
      </c>
      <c r="J31" s="6">
        <v>1</v>
      </c>
      <c r="K31" s="6">
        <v>1</v>
      </c>
      <c r="L31" s="6">
        <v>25</v>
      </c>
      <c r="M31" s="6">
        <v>23</v>
      </c>
      <c r="N31" s="6">
        <v>19</v>
      </c>
      <c r="O31" s="6">
        <v>1</v>
      </c>
      <c r="P31" s="6">
        <v>26</v>
      </c>
      <c r="Q31" s="6">
        <v>1</v>
      </c>
      <c r="R31" s="6">
        <v>1</v>
      </c>
      <c r="S31" s="6">
        <v>1</v>
      </c>
      <c r="T31" s="6">
        <v>1</v>
      </c>
      <c r="U31" s="6">
        <v>1</v>
      </c>
      <c r="V31" s="6">
        <v>1</v>
      </c>
      <c r="W31" s="6">
        <v>1</v>
      </c>
      <c r="X31" s="6">
        <v>1</v>
      </c>
      <c r="Y31" s="6">
        <v>1</v>
      </c>
      <c r="Z31" s="6">
        <v>25000</v>
      </c>
      <c r="AB31">
        <f t="shared" si="2"/>
        <v>29</v>
      </c>
      <c r="AC31">
        <f t="shared" si="2"/>
        <v>23</v>
      </c>
      <c r="AD31">
        <f t="shared" si="2"/>
        <v>29</v>
      </c>
      <c r="AE31">
        <f t="shared" si="2"/>
        <v>3</v>
      </c>
      <c r="AF31">
        <f t="shared" si="2"/>
        <v>11</v>
      </c>
      <c r="AG31">
        <f t="shared" si="2"/>
        <v>29</v>
      </c>
      <c r="AH31">
        <f t="shared" si="2"/>
        <v>16</v>
      </c>
      <c r="AI31">
        <f t="shared" si="2"/>
        <v>12</v>
      </c>
      <c r="AJ31">
        <f t="shared" si="2"/>
        <v>29</v>
      </c>
      <c r="AK31">
        <f t="shared" si="2"/>
        <v>29</v>
      </c>
      <c r="AL31">
        <f t="shared" si="2"/>
        <v>5</v>
      </c>
      <c r="AM31">
        <f t="shared" si="2"/>
        <v>7</v>
      </c>
      <c r="AN31">
        <f t="shared" si="2"/>
        <v>11</v>
      </c>
      <c r="AO31">
        <f t="shared" si="2"/>
        <v>29</v>
      </c>
      <c r="AP31">
        <f t="shared" si="2"/>
        <v>4</v>
      </c>
      <c r="AQ31">
        <f t="shared" si="2"/>
        <v>29</v>
      </c>
      <c r="AR31">
        <f t="shared" si="4"/>
        <v>29</v>
      </c>
      <c r="AS31">
        <f t="shared" si="1"/>
        <v>29</v>
      </c>
      <c r="AT31">
        <f t="shared" si="1"/>
        <v>29</v>
      </c>
      <c r="AU31">
        <f t="shared" si="1"/>
        <v>29</v>
      </c>
      <c r="AV31">
        <f t="shared" si="1"/>
        <v>29</v>
      </c>
      <c r="AW31">
        <f t="shared" si="1"/>
        <v>29</v>
      </c>
      <c r="AX31">
        <f t="shared" si="1"/>
        <v>29</v>
      </c>
      <c r="AY31">
        <f t="shared" si="1"/>
        <v>29</v>
      </c>
      <c r="AZ31">
        <f t="shared" si="3"/>
        <v>25000</v>
      </c>
      <c r="BB31" s="5" t="s">
        <v>56</v>
      </c>
      <c r="BC31" s="6">
        <v>29</v>
      </c>
      <c r="BD31" s="6">
        <v>23</v>
      </c>
      <c r="BE31" s="6">
        <v>29</v>
      </c>
      <c r="BF31" s="6">
        <v>3</v>
      </c>
      <c r="BG31" s="6">
        <v>11</v>
      </c>
      <c r="BH31" s="6">
        <v>29</v>
      </c>
      <c r="BI31" s="6">
        <v>16</v>
      </c>
      <c r="BJ31" s="6">
        <v>12</v>
      </c>
      <c r="BK31" s="6">
        <v>29</v>
      </c>
      <c r="BL31" s="6">
        <v>29</v>
      </c>
      <c r="BM31" s="6">
        <v>5</v>
      </c>
      <c r="BN31" s="6">
        <v>7</v>
      </c>
      <c r="BO31" s="6">
        <v>11</v>
      </c>
      <c r="BP31" s="6">
        <v>29</v>
      </c>
      <c r="BQ31" s="6">
        <v>4</v>
      </c>
      <c r="BR31" s="6">
        <v>29</v>
      </c>
      <c r="BS31" s="6">
        <v>29</v>
      </c>
      <c r="BT31" s="6">
        <v>29</v>
      </c>
      <c r="BU31" s="6">
        <v>29</v>
      </c>
      <c r="BV31" s="6">
        <v>29</v>
      </c>
      <c r="BW31" s="6">
        <v>29</v>
      </c>
      <c r="BX31" s="6">
        <v>29</v>
      </c>
      <c r="BY31" s="6">
        <v>29</v>
      </c>
      <c r="BZ31" s="6">
        <v>29</v>
      </c>
      <c r="CA31" s="6">
        <v>25000</v>
      </c>
    </row>
    <row r="32" spans="1:79" ht="15" thickBot="1" x14ac:dyDescent="0.35">
      <c r="A32" s="5" t="s">
        <v>57</v>
      </c>
      <c r="B32" s="6">
        <v>1</v>
      </c>
      <c r="C32" s="6">
        <v>7</v>
      </c>
      <c r="D32" s="6">
        <v>5</v>
      </c>
      <c r="E32" s="6">
        <v>12</v>
      </c>
      <c r="F32" s="6">
        <v>9</v>
      </c>
      <c r="G32" s="6">
        <v>1</v>
      </c>
      <c r="H32" s="6">
        <v>11</v>
      </c>
      <c r="I32" s="6">
        <v>8</v>
      </c>
      <c r="J32" s="6">
        <v>1</v>
      </c>
      <c r="K32" s="6">
        <v>1</v>
      </c>
      <c r="L32" s="6">
        <v>6</v>
      </c>
      <c r="M32" s="6">
        <v>6</v>
      </c>
      <c r="N32" s="6">
        <v>19</v>
      </c>
      <c r="O32" s="6">
        <v>1</v>
      </c>
      <c r="P32" s="6">
        <v>15</v>
      </c>
      <c r="Q32" s="6">
        <v>17</v>
      </c>
      <c r="R32" s="6">
        <v>18</v>
      </c>
      <c r="S32" s="6">
        <v>1</v>
      </c>
      <c r="T32" s="6">
        <v>17</v>
      </c>
      <c r="U32" s="6">
        <v>18</v>
      </c>
      <c r="V32" s="6">
        <v>1</v>
      </c>
      <c r="W32" s="6">
        <v>1</v>
      </c>
      <c r="X32" s="6">
        <v>21</v>
      </c>
      <c r="Y32" s="6">
        <v>23</v>
      </c>
      <c r="Z32" s="6">
        <v>25000</v>
      </c>
      <c r="AB32">
        <f t="shared" si="2"/>
        <v>29</v>
      </c>
      <c r="AC32">
        <f t="shared" si="2"/>
        <v>23</v>
      </c>
      <c r="AD32">
        <f t="shared" si="2"/>
        <v>25</v>
      </c>
      <c r="AE32">
        <f t="shared" si="2"/>
        <v>18</v>
      </c>
      <c r="AF32">
        <f t="shared" si="2"/>
        <v>21</v>
      </c>
      <c r="AG32">
        <f t="shared" si="2"/>
        <v>29</v>
      </c>
      <c r="AH32">
        <f t="shared" si="2"/>
        <v>19</v>
      </c>
      <c r="AI32">
        <f t="shared" si="2"/>
        <v>22</v>
      </c>
      <c r="AJ32">
        <f t="shared" si="2"/>
        <v>29</v>
      </c>
      <c r="AK32">
        <f t="shared" si="2"/>
        <v>29</v>
      </c>
      <c r="AL32">
        <f t="shared" si="2"/>
        <v>24</v>
      </c>
      <c r="AM32">
        <f t="shared" si="2"/>
        <v>24</v>
      </c>
      <c r="AN32">
        <f t="shared" si="2"/>
        <v>11</v>
      </c>
      <c r="AO32">
        <f t="shared" si="2"/>
        <v>29</v>
      </c>
      <c r="AP32">
        <f t="shared" si="2"/>
        <v>15</v>
      </c>
      <c r="AQ32">
        <f t="shared" si="2"/>
        <v>13</v>
      </c>
      <c r="AR32">
        <f t="shared" si="4"/>
        <v>12</v>
      </c>
      <c r="AS32">
        <f t="shared" si="1"/>
        <v>29</v>
      </c>
      <c r="AT32">
        <f t="shared" si="1"/>
        <v>13</v>
      </c>
      <c r="AU32">
        <f t="shared" si="1"/>
        <v>12</v>
      </c>
      <c r="AV32">
        <f t="shared" si="1"/>
        <v>29</v>
      </c>
      <c r="AW32">
        <f t="shared" si="1"/>
        <v>29</v>
      </c>
      <c r="AX32">
        <f t="shared" si="1"/>
        <v>9</v>
      </c>
      <c r="AY32">
        <f t="shared" si="1"/>
        <v>7</v>
      </c>
      <c r="AZ32">
        <f t="shared" si="3"/>
        <v>25000</v>
      </c>
      <c r="BB32" s="5" t="s">
        <v>57</v>
      </c>
      <c r="BC32" s="6">
        <v>29</v>
      </c>
      <c r="BD32" s="6">
        <v>23</v>
      </c>
      <c r="BE32" s="6">
        <v>25</v>
      </c>
      <c r="BF32" s="6">
        <v>18</v>
      </c>
      <c r="BG32" s="6">
        <v>21</v>
      </c>
      <c r="BH32" s="6">
        <v>29</v>
      </c>
      <c r="BI32" s="6">
        <v>19</v>
      </c>
      <c r="BJ32" s="6">
        <v>22</v>
      </c>
      <c r="BK32" s="6">
        <v>29</v>
      </c>
      <c r="BL32" s="6">
        <v>29</v>
      </c>
      <c r="BM32" s="6">
        <v>24</v>
      </c>
      <c r="BN32" s="6">
        <v>24</v>
      </c>
      <c r="BO32" s="6">
        <v>11</v>
      </c>
      <c r="BP32" s="6">
        <v>29</v>
      </c>
      <c r="BQ32" s="6">
        <v>15</v>
      </c>
      <c r="BR32" s="6">
        <v>13</v>
      </c>
      <c r="BS32" s="6">
        <v>12</v>
      </c>
      <c r="BT32" s="6">
        <v>29</v>
      </c>
      <c r="BU32" s="6">
        <v>13</v>
      </c>
      <c r="BV32" s="6">
        <v>12</v>
      </c>
      <c r="BW32" s="6">
        <v>29</v>
      </c>
      <c r="BX32" s="6">
        <v>29</v>
      </c>
      <c r="BY32" s="6">
        <v>9</v>
      </c>
      <c r="BZ32" s="6">
        <v>7</v>
      </c>
      <c r="CA32" s="6">
        <v>25000</v>
      </c>
    </row>
    <row r="33" spans="1:79" ht="15" thickBot="1" x14ac:dyDescent="0.35">
      <c r="A33" s="5" t="s">
        <v>58</v>
      </c>
      <c r="B33" s="6">
        <v>1</v>
      </c>
      <c r="C33" s="6">
        <v>7</v>
      </c>
      <c r="D33" s="6">
        <v>5</v>
      </c>
      <c r="E33" s="6">
        <v>12</v>
      </c>
      <c r="F33" s="6">
        <v>9</v>
      </c>
      <c r="G33" s="6">
        <v>1</v>
      </c>
      <c r="H33" s="6">
        <v>11</v>
      </c>
      <c r="I33" s="6">
        <v>8</v>
      </c>
      <c r="J33" s="6">
        <v>1</v>
      </c>
      <c r="K33" s="6">
        <v>1</v>
      </c>
      <c r="L33" s="6">
        <v>6</v>
      </c>
      <c r="M33" s="6">
        <v>6</v>
      </c>
      <c r="N33" s="6">
        <v>19</v>
      </c>
      <c r="O33" s="6">
        <v>1</v>
      </c>
      <c r="P33" s="6">
        <v>15</v>
      </c>
      <c r="Q33" s="6">
        <v>17</v>
      </c>
      <c r="R33" s="6">
        <v>18</v>
      </c>
      <c r="S33" s="6">
        <v>1</v>
      </c>
      <c r="T33" s="6">
        <v>17</v>
      </c>
      <c r="U33" s="6">
        <v>18</v>
      </c>
      <c r="V33" s="6">
        <v>1</v>
      </c>
      <c r="W33" s="6">
        <v>1</v>
      </c>
      <c r="X33" s="6">
        <v>21</v>
      </c>
      <c r="Y33" s="6">
        <v>23</v>
      </c>
      <c r="Z33" s="6">
        <v>25000</v>
      </c>
      <c r="AB33">
        <f t="shared" si="2"/>
        <v>29</v>
      </c>
      <c r="AC33">
        <f t="shared" si="2"/>
        <v>23</v>
      </c>
      <c r="AD33">
        <f t="shared" si="2"/>
        <v>25</v>
      </c>
      <c r="AE33">
        <f t="shared" si="2"/>
        <v>18</v>
      </c>
      <c r="AF33">
        <f t="shared" si="2"/>
        <v>21</v>
      </c>
      <c r="AG33">
        <f t="shared" si="2"/>
        <v>29</v>
      </c>
      <c r="AH33">
        <f t="shared" si="2"/>
        <v>19</v>
      </c>
      <c r="AI33">
        <f t="shared" si="2"/>
        <v>22</v>
      </c>
      <c r="AJ33">
        <f t="shared" si="2"/>
        <v>29</v>
      </c>
      <c r="AK33">
        <f t="shared" si="2"/>
        <v>29</v>
      </c>
      <c r="AL33">
        <f t="shared" si="2"/>
        <v>24</v>
      </c>
      <c r="AM33">
        <f t="shared" si="2"/>
        <v>24</v>
      </c>
      <c r="AN33">
        <f t="shared" si="2"/>
        <v>11</v>
      </c>
      <c r="AO33">
        <f t="shared" si="2"/>
        <v>29</v>
      </c>
      <c r="AP33">
        <f t="shared" si="2"/>
        <v>15</v>
      </c>
      <c r="AQ33">
        <f t="shared" si="2"/>
        <v>13</v>
      </c>
      <c r="AR33">
        <f t="shared" si="4"/>
        <v>12</v>
      </c>
      <c r="AS33">
        <f t="shared" si="1"/>
        <v>29</v>
      </c>
      <c r="AT33">
        <f t="shared" si="1"/>
        <v>13</v>
      </c>
      <c r="AU33">
        <f t="shared" si="1"/>
        <v>12</v>
      </c>
      <c r="AV33">
        <f t="shared" si="1"/>
        <v>29</v>
      </c>
      <c r="AW33">
        <f t="shared" si="1"/>
        <v>29</v>
      </c>
      <c r="AX33">
        <f t="shared" si="1"/>
        <v>9</v>
      </c>
      <c r="AY33">
        <f t="shared" si="1"/>
        <v>7</v>
      </c>
      <c r="AZ33">
        <f t="shared" si="3"/>
        <v>25000</v>
      </c>
      <c r="BB33" s="5" t="s">
        <v>58</v>
      </c>
      <c r="BC33" s="6">
        <v>29</v>
      </c>
      <c r="BD33" s="6">
        <v>23</v>
      </c>
      <c r="BE33" s="6">
        <v>25</v>
      </c>
      <c r="BF33" s="6">
        <v>18</v>
      </c>
      <c r="BG33" s="6">
        <v>21</v>
      </c>
      <c r="BH33" s="6">
        <v>29</v>
      </c>
      <c r="BI33" s="6">
        <v>19</v>
      </c>
      <c r="BJ33" s="6">
        <v>22</v>
      </c>
      <c r="BK33" s="6">
        <v>29</v>
      </c>
      <c r="BL33" s="6">
        <v>29</v>
      </c>
      <c r="BM33" s="6">
        <v>24</v>
      </c>
      <c r="BN33" s="6">
        <v>24</v>
      </c>
      <c r="BO33" s="6">
        <v>11</v>
      </c>
      <c r="BP33" s="6">
        <v>29</v>
      </c>
      <c r="BQ33" s="6">
        <v>15</v>
      </c>
      <c r="BR33" s="6">
        <v>13</v>
      </c>
      <c r="BS33" s="6">
        <v>12</v>
      </c>
      <c r="BT33" s="6">
        <v>29</v>
      </c>
      <c r="BU33" s="6">
        <v>13</v>
      </c>
      <c r="BV33" s="6">
        <v>12</v>
      </c>
      <c r="BW33" s="6">
        <v>29</v>
      </c>
      <c r="BX33" s="6">
        <v>29</v>
      </c>
      <c r="BY33" s="6">
        <v>9</v>
      </c>
      <c r="BZ33" s="6">
        <v>7</v>
      </c>
      <c r="CA33" s="6">
        <v>25000</v>
      </c>
    </row>
    <row r="34" spans="1:79" ht="15" thickBot="1" x14ac:dyDescent="0.35">
      <c r="A34" s="5" t="s">
        <v>59</v>
      </c>
      <c r="B34" s="6">
        <v>1</v>
      </c>
      <c r="C34" s="6">
        <v>7</v>
      </c>
      <c r="D34" s="6">
        <v>1</v>
      </c>
      <c r="E34" s="6">
        <v>27</v>
      </c>
      <c r="F34" s="6">
        <v>19</v>
      </c>
      <c r="G34" s="6">
        <v>1</v>
      </c>
      <c r="H34" s="6">
        <v>14</v>
      </c>
      <c r="I34" s="6">
        <v>18</v>
      </c>
      <c r="J34" s="6">
        <v>1</v>
      </c>
      <c r="K34" s="6">
        <v>1</v>
      </c>
      <c r="L34" s="6">
        <v>25</v>
      </c>
      <c r="M34" s="6">
        <v>23</v>
      </c>
      <c r="N34" s="6">
        <v>19</v>
      </c>
      <c r="O34" s="6">
        <v>1</v>
      </c>
      <c r="P34" s="6">
        <v>26</v>
      </c>
      <c r="Q34" s="6">
        <v>1</v>
      </c>
      <c r="R34" s="6">
        <v>1</v>
      </c>
      <c r="S34" s="6">
        <v>1</v>
      </c>
      <c r="T34" s="6">
        <v>1</v>
      </c>
      <c r="U34" s="6">
        <v>1</v>
      </c>
      <c r="V34" s="6">
        <v>1</v>
      </c>
      <c r="W34" s="6">
        <v>1</v>
      </c>
      <c r="X34" s="6">
        <v>1</v>
      </c>
      <c r="Y34" s="6">
        <v>1</v>
      </c>
      <c r="Z34" s="6">
        <v>25000</v>
      </c>
      <c r="AB34">
        <f t="shared" si="2"/>
        <v>29</v>
      </c>
      <c r="AC34">
        <f t="shared" si="2"/>
        <v>23</v>
      </c>
      <c r="AD34">
        <f t="shared" si="2"/>
        <v>29</v>
      </c>
      <c r="AE34">
        <f t="shared" si="2"/>
        <v>3</v>
      </c>
      <c r="AF34">
        <f t="shared" si="2"/>
        <v>11</v>
      </c>
      <c r="AG34">
        <f t="shared" si="2"/>
        <v>29</v>
      </c>
      <c r="AH34">
        <f t="shared" si="2"/>
        <v>16</v>
      </c>
      <c r="AI34">
        <f t="shared" si="2"/>
        <v>12</v>
      </c>
      <c r="AJ34">
        <f t="shared" si="2"/>
        <v>29</v>
      </c>
      <c r="AK34">
        <f t="shared" si="2"/>
        <v>29</v>
      </c>
      <c r="AL34">
        <f t="shared" si="2"/>
        <v>5</v>
      </c>
      <c r="AM34">
        <f t="shared" si="2"/>
        <v>7</v>
      </c>
      <c r="AN34">
        <f t="shared" si="2"/>
        <v>11</v>
      </c>
      <c r="AO34">
        <f t="shared" si="2"/>
        <v>29</v>
      </c>
      <c r="AP34">
        <f t="shared" si="2"/>
        <v>4</v>
      </c>
      <c r="AQ34">
        <f t="shared" si="2"/>
        <v>29</v>
      </c>
      <c r="AR34">
        <f t="shared" si="4"/>
        <v>29</v>
      </c>
      <c r="AS34">
        <f t="shared" si="1"/>
        <v>29</v>
      </c>
      <c r="AT34">
        <f t="shared" si="1"/>
        <v>29</v>
      </c>
      <c r="AU34">
        <f t="shared" si="1"/>
        <v>29</v>
      </c>
      <c r="AV34">
        <f t="shared" si="1"/>
        <v>29</v>
      </c>
      <c r="AW34">
        <f t="shared" si="1"/>
        <v>29</v>
      </c>
      <c r="AX34">
        <f t="shared" si="1"/>
        <v>29</v>
      </c>
      <c r="AY34">
        <f t="shared" si="1"/>
        <v>29</v>
      </c>
      <c r="AZ34">
        <f t="shared" si="3"/>
        <v>25000</v>
      </c>
      <c r="BB34" s="5" t="s">
        <v>59</v>
      </c>
      <c r="BC34" s="6">
        <v>29</v>
      </c>
      <c r="BD34" s="6">
        <v>23</v>
      </c>
      <c r="BE34" s="6">
        <v>29</v>
      </c>
      <c r="BF34" s="6">
        <v>3</v>
      </c>
      <c r="BG34" s="6">
        <v>11</v>
      </c>
      <c r="BH34" s="6">
        <v>29</v>
      </c>
      <c r="BI34" s="6">
        <v>16</v>
      </c>
      <c r="BJ34" s="6">
        <v>12</v>
      </c>
      <c r="BK34" s="6">
        <v>29</v>
      </c>
      <c r="BL34" s="6">
        <v>29</v>
      </c>
      <c r="BM34" s="6">
        <v>5</v>
      </c>
      <c r="BN34" s="6">
        <v>7</v>
      </c>
      <c r="BO34" s="6">
        <v>11</v>
      </c>
      <c r="BP34" s="6">
        <v>29</v>
      </c>
      <c r="BQ34" s="6">
        <v>4</v>
      </c>
      <c r="BR34" s="6">
        <v>29</v>
      </c>
      <c r="BS34" s="6">
        <v>29</v>
      </c>
      <c r="BT34" s="6">
        <v>29</v>
      </c>
      <c r="BU34" s="6">
        <v>29</v>
      </c>
      <c r="BV34" s="6">
        <v>29</v>
      </c>
      <c r="BW34" s="6">
        <v>29</v>
      </c>
      <c r="BX34" s="6">
        <v>29</v>
      </c>
      <c r="BY34" s="6">
        <v>29</v>
      </c>
      <c r="BZ34" s="6">
        <v>29</v>
      </c>
      <c r="CA34" s="6">
        <v>25000</v>
      </c>
    </row>
    <row r="35" spans="1:79" ht="15" thickBot="1" x14ac:dyDescent="0.35">
      <c r="A35" s="5" t="s">
        <v>60</v>
      </c>
      <c r="B35" s="6">
        <v>12</v>
      </c>
      <c r="C35" s="6">
        <v>7</v>
      </c>
      <c r="D35" s="6">
        <v>5</v>
      </c>
      <c r="E35" s="6">
        <v>22</v>
      </c>
      <c r="F35" s="6">
        <v>15</v>
      </c>
      <c r="G35" s="6">
        <v>1</v>
      </c>
      <c r="H35" s="6">
        <v>14</v>
      </c>
      <c r="I35" s="6">
        <v>18</v>
      </c>
      <c r="J35" s="6">
        <v>1</v>
      </c>
      <c r="K35" s="6">
        <v>1</v>
      </c>
      <c r="L35" s="6">
        <v>19</v>
      </c>
      <c r="M35" s="6">
        <v>23</v>
      </c>
      <c r="N35" s="6">
        <v>1</v>
      </c>
      <c r="O35" s="6">
        <v>1</v>
      </c>
      <c r="P35" s="6">
        <v>15</v>
      </c>
      <c r="Q35" s="6">
        <v>7</v>
      </c>
      <c r="R35" s="6">
        <v>12</v>
      </c>
      <c r="S35" s="6">
        <v>1</v>
      </c>
      <c r="T35" s="6">
        <v>1</v>
      </c>
      <c r="U35" s="6">
        <v>1</v>
      </c>
      <c r="V35" s="6">
        <v>1</v>
      </c>
      <c r="W35" s="6">
        <v>1</v>
      </c>
      <c r="X35" s="6">
        <v>10</v>
      </c>
      <c r="Y35" s="6">
        <v>1</v>
      </c>
      <c r="Z35" s="6">
        <v>25000</v>
      </c>
      <c r="AB35">
        <f t="shared" si="2"/>
        <v>18</v>
      </c>
      <c r="AC35">
        <f t="shared" si="2"/>
        <v>23</v>
      </c>
      <c r="AD35">
        <f t="shared" si="2"/>
        <v>25</v>
      </c>
      <c r="AE35">
        <f t="shared" si="2"/>
        <v>8</v>
      </c>
      <c r="AF35">
        <f t="shared" si="2"/>
        <v>15</v>
      </c>
      <c r="AG35">
        <f t="shared" si="2"/>
        <v>29</v>
      </c>
      <c r="AH35">
        <f t="shared" si="2"/>
        <v>16</v>
      </c>
      <c r="AI35">
        <f t="shared" si="2"/>
        <v>12</v>
      </c>
      <c r="AJ35">
        <f t="shared" si="2"/>
        <v>29</v>
      </c>
      <c r="AK35">
        <f t="shared" si="2"/>
        <v>29</v>
      </c>
      <c r="AL35">
        <f t="shared" si="2"/>
        <v>11</v>
      </c>
      <c r="AM35">
        <f t="shared" si="2"/>
        <v>7</v>
      </c>
      <c r="AN35">
        <f t="shared" si="2"/>
        <v>29</v>
      </c>
      <c r="AO35">
        <f t="shared" si="2"/>
        <v>29</v>
      </c>
      <c r="AP35">
        <f t="shared" si="2"/>
        <v>15</v>
      </c>
      <c r="AQ35">
        <f t="shared" si="2"/>
        <v>23</v>
      </c>
      <c r="AR35">
        <f t="shared" si="4"/>
        <v>18</v>
      </c>
      <c r="AS35">
        <f t="shared" si="1"/>
        <v>29</v>
      </c>
      <c r="AT35">
        <f t="shared" si="1"/>
        <v>29</v>
      </c>
      <c r="AU35">
        <f t="shared" si="1"/>
        <v>29</v>
      </c>
      <c r="AV35">
        <f t="shared" si="1"/>
        <v>29</v>
      </c>
      <c r="AW35">
        <f t="shared" si="1"/>
        <v>29</v>
      </c>
      <c r="AX35">
        <f t="shared" si="1"/>
        <v>20</v>
      </c>
      <c r="AY35">
        <f t="shared" si="1"/>
        <v>29</v>
      </c>
      <c r="AZ35">
        <f t="shared" si="3"/>
        <v>25000</v>
      </c>
      <c r="BB35" s="5" t="s">
        <v>60</v>
      </c>
      <c r="BC35" s="6">
        <v>18</v>
      </c>
      <c r="BD35" s="6">
        <v>23</v>
      </c>
      <c r="BE35" s="6">
        <v>25</v>
      </c>
      <c r="BF35" s="6">
        <v>8</v>
      </c>
      <c r="BG35" s="6">
        <v>15</v>
      </c>
      <c r="BH35" s="6">
        <v>29</v>
      </c>
      <c r="BI35" s="6">
        <v>16</v>
      </c>
      <c r="BJ35" s="6">
        <v>12</v>
      </c>
      <c r="BK35" s="6">
        <v>29</v>
      </c>
      <c r="BL35" s="6">
        <v>29</v>
      </c>
      <c r="BM35" s="6">
        <v>11</v>
      </c>
      <c r="BN35" s="6">
        <v>7</v>
      </c>
      <c r="BO35" s="6">
        <v>29</v>
      </c>
      <c r="BP35" s="6">
        <v>29</v>
      </c>
      <c r="BQ35" s="6">
        <v>15</v>
      </c>
      <c r="BR35" s="6">
        <v>23</v>
      </c>
      <c r="BS35" s="6">
        <v>18</v>
      </c>
      <c r="BT35" s="6">
        <v>29</v>
      </c>
      <c r="BU35" s="6">
        <v>29</v>
      </c>
      <c r="BV35" s="6">
        <v>29</v>
      </c>
      <c r="BW35" s="6">
        <v>29</v>
      </c>
      <c r="BX35" s="6">
        <v>29</v>
      </c>
      <c r="BY35" s="6">
        <v>20</v>
      </c>
      <c r="BZ35" s="6">
        <v>29</v>
      </c>
      <c r="CA35" s="6">
        <v>25000</v>
      </c>
    </row>
    <row r="36" spans="1:79" ht="15" thickBot="1" x14ac:dyDescent="0.35">
      <c r="A36" s="5" t="s">
        <v>61</v>
      </c>
      <c r="B36" s="6">
        <v>12</v>
      </c>
      <c r="C36" s="6">
        <v>7</v>
      </c>
      <c r="D36" s="6">
        <v>5</v>
      </c>
      <c r="E36" s="6">
        <v>16</v>
      </c>
      <c r="F36" s="6">
        <v>19</v>
      </c>
      <c r="G36" s="6">
        <v>1</v>
      </c>
      <c r="H36" s="6">
        <v>14</v>
      </c>
      <c r="I36" s="6">
        <v>13</v>
      </c>
      <c r="J36" s="6">
        <v>1</v>
      </c>
      <c r="K36" s="6">
        <v>1</v>
      </c>
      <c r="L36" s="6">
        <v>13</v>
      </c>
      <c r="M36" s="6">
        <v>11</v>
      </c>
      <c r="N36" s="6">
        <v>1</v>
      </c>
      <c r="O36" s="6">
        <v>1</v>
      </c>
      <c r="P36" s="6">
        <v>15</v>
      </c>
      <c r="Q36" s="6">
        <v>12</v>
      </c>
      <c r="R36" s="6">
        <v>1</v>
      </c>
      <c r="S36" s="6">
        <v>1</v>
      </c>
      <c r="T36" s="6">
        <v>1</v>
      </c>
      <c r="U36" s="6">
        <v>13</v>
      </c>
      <c r="V36" s="6">
        <v>1</v>
      </c>
      <c r="W36" s="6">
        <v>1</v>
      </c>
      <c r="X36" s="6">
        <v>14</v>
      </c>
      <c r="Y36" s="6">
        <v>17</v>
      </c>
      <c r="Z36" s="6">
        <v>25000</v>
      </c>
      <c r="AB36">
        <f t="shared" si="2"/>
        <v>18</v>
      </c>
      <c r="AC36">
        <f t="shared" si="2"/>
        <v>23</v>
      </c>
      <c r="AD36">
        <f t="shared" si="2"/>
        <v>25</v>
      </c>
      <c r="AE36">
        <f t="shared" si="2"/>
        <v>14</v>
      </c>
      <c r="AF36">
        <f t="shared" si="2"/>
        <v>11</v>
      </c>
      <c r="AG36">
        <f t="shared" si="2"/>
        <v>29</v>
      </c>
      <c r="AH36">
        <f t="shared" si="2"/>
        <v>16</v>
      </c>
      <c r="AI36">
        <f t="shared" si="2"/>
        <v>17</v>
      </c>
      <c r="AJ36">
        <f t="shared" si="2"/>
        <v>29</v>
      </c>
      <c r="AK36">
        <f t="shared" si="2"/>
        <v>29</v>
      </c>
      <c r="AL36">
        <f t="shared" si="2"/>
        <v>17</v>
      </c>
      <c r="AM36">
        <f t="shared" si="2"/>
        <v>19</v>
      </c>
      <c r="AN36">
        <f t="shared" si="2"/>
        <v>29</v>
      </c>
      <c r="AO36">
        <f t="shared" si="2"/>
        <v>29</v>
      </c>
      <c r="AP36">
        <f t="shared" si="2"/>
        <v>15</v>
      </c>
      <c r="AQ36">
        <f t="shared" si="2"/>
        <v>18</v>
      </c>
      <c r="AR36">
        <f t="shared" si="4"/>
        <v>29</v>
      </c>
      <c r="AS36">
        <f t="shared" si="1"/>
        <v>29</v>
      </c>
      <c r="AT36">
        <f t="shared" si="1"/>
        <v>29</v>
      </c>
      <c r="AU36">
        <f t="shared" si="1"/>
        <v>17</v>
      </c>
      <c r="AV36">
        <f t="shared" si="1"/>
        <v>29</v>
      </c>
      <c r="AW36">
        <f t="shared" si="1"/>
        <v>29</v>
      </c>
      <c r="AX36">
        <f t="shared" si="1"/>
        <v>16</v>
      </c>
      <c r="AY36">
        <f t="shared" si="1"/>
        <v>13</v>
      </c>
      <c r="AZ36">
        <f t="shared" si="3"/>
        <v>25000</v>
      </c>
      <c r="BB36" s="5" t="s">
        <v>61</v>
      </c>
      <c r="BC36" s="6">
        <v>18</v>
      </c>
      <c r="BD36" s="6">
        <v>23</v>
      </c>
      <c r="BE36" s="6">
        <v>25</v>
      </c>
      <c r="BF36" s="6">
        <v>14</v>
      </c>
      <c r="BG36" s="6">
        <v>11</v>
      </c>
      <c r="BH36" s="6">
        <v>29</v>
      </c>
      <c r="BI36" s="6">
        <v>16</v>
      </c>
      <c r="BJ36" s="6">
        <v>17</v>
      </c>
      <c r="BK36" s="6">
        <v>29</v>
      </c>
      <c r="BL36" s="6">
        <v>29</v>
      </c>
      <c r="BM36" s="6">
        <v>17</v>
      </c>
      <c r="BN36" s="6">
        <v>19</v>
      </c>
      <c r="BO36" s="6">
        <v>29</v>
      </c>
      <c r="BP36" s="6">
        <v>29</v>
      </c>
      <c r="BQ36" s="6">
        <v>15</v>
      </c>
      <c r="BR36" s="6">
        <v>18</v>
      </c>
      <c r="BS36" s="6">
        <v>29</v>
      </c>
      <c r="BT36" s="6">
        <v>29</v>
      </c>
      <c r="BU36" s="6">
        <v>29</v>
      </c>
      <c r="BV36" s="6">
        <v>17</v>
      </c>
      <c r="BW36" s="6">
        <v>29</v>
      </c>
      <c r="BX36" s="6">
        <v>29</v>
      </c>
      <c r="BY36" s="6">
        <v>16</v>
      </c>
      <c r="BZ36" s="6">
        <v>13</v>
      </c>
      <c r="CA36" s="6">
        <v>25000</v>
      </c>
    </row>
    <row r="37" spans="1:79" ht="18.600000000000001" thickBot="1" x14ac:dyDescent="0.35">
      <c r="A37" s="1"/>
      <c r="BB37" s="1"/>
    </row>
    <row r="38" spans="1:79" ht="15" thickBot="1" x14ac:dyDescent="0.35">
      <c r="A38" s="5" t="s">
        <v>62</v>
      </c>
      <c r="B38" s="5" t="s">
        <v>8</v>
      </c>
      <c r="C38" s="5" t="s">
        <v>9</v>
      </c>
      <c r="D38" s="5" t="s">
        <v>10</v>
      </c>
      <c r="E38" s="5" t="s">
        <v>11</v>
      </c>
      <c r="F38" s="5" t="s">
        <v>12</v>
      </c>
      <c r="G38" s="5" t="s">
        <v>13</v>
      </c>
      <c r="H38" s="5" t="s">
        <v>14</v>
      </c>
      <c r="I38" s="5" t="s">
        <v>15</v>
      </c>
      <c r="J38" s="5" t="s">
        <v>16</v>
      </c>
      <c r="K38" s="5" t="s">
        <v>17</v>
      </c>
      <c r="L38" s="5" t="s">
        <v>18</v>
      </c>
      <c r="M38" s="5" t="s">
        <v>19</v>
      </c>
      <c r="N38" s="5" t="s">
        <v>20</v>
      </c>
      <c r="O38" s="5" t="s">
        <v>21</v>
      </c>
      <c r="P38" s="5" t="s">
        <v>22</v>
      </c>
      <c r="Q38" s="5" t="s">
        <v>23</v>
      </c>
      <c r="R38" s="5" t="s">
        <v>24</v>
      </c>
      <c r="S38" s="5" t="s">
        <v>25</v>
      </c>
      <c r="T38" s="5" t="s">
        <v>26</v>
      </c>
      <c r="U38" s="5" t="s">
        <v>27</v>
      </c>
      <c r="V38" s="5" t="s">
        <v>28</v>
      </c>
      <c r="W38" s="5" t="s">
        <v>29</v>
      </c>
      <c r="X38" s="5" t="s">
        <v>30</v>
      </c>
      <c r="Y38" s="5" t="s">
        <v>31</v>
      </c>
      <c r="BB38" s="5" t="s">
        <v>62</v>
      </c>
      <c r="BC38" s="5" t="s">
        <v>8</v>
      </c>
      <c r="BD38" s="5" t="s">
        <v>9</v>
      </c>
      <c r="BE38" s="5" t="s">
        <v>10</v>
      </c>
      <c r="BF38" s="5" t="s">
        <v>11</v>
      </c>
      <c r="BG38" s="5" t="s">
        <v>12</v>
      </c>
      <c r="BH38" s="5" t="s">
        <v>13</v>
      </c>
      <c r="BI38" s="5" t="s">
        <v>14</v>
      </c>
      <c r="BJ38" s="5" t="s">
        <v>15</v>
      </c>
      <c r="BK38" s="5" t="s">
        <v>16</v>
      </c>
      <c r="BL38" s="5" t="s">
        <v>17</v>
      </c>
      <c r="BM38" s="5" t="s">
        <v>18</v>
      </c>
      <c r="BN38" s="5" t="s">
        <v>19</v>
      </c>
      <c r="BO38" s="5" t="s">
        <v>20</v>
      </c>
      <c r="BP38" s="5" t="s">
        <v>21</v>
      </c>
      <c r="BQ38" s="5" t="s">
        <v>22</v>
      </c>
      <c r="BR38" s="5" t="s">
        <v>23</v>
      </c>
      <c r="BS38" s="5" t="s">
        <v>24</v>
      </c>
      <c r="BT38" s="5" t="s">
        <v>25</v>
      </c>
      <c r="BU38" s="5" t="s">
        <v>26</v>
      </c>
      <c r="BV38" s="5" t="s">
        <v>27</v>
      </c>
      <c r="BW38" s="5" t="s">
        <v>28</v>
      </c>
      <c r="BX38" s="5" t="s">
        <v>29</v>
      </c>
      <c r="BY38" s="5" t="s">
        <v>30</v>
      </c>
      <c r="BZ38" s="5" t="s">
        <v>31</v>
      </c>
    </row>
    <row r="39" spans="1:79" ht="20.399999999999999" thickBot="1" x14ac:dyDescent="0.35">
      <c r="A39" s="5" t="s">
        <v>63</v>
      </c>
      <c r="B39" s="6" t="s">
        <v>423</v>
      </c>
      <c r="C39" s="6" t="s">
        <v>424</v>
      </c>
      <c r="D39" s="6" t="s">
        <v>423</v>
      </c>
      <c r="E39" s="6" t="s">
        <v>425</v>
      </c>
      <c r="F39" s="6" t="s">
        <v>426</v>
      </c>
      <c r="G39" s="6" t="s">
        <v>423</v>
      </c>
      <c r="H39" s="6" t="s">
        <v>427</v>
      </c>
      <c r="I39" s="6" t="s">
        <v>428</v>
      </c>
      <c r="J39" s="6" t="s">
        <v>423</v>
      </c>
      <c r="K39" s="6" t="s">
        <v>423</v>
      </c>
      <c r="L39" s="6" t="s">
        <v>429</v>
      </c>
      <c r="M39" s="6" t="s">
        <v>430</v>
      </c>
      <c r="N39" s="6" t="s">
        <v>431</v>
      </c>
      <c r="O39" s="6" t="s">
        <v>423</v>
      </c>
      <c r="P39" s="6" t="s">
        <v>432</v>
      </c>
      <c r="Q39" s="6" t="s">
        <v>433</v>
      </c>
      <c r="R39" s="6" t="s">
        <v>434</v>
      </c>
      <c r="S39" s="6" t="s">
        <v>423</v>
      </c>
      <c r="T39" s="6" t="s">
        <v>423</v>
      </c>
      <c r="U39" s="6" t="s">
        <v>435</v>
      </c>
      <c r="V39" s="6" t="s">
        <v>423</v>
      </c>
      <c r="W39" s="6" t="s">
        <v>423</v>
      </c>
      <c r="X39" s="6" t="s">
        <v>423</v>
      </c>
      <c r="Y39" s="6" t="s">
        <v>423</v>
      </c>
      <c r="BB39" s="5" t="s">
        <v>63</v>
      </c>
      <c r="BC39" s="6" t="s">
        <v>1146</v>
      </c>
      <c r="BD39" s="6" t="s">
        <v>423</v>
      </c>
      <c r="BE39" s="6" t="s">
        <v>1147</v>
      </c>
      <c r="BF39" s="6" t="s">
        <v>1148</v>
      </c>
      <c r="BG39" s="6" t="s">
        <v>1149</v>
      </c>
      <c r="BH39" s="6" t="s">
        <v>423</v>
      </c>
      <c r="BI39" s="6" t="s">
        <v>423</v>
      </c>
      <c r="BJ39" s="6" t="s">
        <v>1150</v>
      </c>
      <c r="BK39" s="6" t="s">
        <v>423</v>
      </c>
      <c r="BL39" s="6" t="s">
        <v>423</v>
      </c>
      <c r="BM39" s="6" t="s">
        <v>423</v>
      </c>
      <c r="BN39" s="6" t="s">
        <v>423</v>
      </c>
      <c r="BO39" s="6" t="s">
        <v>423</v>
      </c>
      <c r="BP39" s="6" t="s">
        <v>1151</v>
      </c>
      <c r="BQ39" s="6" t="s">
        <v>423</v>
      </c>
      <c r="BR39" s="6" t="s">
        <v>1152</v>
      </c>
      <c r="BS39" s="6" t="s">
        <v>1153</v>
      </c>
      <c r="BT39" s="6" t="s">
        <v>423</v>
      </c>
      <c r="BU39" s="6" t="s">
        <v>1154</v>
      </c>
      <c r="BV39" s="6" t="s">
        <v>1155</v>
      </c>
      <c r="BW39" s="6" t="s">
        <v>423</v>
      </c>
      <c r="BX39" s="6" t="s">
        <v>423</v>
      </c>
      <c r="BY39" s="6" t="s">
        <v>1156</v>
      </c>
      <c r="BZ39" s="6" t="s">
        <v>1157</v>
      </c>
    </row>
    <row r="40" spans="1:79" ht="20.399999999999999" thickBot="1" x14ac:dyDescent="0.35">
      <c r="A40" s="5" t="s">
        <v>75</v>
      </c>
      <c r="B40" s="6" t="s">
        <v>436</v>
      </c>
      <c r="C40" s="6" t="s">
        <v>437</v>
      </c>
      <c r="D40" s="6" t="s">
        <v>436</v>
      </c>
      <c r="E40" s="6" t="s">
        <v>438</v>
      </c>
      <c r="F40" s="6" t="s">
        <v>439</v>
      </c>
      <c r="G40" s="6" t="s">
        <v>436</v>
      </c>
      <c r="H40" s="6" t="s">
        <v>436</v>
      </c>
      <c r="I40" s="6" t="s">
        <v>440</v>
      </c>
      <c r="J40" s="6" t="s">
        <v>436</v>
      </c>
      <c r="K40" s="6" t="s">
        <v>436</v>
      </c>
      <c r="L40" s="6" t="s">
        <v>441</v>
      </c>
      <c r="M40" s="6" t="s">
        <v>442</v>
      </c>
      <c r="N40" s="6" t="s">
        <v>443</v>
      </c>
      <c r="O40" s="6" t="s">
        <v>436</v>
      </c>
      <c r="P40" s="6" t="s">
        <v>444</v>
      </c>
      <c r="Q40" s="6" t="s">
        <v>445</v>
      </c>
      <c r="R40" s="6" t="s">
        <v>446</v>
      </c>
      <c r="S40" s="6" t="s">
        <v>436</v>
      </c>
      <c r="T40" s="6" t="s">
        <v>436</v>
      </c>
      <c r="U40" s="6" t="s">
        <v>436</v>
      </c>
      <c r="V40" s="6" t="s">
        <v>436</v>
      </c>
      <c r="W40" s="6" t="s">
        <v>436</v>
      </c>
      <c r="X40" s="6" t="s">
        <v>436</v>
      </c>
      <c r="Y40" s="6" t="s">
        <v>436</v>
      </c>
      <c r="BB40" s="5" t="s">
        <v>75</v>
      </c>
      <c r="BC40" s="6" t="s">
        <v>1158</v>
      </c>
      <c r="BD40" s="6" t="s">
        <v>436</v>
      </c>
      <c r="BE40" s="6" t="s">
        <v>1159</v>
      </c>
      <c r="BF40" s="6" t="s">
        <v>1160</v>
      </c>
      <c r="BG40" s="6" t="s">
        <v>1161</v>
      </c>
      <c r="BH40" s="6" t="s">
        <v>436</v>
      </c>
      <c r="BI40" s="6" t="s">
        <v>436</v>
      </c>
      <c r="BJ40" s="6" t="s">
        <v>1162</v>
      </c>
      <c r="BK40" s="6" t="s">
        <v>436</v>
      </c>
      <c r="BL40" s="6" t="s">
        <v>436</v>
      </c>
      <c r="BM40" s="6" t="s">
        <v>436</v>
      </c>
      <c r="BN40" s="6" t="s">
        <v>436</v>
      </c>
      <c r="BO40" s="6" t="s">
        <v>436</v>
      </c>
      <c r="BP40" s="6" t="s">
        <v>1163</v>
      </c>
      <c r="BQ40" s="6" t="s">
        <v>436</v>
      </c>
      <c r="BR40" s="6" t="s">
        <v>1164</v>
      </c>
      <c r="BS40" s="6" t="s">
        <v>1165</v>
      </c>
      <c r="BT40" s="6" t="s">
        <v>436</v>
      </c>
      <c r="BU40" s="6" t="s">
        <v>1166</v>
      </c>
      <c r="BV40" s="6" t="s">
        <v>1167</v>
      </c>
      <c r="BW40" s="6" t="s">
        <v>436</v>
      </c>
      <c r="BX40" s="6" t="s">
        <v>436</v>
      </c>
      <c r="BY40" s="6" t="s">
        <v>1168</v>
      </c>
      <c r="BZ40" s="6" t="s">
        <v>1169</v>
      </c>
    </row>
    <row r="41" spans="1:79" ht="20.399999999999999" thickBot="1" x14ac:dyDescent="0.35">
      <c r="A41" s="5" t="s">
        <v>77</v>
      </c>
      <c r="B41" s="6" t="s">
        <v>447</v>
      </c>
      <c r="C41" s="6" t="s">
        <v>447</v>
      </c>
      <c r="D41" s="6" t="s">
        <v>447</v>
      </c>
      <c r="E41" s="6" t="s">
        <v>448</v>
      </c>
      <c r="F41" s="6" t="s">
        <v>449</v>
      </c>
      <c r="G41" s="6" t="s">
        <v>447</v>
      </c>
      <c r="H41" s="6" t="s">
        <v>447</v>
      </c>
      <c r="I41" s="6" t="s">
        <v>450</v>
      </c>
      <c r="J41" s="6" t="s">
        <v>447</v>
      </c>
      <c r="K41" s="6" t="s">
        <v>447</v>
      </c>
      <c r="L41" s="6" t="s">
        <v>451</v>
      </c>
      <c r="M41" s="6" t="s">
        <v>452</v>
      </c>
      <c r="N41" s="6" t="s">
        <v>453</v>
      </c>
      <c r="O41" s="6" t="s">
        <v>447</v>
      </c>
      <c r="P41" s="6" t="s">
        <v>454</v>
      </c>
      <c r="Q41" s="6" t="s">
        <v>455</v>
      </c>
      <c r="R41" s="6" t="s">
        <v>456</v>
      </c>
      <c r="S41" s="6" t="s">
        <v>447</v>
      </c>
      <c r="T41" s="6" t="s">
        <v>447</v>
      </c>
      <c r="U41" s="6" t="s">
        <v>447</v>
      </c>
      <c r="V41" s="6" t="s">
        <v>447</v>
      </c>
      <c r="W41" s="6" t="s">
        <v>447</v>
      </c>
      <c r="X41" s="6" t="s">
        <v>447</v>
      </c>
      <c r="Y41" s="6" t="s">
        <v>447</v>
      </c>
      <c r="BB41" s="5" t="s">
        <v>77</v>
      </c>
      <c r="BC41" s="6" t="s">
        <v>1170</v>
      </c>
      <c r="BD41" s="6" t="s">
        <v>447</v>
      </c>
      <c r="BE41" s="6" t="s">
        <v>1171</v>
      </c>
      <c r="BF41" s="6" t="s">
        <v>1172</v>
      </c>
      <c r="BG41" s="6" t="s">
        <v>1173</v>
      </c>
      <c r="BH41" s="6" t="s">
        <v>447</v>
      </c>
      <c r="BI41" s="6" t="s">
        <v>447</v>
      </c>
      <c r="BJ41" s="6" t="s">
        <v>1174</v>
      </c>
      <c r="BK41" s="6" t="s">
        <v>447</v>
      </c>
      <c r="BL41" s="6" t="s">
        <v>447</v>
      </c>
      <c r="BM41" s="6" t="s">
        <v>447</v>
      </c>
      <c r="BN41" s="6" t="s">
        <v>447</v>
      </c>
      <c r="BO41" s="6" t="s">
        <v>447</v>
      </c>
      <c r="BP41" s="6" t="s">
        <v>1175</v>
      </c>
      <c r="BQ41" s="6" t="s">
        <v>447</v>
      </c>
      <c r="BR41" s="6" t="s">
        <v>1176</v>
      </c>
      <c r="BS41" s="6" t="s">
        <v>1177</v>
      </c>
      <c r="BT41" s="6" t="s">
        <v>447</v>
      </c>
      <c r="BU41" s="6" t="s">
        <v>1178</v>
      </c>
      <c r="BV41" s="6" t="s">
        <v>1179</v>
      </c>
      <c r="BW41" s="6" t="s">
        <v>447</v>
      </c>
      <c r="BX41" s="6" t="s">
        <v>447</v>
      </c>
      <c r="BY41" s="6" t="s">
        <v>1180</v>
      </c>
      <c r="BZ41" s="6" t="s">
        <v>1181</v>
      </c>
    </row>
    <row r="42" spans="1:79" ht="20.399999999999999" thickBot="1" x14ac:dyDescent="0.35">
      <c r="A42" s="5" t="s">
        <v>80</v>
      </c>
      <c r="B42" s="6" t="s">
        <v>457</v>
      </c>
      <c r="C42" s="6" t="s">
        <v>457</v>
      </c>
      <c r="D42" s="6" t="s">
        <v>457</v>
      </c>
      <c r="E42" s="6" t="s">
        <v>458</v>
      </c>
      <c r="F42" s="6" t="s">
        <v>457</v>
      </c>
      <c r="G42" s="6" t="s">
        <v>457</v>
      </c>
      <c r="H42" s="6" t="s">
        <v>457</v>
      </c>
      <c r="I42" s="6" t="s">
        <v>459</v>
      </c>
      <c r="J42" s="6" t="s">
        <v>457</v>
      </c>
      <c r="K42" s="6" t="s">
        <v>457</v>
      </c>
      <c r="L42" s="6" t="s">
        <v>460</v>
      </c>
      <c r="M42" s="6" t="s">
        <v>461</v>
      </c>
      <c r="N42" s="6" t="s">
        <v>462</v>
      </c>
      <c r="O42" s="6" t="s">
        <v>457</v>
      </c>
      <c r="P42" s="6" t="s">
        <v>463</v>
      </c>
      <c r="Q42" s="6" t="s">
        <v>464</v>
      </c>
      <c r="R42" s="6" t="s">
        <v>465</v>
      </c>
      <c r="S42" s="6" t="s">
        <v>457</v>
      </c>
      <c r="T42" s="6" t="s">
        <v>457</v>
      </c>
      <c r="U42" s="6" t="s">
        <v>457</v>
      </c>
      <c r="V42" s="6" t="s">
        <v>457</v>
      </c>
      <c r="W42" s="6" t="s">
        <v>457</v>
      </c>
      <c r="X42" s="6" t="s">
        <v>457</v>
      </c>
      <c r="Y42" s="6" t="s">
        <v>457</v>
      </c>
      <c r="BB42" s="5" t="s">
        <v>80</v>
      </c>
      <c r="BC42" s="6" t="s">
        <v>1182</v>
      </c>
      <c r="BD42" s="6" t="s">
        <v>457</v>
      </c>
      <c r="BE42" s="6" t="s">
        <v>1183</v>
      </c>
      <c r="BF42" s="6" t="s">
        <v>1184</v>
      </c>
      <c r="BG42" s="6" t="s">
        <v>1185</v>
      </c>
      <c r="BH42" s="6" t="s">
        <v>457</v>
      </c>
      <c r="BI42" s="6" t="s">
        <v>457</v>
      </c>
      <c r="BJ42" s="6" t="s">
        <v>1186</v>
      </c>
      <c r="BK42" s="6" t="s">
        <v>457</v>
      </c>
      <c r="BL42" s="6" t="s">
        <v>457</v>
      </c>
      <c r="BM42" s="6" t="s">
        <v>457</v>
      </c>
      <c r="BN42" s="6" t="s">
        <v>457</v>
      </c>
      <c r="BO42" s="6" t="s">
        <v>457</v>
      </c>
      <c r="BP42" s="6" t="s">
        <v>1187</v>
      </c>
      <c r="BQ42" s="6" t="s">
        <v>457</v>
      </c>
      <c r="BR42" s="6" t="s">
        <v>1188</v>
      </c>
      <c r="BS42" s="6" t="s">
        <v>1189</v>
      </c>
      <c r="BT42" s="6" t="s">
        <v>457</v>
      </c>
      <c r="BU42" s="6" t="s">
        <v>1190</v>
      </c>
      <c r="BV42" s="6" t="s">
        <v>1191</v>
      </c>
      <c r="BW42" s="6" t="s">
        <v>457</v>
      </c>
      <c r="BX42" s="6" t="s">
        <v>457</v>
      </c>
      <c r="BY42" s="6" t="s">
        <v>1192</v>
      </c>
      <c r="BZ42" s="6" t="s">
        <v>1193</v>
      </c>
    </row>
    <row r="43" spans="1:79" ht="20.399999999999999" thickBot="1" x14ac:dyDescent="0.35">
      <c r="A43" s="5" t="s">
        <v>82</v>
      </c>
      <c r="B43" s="6" t="s">
        <v>466</v>
      </c>
      <c r="C43" s="6" t="s">
        <v>466</v>
      </c>
      <c r="D43" s="6" t="s">
        <v>466</v>
      </c>
      <c r="E43" s="6" t="s">
        <v>467</v>
      </c>
      <c r="F43" s="6" t="s">
        <v>466</v>
      </c>
      <c r="G43" s="6" t="s">
        <v>466</v>
      </c>
      <c r="H43" s="6" t="s">
        <v>466</v>
      </c>
      <c r="I43" s="6" t="s">
        <v>468</v>
      </c>
      <c r="J43" s="6" t="s">
        <v>466</v>
      </c>
      <c r="K43" s="6" t="s">
        <v>466</v>
      </c>
      <c r="L43" s="6" t="s">
        <v>469</v>
      </c>
      <c r="M43" s="6" t="s">
        <v>470</v>
      </c>
      <c r="N43" s="6" t="s">
        <v>471</v>
      </c>
      <c r="O43" s="6" t="s">
        <v>466</v>
      </c>
      <c r="P43" s="6" t="s">
        <v>472</v>
      </c>
      <c r="Q43" s="6" t="s">
        <v>473</v>
      </c>
      <c r="R43" s="6" t="s">
        <v>474</v>
      </c>
      <c r="S43" s="6" t="s">
        <v>466</v>
      </c>
      <c r="T43" s="6" t="s">
        <v>466</v>
      </c>
      <c r="U43" s="6" t="s">
        <v>466</v>
      </c>
      <c r="V43" s="6" t="s">
        <v>466</v>
      </c>
      <c r="W43" s="6" t="s">
        <v>466</v>
      </c>
      <c r="X43" s="6" t="s">
        <v>466</v>
      </c>
      <c r="Y43" s="6" t="s">
        <v>466</v>
      </c>
      <c r="BB43" s="5" t="s">
        <v>82</v>
      </c>
      <c r="BC43" s="6" t="s">
        <v>1194</v>
      </c>
      <c r="BD43" s="6" t="s">
        <v>466</v>
      </c>
      <c r="BE43" s="6" t="s">
        <v>1195</v>
      </c>
      <c r="BF43" s="6" t="s">
        <v>1196</v>
      </c>
      <c r="BG43" s="6" t="s">
        <v>1197</v>
      </c>
      <c r="BH43" s="6" t="s">
        <v>466</v>
      </c>
      <c r="BI43" s="6" t="s">
        <v>466</v>
      </c>
      <c r="BJ43" s="6" t="s">
        <v>1198</v>
      </c>
      <c r="BK43" s="6" t="s">
        <v>466</v>
      </c>
      <c r="BL43" s="6" t="s">
        <v>466</v>
      </c>
      <c r="BM43" s="6" t="s">
        <v>466</v>
      </c>
      <c r="BN43" s="6" t="s">
        <v>466</v>
      </c>
      <c r="BO43" s="6" t="s">
        <v>466</v>
      </c>
      <c r="BP43" s="6" t="s">
        <v>1199</v>
      </c>
      <c r="BQ43" s="6" t="s">
        <v>466</v>
      </c>
      <c r="BR43" s="6" t="s">
        <v>1200</v>
      </c>
      <c r="BS43" s="6" t="s">
        <v>466</v>
      </c>
      <c r="BT43" s="6" t="s">
        <v>466</v>
      </c>
      <c r="BU43" s="6" t="s">
        <v>1201</v>
      </c>
      <c r="BV43" s="6" t="s">
        <v>1202</v>
      </c>
      <c r="BW43" s="6" t="s">
        <v>466</v>
      </c>
      <c r="BX43" s="6" t="s">
        <v>466</v>
      </c>
      <c r="BY43" s="6" t="s">
        <v>1203</v>
      </c>
      <c r="BZ43" s="6" t="s">
        <v>1204</v>
      </c>
    </row>
    <row r="44" spans="1:79" ht="20.399999999999999" thickBot="1" x14ac:dyDescent="0.35">
      <c r="A44" s="5" t="s">
        <v>85</v>
      </c>
      <c r="B44" s="6" t="s">
        <v>475</v>
      </c>
      <c r="C44" s="6" t="s">
        <v>475</v>
      </c>
      <c r="D44" s="6" t="s">
        <v>475</v>
      </c>
      <c r="E44" s="6" t="s">
        <v>476</v>
      </c>
      <c r="F44" s="6" t="s">
        <v>475</v>
      </c>
      <c r="G44" s="6" t="s">
        <v>475</v>
      </c>
      <c r="H44" s="6" t="s">
        <v>475</v>
      </c>
      <c r="I44" s="6" t="s">
        <v>475</v>
      </c>
      <c r="J44" s="6" t="s">
        <v>475</v>
      </c>
      <c r="K44" s="6" t="s">
        <v>475</v>
      </c>
      <c r="L44" s="6" t="s">
        <v>477</v>
      </c>
      <c r="M44" s="6" t="s">
        <v>475</v>
      </c>
      <c r="N44" s="6" t="s">
        <v>475</v>
      </c>
      <c r="O44" s="6" t="s">
        <v>475</v>
      </c>
      <c r="P44" s="6" t="s">
        <v>478</v>
      </c>
      <c r="Q44" s="6" t="s">
        <v>479</v>
      </c>
      <c r="R44" s="6" t="s">
        <v>480</v>
      </c>
      <c r="S44" s="6" t="s">
        <v>475</v>
      </c>
      <c r="T44" s="6" t="s">
        <v>475</v>
      </c>
      <c r="U44" s="6" t="s">
        <v>475</v>
      </c>
      <c r="V44" s="6" t="s">
        <v>475</v>
      </c>
      <c r="W44" s="6" t="s">
        <v>475</v>
      </c>
      <c r="X44" s="6" t="s">
        <v>475</v>
      </c>
      <c r="Y44" s="6" t="s">
        <v>475</v>
      </c>
      <c r="BB44" s="5" t="s">
        <v>85</v>
      </c>
      <c r="BC44" s="6" t="s">
        <v>1205</v>
      </c>
      <c r="BD44" s="6" t="s">
        <v>475</v>
      </c>
      <c r="BE44" s="6" t="s">
        <v>1206</v>
      </c>
      <c r="BF44" s="6" t="s">
        <v>1207</v>
      </c>
      <c r="BG44" s="6" t="s">
        <v>1208</v>
      </c>
      <c r="BH44" s="6" t="s">
        <v>475</v>
      </c>
      <c r="BI44" s="6" t="s">
        <v>475</v>
      </c>
      <c r="BJ44" s="6" t="s">
        <v>1209</v>
      </c>
      <c r="BK44" s="6" t="s">
        <v>475</v>
      </c>
      <c r="BL44" s="6" t="s">
        <v>475</v>
      </c>
      <c r="BM44" s="6" t="s">
        <v>475</v>
      </c>
      <c r="BN44" s="6" t="s">
        <v>475</v>
      </c>
      <c r="BO44" s="6" t="s">
        <v>475</v>
      </c>
      <c r="BP44" s="6" t="s">
        <v>1210</v>
      </c>
      <c r="BQ44" s="6" t="s">
        <v>475</v>
      </c>
      <c r="BR44" s="6" t="s">
        <v>1211</v>
      </c>
      <c r="BS44" s="6" t="s">
        <v>475</v>
      </c>
      <c r="BT44" s="6" t="s">
        <v>475</v>
      </c>
      <c r="BU44" s="6" t="s">
        <v>1212</v>
      </c>
      <c r="BV44" s="6" t="s">
        <v>1213</v>
      </c>
      <c r="BW44" s="6" t="s">
        <v>475</v>
      </c>
      <c r="BX44" s="6" t="s">
        <v>475</v>
      </c>
      <c r="BY44" s="6" t="s">
        <v>1214</v>
      </c>
      <c r="BZ44" s="6" t="s">
        <v>475</v>
      </c>
    </row>
    <row r="45" spans="1:79" ht="20.399999999999999" thickBot="1" x14ac:dyDescent="0.35">
      <c r="A45" s="5" t="s">
        <v>86</v>
      </c>
      <c r="B45" s="6" t="s">
        <v>481</v>
      </c>
      <c r="C45" s="6" t="s">
        <v>481</v>
      </c>
      <c r="D45" s="6" t="s">
        <v>481</v>
      </c>
      <c r="E45" s="6" t="s">
        <v>482</v>
      </c>
      <c r="F45" s="6" t="s">
        <v>481</v>
      </c>
      <c r="G45" s="6" t="s">
        <v>481</v>
      </c>
      <c r="H45" s="6" t="s">
        <v>481</v>
      </c>
      <c r="I45" s="6" t="s">
        <v>481</v>
      </c>
      <c r="J45" s="6" t="s">
        <v>481</v>
      </c>
      <c r="K45" s="6" t="s">
        <v>481</v>
      </c>
      <c r="L45" s="6" t="s">
        <v>483</v>
      </c>
      <c r="M45" s="6" t="s">
        <v>481</v>
      </c>
      <c r="N45" s="6" t="s">
        <v>481</v>
      </c>
      <c r="O45" s="6" t="s">
        <v>481</v>
      </c>
      <c r="P45" s="6" t="s">
        <v>484</v>
      </c>
      <c r="Q45" s="6" t="s">
        <v>485</v>
      </c>
      <c r="R45" s="6" t="s">
        <v>486</v>
      </c>
      <c r="S45" s="6" t="s">
        <v>481</v>
      </c>
      <c r="T45" s="6" t="s">
        <v>481</v>
      </c>
      <c r="U45" s="6" t="s">
        <v>481</v>
      </c>
      <c r="V45" s="6" t="s">
        <v>481</v>
      </c>
      <c r="W45" s="6" t="s">
        <v>481</v>
      </c>
      <c r="X45" s="6" t="s">
        <v>481</v>
      </c>
      <c r="Y45" s="6" t="s">
        <v>481</v>
      </c>
      <c r="BB45" s="5" t="s">
        <v>86</v>
      </c>
      <c r="BC45" s="6" t="s">
        <v>1215</v>
      </c>
      <c r="BD45" s="6" t="s">
        <v>481</v>
      </c>
      <c r="BE45" s="6" t="s">
        <v>1216</v>
      </c>
      <c r="BF45" s="6" t="s">
        <v>1217</v>
      </c>
      <c r="BG45" s="6" t="s">
        <v>1218</v>
      </c>
      <c r="BH45" s="6" t="s">
        <v>481</v>
      </c>
      <c r="BI45" s="6" t="s">
        <v>481</v>
      </c>
      <c r="BJ45" s="6" t="s">
        <v>1219</v>
      </c>
      <c r="BK45" s="6" t="s">
        <v>481</v>
      </c>
      <c r="BL45" s="6" t="s">
        <v>481</v>
      </c>
      <c r="BM45" s="6" t="s">
        <v>481</v>
      </c>
      <c r="BN45" s="6" t="s">
        <v>481</v>
      </c>
      <c r="BO45" s="6" t="s">
        <v>481</v>
      </c>
      <c r="BP45" s="6" t="s">
        <v>1220</v>
      </c>
      <c r="BQ45" s="6" t="s">
        <v>481</v>
      </c>
      <c r="BR45" s="6" t="s">
        <v>1221</v>
      </c>
      <c r="BS45" s="6" t="s">
        <v>481</v>
      </c>
      <c r="BT45" s="6" t="s">
        <v>481</v>
      </c>
      <c r="BU45" s="6" t="s">
        <v>1222</v>
      </c>
      <c r="BV45" s="6" t="s">
        <v>1223</v>
      </c>
      <c r="BW45" s="6" t="s">
        <v>481</v>
      </c>
      <c r="BX45" s="6" t="s">
        <v>481</v>
      </c>
      <c r="BY45" s="6" t="s">
        <v>1224</v>
      </c>
      <c r="BZ45" s="6" t="s">
        <v>481</v>
      </c>
    </row>
    <row r="46" spans="1:79" ht="20.399999999999999" thickBot="1" x14ac:dyDescent="0.35">
      <c r="A46" s="5" t="s">
        <v>87</v>
      </c>
      <c r="B46" s="6" t="s">
        <v>487</v>
      </c>
      <c r="C46" s="6" t="s">
        <v>487</v>
      </c>
      <c r="D46" s="6" t="s">
        <v>487</v>
      </c>
      <c r="E46" s="6" t="s">
        <v>488</v>
      </c>
      <c r="F46" s="6" t="s">
        <v>487</v>
      </c>
      <c r="G46" s="6" t="s">
        <v>487</v>
      </c>
      <c r="H46" s="6" t="s">
        <v>487</v>
      </c>
      <c r="I46" s="6" t="s">
        <v>487</v>
      </c>
      <c r="J46" s="6" t="s">
        <v>487</v>
      </c>
      <c r="K46" s="6" t="s">
        <v>487</v>
      </c>
      <c r="L46" s="6" t="s">
        <v>489</v>
      </c>
      <c r="M46" s="6" t="s">
        <v>487</v>
      </c>
      <c r="N46" s="6" t="s">
        <v>487</v>
      </c>
      <c r="O46" s="6" t="s">
        <v>487</v>
      </c>
      <c r="P46" s="6" t="s">
        <v>490</v>
      </c>
      <c r="Q46" s="6" t="s">
        <v>491</v>
      </c>
      <c r="R46" s="6" t="s">
        <v>492</v>
      </c>
      <c r="S46" s="6" t="s">
        <v>487</v>
      </c>
      <c r="T46" s="6" t="s">
        <v>487</v>
      </c>
      <c r="U46" s="6" t="s">
        <v>487</v>
      </c>
      <c r="V46" s="6" t="s">
        <v>487</v>
      </c>
      <c r="W46" s="6" t="s">
        <v>487</v>
      </c>
      <c r="X46" s="6" t="s">
        <v>487</v>
      </c>
      <c r="Y46" s="6" t="s">
        <v>487</v>
      </c>
      <c r="BB46" s="5" t="s">
        <v>87</v>
      </c>
      <c r="BC46" s="6" t="s">
        <v>1225</v>
      </c>
      <c r="BD46" s="6" t="s">
        <v>487</v>
      </c>
      <c r="BE46" s="6" t="s">
        <v>1226</v>
      </c>
      <c r="BF46" s="6" t="s">
        <v>1227</v>
      </c>
      <c r="BG46" s="6" t="s">
        <v>1228</v>
      </c>
      <c r="BH46" s="6" t="s">
        <v>487</v>
      </c>
      <c r="BI46" s="6" t="s">
        <v>487</v>
      </c>
      <c r="BJ46" s="6" t="s">
        <v>1229</v>
      </c>
      <c r="BK46" s="6" t="s">
        <v>487</v>
      </c>
      <c r="BL46" s="6" t="s">
        <v>487</v>
      </c>
      <c r="BM46" s="6" t="s">
        <v>487</v>
      </c>
      <c r="BN46" s="6" t="s">
        <v>487</v>
      </c>
      <c r="BO46" s="6" t="s">
        <v>487</v>
      </c>
      <c r="BP46" s="6" t="s">
        <v>1230</v>
      </c>
      <c r="BQ46" s="6" t="s">
        <v>487</v>
      </c>
      <c r="BR46" s="6" t="s">
        <v>1231</v>
      </c>
      <c r="BS46" s="6" t="s">
        <v>487</v>
      </c>
      <c r="BT46" s="6" t="s">
        <v>487</v>
      </c>
      <c r="BU46" s="6" t="s">
        <v>1232</v>
      </c>
      <c r="BV46" s="6" t="s">
        <v>487</v>
      </c>
      <c r="BW46" s="6" t="s">
        <v>487</v>
      </c>
      <c r="BX46" s="6" t="s">
        <v>487</v>
      </c>
      <c r="BY46" s="6" t="s">
        <v>1233</v>
      </c>
      <c r="BZ46" s="6" t="s">
        <v>487</v>
      </c>
    </row>
    <row r="47" spans="1:79" ht="20.399999999999999" thickBot="1" x14ac:dyDescent="0.35">
      <c r="A47" s="5" t="s">
        <v>88</v>
      </c>
      <c r="B47" s="6" t="s">
        <v>493</v>
      </c>
      <c r="C47" s="6" t="s">
        <v>493</v>
      </c>
      <c r="D47" s="6" t="s">
        <v>493</v>
      </c>
      <c r="E47" s="6" t="s">
        <v>494</v>
      </c>
      <c r="F47" s="6" t="s">
        <v>493</v>
      </c>
      <c r="G47" s="6" t="s">
        <v>493</v>
      </c>
      <c r="H47" s="6" t="s">
        <v>493</v>
      </c>
      <c r="I47" s="6" t="s">
        <v>493</v>
      </c>
      <c r="J47" s="6" t="s">
        <v>493</v>
      </c>
      <c r="K47" s="6" t="s">
        <v>493</v>
      </c>
      <c r="L47" s="6" t="s">
        <v>495</v>
      </c>
      <c r="M47" s="6" t="s">
        <v>493</v>
      </c>
      <c r="N47" s="6" t="s">
        <v>493</v>
      </c>
      <c r="O47" s="6" t="s">
        <v>493</v>
      </c>
      <c r="P47" s="6" t="s">
        <v>496</v>
      </c>
      <c r="Q47" s="6" t="s">
        <v>497</v>
      </c>
      <c r="R47" s="6" t="s">
        <v>498</v>
      </c>
      <c r="S47" s="6" t="s">
        <v>493</v>
      </c>
      <c r="T47" s="6" t="s">
        <v>493</v>
      </c>
      <c r="U47" s="6" t="s">
        <v>493</v>
      </c>
      <c r="V47" s="6" t="s">
        <v>493</v>
      </c>
      <c r="W47" s="6" t="s">
        <v>493</v>
      </c>
      <c r="X47" s="6" t="s">
        <v>493</v>
      </c>
      <c r="Y47" s="6" t="s">
        <v>493</v>
      </c>
      <c r="BB47" s="5" t="s">
        <v>88</v>
      </c>
      <c r="BC47" s="6" t="s">
        <v>1234</v>
      </c>
      <c r="BD47" s="6" t="s">
        <v>493</v>
      </c>
      <c r="BE47" s="6" t="s">
        <v>1235</v>
      </c>
      <c r="BF47" s="6" t="s">
        <v>1236</v>
      </c>
      <c r="BG47" s="6" t="s">
        <v>1237</v>
      </c>
      <c r="BH47" s="6" t="s">
        <v>493</v>
      </c>
      <c r="BI47" s="6" t="s">
        <v>493</v>
      </c>
      <c r="BJ47" s="6" t="s">
        <v>1238</v>
      </c>
      <c r="BK47" s="6" t="s">
        <v>493</v>
      </c>
      <c r="BL47" s="6" t="s">
        <v>493</v>
      </c>
      <c r="BM47" s="6" t="s">
        <v>493</v>
      </c>
      <c r="BN47" s="6" t="s">
        <v>493</v>
      </c>
      <c r="BO47" s="6" t="s">
        <v>493</v>
      </c>
      <c r="BP47" s="6" t="s">
        <v>1239</v>
      </c>
      <c r="BQ47" s="6" t="s">
        <v>493</v>
      </c>
      <c r="BR47" s="6" t="s">
        <v>1240</v>
      </c>
      <c r="BS47" s="6" t="s">
        <v>493</v>
      </c>
      <c r="BT47" s="6" t="s">
        <v>493</v>
      </c>
      <c r="BU47" s="6" t="s">
        <v>1241</v>
      </c>
      <c r="BV47" s="6" t="s">
        <v>493</v>
      </c>
      <c r="BW47" s="6" t="s">
        <v>493</v>
      </c>
      <c r="BX47" s="6" t="s">
        <v>493</v>
      </c>
      <c r="BY47" s="6" t="s">
        <v>1242</v>
      </c>
      <c r="BZ47" s="6" t="s">
        <v>493</v>
      </c>
    </row>
    <row r="48" spans="1:79" ht="20.399999999999999" thickBot="1" x14ac:dyDescent="0.35">
      <c r="A48" s="5" t="s">
        <v>89</v>
      </c>
      <c r="B48" s="6" t="s">
        <v>499</v>
      </c>
      <c r="C48" s="6" t="s">
        <v>499</v>
      </c>
      <c r="D48" s="6" t="s">
        <v>499</v>
      </c>
      <c r="E48" s="6" t="s">
        <v>500</v>
      </c>
      <c r="F48" s="6" t="s">
        <v>499</v>
      </c>
      <c r="G48" s="6" t="s">
        <v>499</v>
      </c>
      <c r="H48" s="6" t="s">
        <v>499</v>
      </c>
      <c r="I48" s="6" t="s">
        <v>499</v>
      </c>
      <c r="J48" s="6" t="s">
        <v>499</v>
      </c>
      <c r="K48" s="6" t="s">
        <v>499</v>
      </c>
      <c r="L48" s="6" t="s">
        <v>501</v>
      </c>
      <c r="M48" s="6" t="s">
        <v>499</v>
      </c>
      <c r="N48" s="6" t="s">
        <v>499</v>
      </c>
      <c r="O48" s="6" t="s">
        <v>499</v>
      </c>
      <c r="P48" s="6" t="s">
        <v>502</v>
      </c>
      <c r="Q48" s="6" t="s">
        <v>499</v>
      </c>
      <c r="R48" s="6" t="s">
        <v>503</v>
      </c>
      <c r="S48" s="6" t="s">
        <v>499</v>
      </c>
      <c r="T48" s="6" t="s">
        <v>499</v>
      </c>
      <c r="U48" s="6" t="s">
        <v>499</v>
      </c>
      <c r="V48" s="6" t="s">
        <v>499</v>
      </c>
      <c r="W48" s="6" t="s">
        <v>499</v>
      </c>
      <c r="X48" s="6" t="s">
        <v>499</v>
      </c>
      <c r="Y48" s="6" t="s">
        <v>499</v>
      </c>
      <c r="BB48" s="5" t="s">
        <v>89</v>
      </c>
      <c r="BC48" s="6" t="s">
        <v>1243</v>
      </c>
      <c r="BD48" s="6" t="s">
        <v>499</v>
      </c>
      <c r="BE48" s="6" t="s">
        <v>1244</v>
      </c>
      <c r="BF48" s="6" t="s">
        <v>499</v>
      </c>
      <c r="BG48" s="6" t="s">
        <v>1245</v>
      </c>
      <c r="BH48" s="6" t="s">
        <v>499</v>
      </c>
      <c r="BI48" s="6" t="s">
        <v>499</v>
      </c>
      <c r="BJ48" s="6" t="s">
        <v>1246</v>
      </c>
      <c r="BK48" s="6" t="s">
        <v>499</v>
      </c>
      <c r="BL48" s="6" t="s">
        <v>499</v>
      </c>
      <c r="BM48" s="6" t="s">
        <v>499</v>
      </c>
      <c r="BN48" s="6" t="s">
        <v>499</v>
      </c>
      <c r="BO48" s="6" t="s">
        <v>499</v>
      </c>
      <c r="BP48" s="6" t="s">
        <v>1247</v>
      </c>
      <c r="BQ48" s="6" t="s">
        <v>499</v>
      </c>
      <c r="BR48" s="6" t="s">
        <v>1248</v>
      </c>
      <c r="BS48" s="6" t="s">
        <v>499</v>
      </c>
      <c r="BT48" s="6" t="s">
        <v>499</v>
      </c>
      <c r="BU48" s="6" t="s">
        <v>499</v>
      </c>
      <c r="BV48" s="6" t="s">
        <v>499</v>
      </c>
      <c r="BW48" s="6" t="s">
        <v>499</v>
      </c>
      <c r="BX48" s="6" t="s">
        <v>499</v>
      </c>
      <c r="BY48" s="6" t="s">
        <v>1249</v>
      </c>
      <c r="BZ48" s="6" t="s">
        <v>499</v>
      </c>
    </row>
    <row r="49" spans="1:78" ht="20.399999999999999" thickBot="1" x14ac:dyDescent="0.35">
      <c r="A49" s="5" t="s">
        <v>90</v>
      </c>
      <c r="B49" s="6" t="s">
        <v>504</v>
      </c>
      <c r="C49" s="6" t="s">
        <v>504</v>
      </c>
      <c r="D49" s="6" t="s">
        <v>504</v>
      </c>
      <c r="E49" s="6" t="s">
        <v>505</v>
      </c>
      <c r="F49" s="6" t="s">
        <v>504</v>
      </c>
      <c r="G49" s="6" t="s">
        <v>504</v>
      </c>
      <c r="H49" s="6" t="s">
        <v>504</v>
      </c>
      <c r="I49" s="6" t="s">
        <v>504</v>
      </c>
      <c r="J49" s="6" t="s">
        <v>504</v>
      </c>
      <c r="K49" s="6" t="s">
        <v>504</v>
      </c>
      <c r="L49" s="6" t="s">
        <v>506</v>
      </c>
      <c r="M49" s="6" t="s">
        <v>504</v>
      </c>
      <c r="N49" s="6" t="s">
        <v>504</v>
      </c>
      <c r="O49" s="6" t="s">
        <v>504</v>
      </c>
      <c r="P49" s="6" t="s">
        <v>507</v>
      </c>
      <c r="Q49" s="6" t="s">
        <v>504</v>
      </c>
      <c r="R49" s="6" t="s">
        <v>508</v>
      </c>
      <c r="S49" s="6" t="s">
        <v>504</v>
      </c>
      <c r="T49" s="6" t="s">
        <v>504</v>
      </c>
      <c r="U49" s="6" t="s">
        <v>504</v>
      </c>
      <c r="V49" s="6" t="s">
        <v>504</v>
      </c>
      <c r="W49" s="6" t="s">
        <v>504</v>
      </c>
      <c r="X49" s="6" t="s">
        <v>504</v>
      </c>
      <c r="Y49" s="6" t="s">
        <v>504</v>
      </c>
      <c r="BB49" s="5" t="s">
        <v>90</v>
      </c>
      <c r="BC49" s="6" t="s">
        <v>1250</v>
      </c>
      <c r="BD49" s="6" t="s">
        <v>504</v>
      </c>
      <c r="BE49" s="6" t="s">
        <v>1251</v>
      </c>
      <c r="BF49" s="6" t="s">
        <v>504</v>
      </c>
      <c r="BG49" s="6" t="s">
        <v>1252</v>
      </c>
      <c r="BH49" s="6" t="s">
        <v>504</v>
      </c>
      <c r="BI49" s="6" t="s">
        <v>504</v>
      </c>
      <c r="BJ49" s="6" t="s">
        <v>1253</v>
      </c>
      <c r="BK49" s="6" t="s">
        <v>504</v>
      </c>
      <c r="BL49" s="6" t="s">
        <v>504</v>
      </c>
      <c r="BM49" s="6" t="s">
        <v>504</v>
      </c>
      <c r="BN49" s="6" t="s">
        <v>504</v>
      </c>
      <c r="BO49" s="6" t="s">
        <v>504</v>
      </c>
      <c r="BP49" s="6" t="s">
        <v>504</v>
      </c>
      <c r="BQ49" s="6" t="s">
        <v>504</v>
      </c>
      <c r="BR49" s="6" t="s">
        <v>1254</v>
      </c>
      <c r="BS49" s="6" t="s">
        <v>504</v>
      </c>
      <c r="BT49" s="6" t="s">
        <v>504</v>
      </c>
      <c r="BU49" s="6" t="s">
        <v>504</v>
      </c>
      <c r="BV49" s="6" t="s">
        <v>504</v>
      </c>
      <c r="BW49" s="6" t="s">
        <v>504</v>
      </c>
      <c r="BX49" s="6" t="s">
        <v>504</v>
      </c>
      <c r="BY49" s="6" t="s">
        <v>1255</v>
      </c>
      <c r="BZ49" s="6" t="s">
        <v>504</v>
      </c>
    </row>
    <row r="50" spans="1:78" ht="20.399999999999999" thickBot="1" x14ac:dyDescent="0.35">
      <c r="A50" s="5" t="s">
        <v>91</v>
      </c>
      <c r="B50" s="6" t="s">
        <v>509</v>
      </c>
      <c r="C50" s="6" t="s">
        <v>509</v>
      </c>
      <c r="D50" s="6" t="s">
        <v>509</v>
      </c>
      <c r="E50" s="6" t="s">
        <v>510</v>
      </c>
      <c r="F50" s="6" t="s">
        <v>509</v>
      </c>
      <c r="G50" s="6" t="s">
        <v>509</v>
      </c>
      <c r="H50" s="6" t="s">
        <v>509</v>
      </c>
      <c r="I50" s="6" t="s">
        <v>509</v>
      </c>
      <c r="J50" s="6" t="s">
        <v>509</v>
      </c>
      <c r="K50" s="6" t="s">
        <v>509</v>
      </c>
      <c r="L50" s="6" t="s">
        <v>509</v>
      </c>
      <c r="M50" s="6" t="s">
        <v>509</v>
      </c>
      <c r="N50" s="6" t="s">
        <v>509</v>
      </c>
      <c r="O50" s="6" t="s">
        <v>509</v>
      </c>
      <c r="P50" s="6" t="s">
        <v>509</v>
      </c>
      <c r="Q50" s="6" t="s">
        <v>509</v>
      </c>
      <c r="R50" s="6" t="s">
        <v>509</v>
      </c>
      <c r="S50" s="6" t="s">
        <v>509</v>
      </c>
      <c r="T50" s="6" t="s">
        <v>509</v>
      </c>
      <c r="U50" s="6" t="s">
        <v>509</v>
      </c>
      <c r="V50" s="6" t="s">
        <v>509</v>
      </c>
      <c r="W50" s="6" t="s">
        <v>509</v>
      </c>
      <c r="X50" s="6" t="s">
        <v>509</v>
      </c>
      <c r="Y50" s="6" t="s">
        <v>509</v>
      </c>
      <c r="BB50" s="5" t="s">
        <v>91</v>
      </c>
      <c r="BC50" s="6" t="s">
        <v>1256</v>
      </c>
      <c r="BD50" s="6" t="s">
        <v>509</v>
      </c>
      <c r="BE50" s="6" t="s">
        <v>1257</v>
      </c>
      <c r="BF50" s="6" t="s">
        <v>509</v>
      </c>
      <c r="BG50" s="6" t="s">
        <v>1258</v>
      </c>
      <c r="BH50" s="6" t="s">
        <v>509</v>
      </c>
      <c r="BI50" s="6" t="s">
        <v>509</v>
      </c>
      <c r="BJ50" s="6" t="s">
        <v>1259</v>
      </c>
      <c r="BK50" s="6" t="s">
        <v>509</v>
      </c>
      <c r="BL50" s="6" t="s">
        <v>509</v>
      </c>
      <c r="BM50" s="6" t="s">
        <v>509</v>
      </c>
      <c r="BN50" s="6" t="s">
        <v>509</v>
      </c>
      <c r="BO50" s="6" t="s">
        <v>509</v>
      </c>
      <c r="BP50" s="6" t="s">
        <v>509</v>
      </c>
      <c r="BQ50" s="6" t="s">
        <v>509</v>
      </c>
      <c r="BR50" s="6" t="s">
        <v>1260</v>
      </c>
      <c r="BS50" s="6" t="s">
        <v>509</v>
      </c>
      <c r="BT50" s="6" t="s">
        <v>509</v>
      </c>
      <c r="BU50" s="6" t="s">
        <v>509</v>
      </c>
      <c r="BV50" s="6" t="s">
        <v>509</v>
      </c>
      <c r="BW50" s="6" t="s">
        <v>509</v>
      </c>
      <c r="BX50" s="6" t="s">
        <v>509</v>
      </c>
      <c r="BY50" s="6" t="s">
        <v>1261</v>
      </c>
      <c r="BZ50" s="6" t="s">
        <v>509</v>
      </c>
    </row>
    <row r="51" spans="1:78" ht="20.399999999999999" thickBot="1" x14ac:dyDescent="0.35">
      <c r="A51" s="5" t="s">
        <v>92</v>
      </c>
      <c r="B51" s="6" t="s">
        <v>511</v>
      </c>
      <c r="C51" s="6" t="s">
        <v>511</v>
      </c>
      <c r="D51" s="6" t="s">
        <v>511</v>
      </c>
      <c r="E51" s="6" t="s">
        <v>512</v>
      </c>
      <c r="F51" s="6" t="s">
        <v>511</v>
      </c>
      <c r="G51" s="6" t="s">
        <v>511</v>
      </c>
      <c r="H51" s="6" t="s">
        <v>511</v>
      </c>
      <c r="I51" s="6" t="s">
        <v>511</v>
      </c>
      <c r="J51" s="6" t="s">
        <v>511</v>
      </c>
      <c r="K51" s="6" t="s">
        <v>511</v>
      </c>
      <c r="L51" s="6" t="s">
        <v>511</v>
      </c>
      <c r="M51" s="6" t="s">
        <v>511</v>
      </c>
      <c r="N51" s="6" t="s">
        <v>511</v>
      </c>
      <c r="O51" s="6" t="s">
        <v>511</v>
      </c>
      <c r="P51" s="6" t="s">
        <v>511</v>
      </c>
      <c r="Q51" s="6" t="s">
        <v>511</v>
      </c>
      <c r="R51" s="6" t="s">
        <v>511</v>
      </c>
      <c r="S51" s="6" t="s">
        <v>511</v>
      </c>
      <c r="T51" s="6" t="s">
        <v>511</v>
      </c>
      <c r="U51" s="6" t="s">
        <v>511</v>
      </c>
      <c r="V51" s="6" t="s">
        <v>511</v>
      </c>
      <c r="W51" s="6" t="s">
        <v>511</v>
      </c>
      <c r="X51" s="6" t="s">
        <v>511</v>
      </c>
      <c r="Y51" s="6" t="s">
        <v>511</v>
      </c>
      <c r="BB51" s="5" t="s">
        <v>92</v>
      </c>
      <c r="BC51" s="6" t="s">
        <v>1262</v>
      </c>
      <c r="BD51" s="6" t="s">
        <v>511</v>
      </c>
      <c r="BE51" s="6" t="s">
        <v>1263</v>
      </c>
      <c r="BF51" s="6" t="s">
        <v>511</v>
      </c>
      <c r="BG51" s="6" t="s">
        <v>1264</v>
      </c>
      <c r="BH51" s="6" t="s">
        <v>511</v>
      </c>
      <c r="BI51" s="6" t="s">
        <v>511</v>
      </c>
      <c r="BJ51" s="6" t="s">
        <v>511</v>
      </c>
      <c r="BK51" s="6" t="s">
        <v>511</v>
      </c>
      <c r="BL51" s="6" t="s">
        <v>511</v>
      </c>
      <c r="BM51" s="6" t="s">
        <v>511</v>
      </c>
      <c r="BN51" s="6" t="s">
        <v>511</v>
      </c>
      <c r="BO51" s="6" t="s">
        <v>511</v>
      </c>
      <c r="BP51" s="6" t="s">
        <v>511</v>
      </c>
      <c r="BQ51" s="6" t="s">
        <v>511</v>
      </c>
      <c r="BR51" s="6" t="s">
        <v>1265</v>
      </c>
      <c r="BS51" s="6" t="s">
        <v>511</v>
      </c>
      <c r="BT51" s="6" t="s">
        <v>511</v>
      </c>
      <c r="BU51" s="6" t="s">
        <v>511</v>
      </c>
      <c r="BV51" s="6" t="s">
        <v>511</v>
      </c>
      <c r="BW51" s="6" t="s">
        <v>511</v>
      </c>
      <c r="BX51" s="6" t="s">
        <v>511</v>
      </c>
      <c r="BY51" s="6" t="s">
        <v>511</v>
      </c>
      <c r="BZ51" s="6" t="s">
        <v>511</v>
      </c>
    </row>
    <row r="52" spans="1:78" ht="20.399999999999999" thickBot="1" x14ac:dyDescent="0.35">
      <c r="A52" s="5" t="s">
        <v>93</v>
      </c>
      <c r="B52" s="6" t="s">
        <v>513</v>
      </c>
      <c r="C52" s="6" t="s">
        <v>513</v>
      </c>
      <c r="D52" s="6" t="s">
        <v>513</v>
      </c>
      <c r="E52" s="6" t="s">
        <v>514</v>
      </c>
      <c r="F52" s="6" t="s">
        <v>513</v>
      </c>
      <c r="G52" s="6" t="s">
        <v>513</v>
      </c>
      <c r="H52" s="6" t="s">
        <v>513</v>
      </c>
      <c r="I52" s="6" t="s">
        <v>513</v>
      </c>
      <c r="J52" s="6" t="s">
        <v>513</v>
      </c>
      <c r="K52" s="6" t="s">
        <v>513</v>
      </c>
      <c r="L52" s="6" t="s">
        <v>513</v>
      </c>
      <c r="M52" s="6" t="s">
        <v>513</v>
      </c>
      <c r="N52" s="6" t="s">
        <v>513</v>
      </c>
      <c r="O52" s="6" t="s">
        <v>513</v>
      </c>
      <c r="P52" s="6" t="s">
        <v>513</v>
      </c>
      <c r="Q52" s="6" t="s">
        <v>513</v>
      </c>
      <c r="R52" s="6" t="s">
        <v>513</v>
      </c>
      <c r="S52" s="6" t="s">
        <v>513</v>
      </c>
      <c r="T52" s="6" t="s">
        <v>513</v>
      </c>
      <c r="U52" s="6" t="s">
        <v>513</v>
      </c>
      <c r="V52" s="6" t="s">
        <v>513</v>
      </c>
      <c r="W52" s="6" t="s">
        <v>513</v>
      </c>
      <c r="X52" s="6" t="s">
        <v>513</v>
      </c>
      <c r="Y52" s="6" t="s">
        <v>513</v>
      </c>
      <c r="BB52" s="5" t="s">
        <v>93</v>
      </c>
      <c r="BC52" s="6" t="s">
        <v>1266</v>
      </c>
      <c r="BD52" s="6" t="s">
        <v>513</v>
      </c>
      <c r="BE52" s="6" t="s">
        <v>1267</v>
      </c>
      <c r="BF52" s="6" t="s">
        <v>513</v>
      </c>
      <c r="BG52" s="6" t="s">
        <v>1268</v>
      </c>
      <c r="BH52" s="6" t="s">
        <v>513</v>
      </c>
      <c r="BI52" s="6" t="s">
        <v>513</v>
      </c>
      <c r="BJ52" s="6" t="s">
        <v>513</v>
      </c>
      <c r="BK52" s="6" t="s">
        <v>513</v>
      </c>
      <c r="BL52" s="6" t="s">
        <v>513</v>
      </c>
      <c r="BM52" s="6" t="s">
        <v>513</v>
      </c>
      <c r="BN52" s="6" t="s">
        <v>513</v>
      </c>
      <c r="BO52" s="6" t="s">
        <v>513</v>
      </c>
      <c r="BP52" s="6" t="s">
        <v>513</v>
      </c>
      <c r="BQ52" s="6" t="s">
        <v>513</v>
      </c>
      <c r="BR52" s="6" t="s">
        <v>1269</v>
      </c>
      <c r="BS52" s="6" t="s">
        <v>513</v>
      </c>
      <c r="BT52" s="6" t="s">
        <v>513</v>
      </c>
      <c r="BU52" s="6" t="s">
        <v>513</v>
      </c>
      <c r="BV52" s="6" t="s">
        <v>513</v>
      </c>
      <c r="BW52" s="6" t="s">
        <v>513</v>
      </c>
      <c r="BX52" s="6" t="s">
        <v>513</v>
      </c>
      <c r="BY52" s="6" t="s">
        <v>513</v>
      </c>
      <c r="BZ52" s="6" t="s">
        <v>513</v>
      </c>
    </row>
    <row r="53" spans="1:78" ht="15" thickBot="1" x14ac:dyDescent="0.35">
      <c r="A53" s="5" t="s">
        <v>94</v>
      </c>
      <c r="B53" s="6" t="s">
        <v>515</v>
      </c>
      <c r="C53" s="6" t="s">
        <v>515</v>
      </c>
      <c r="D53" s="6" t="s">
        <v>515</v>
      </c>
      <c r="E53" s="6" t="s">
        <v>516</v>
      </c>
      <c r="F53" s="6" t="s">
        <v>515</v>
      </c>
      <c r="G53" s="6" t="s">
        <v>515</v>
      </c>
      <c r="H53" s="6" t="s">
        <v>515</v>
      </c>
      <c r="I53" s="6" t="s">
        <v>515</v>
      </c>
      <c r="J53" s="6" t="s">
        <v>515</v>
      </c>
      <c r="K53" s="6" t="s">
        <v>515</v>
      </c>
      <c r="L53" s="6" t="s">
        <v>515</v>
      </c>
      <c r="M53" s="6" t="s">
        <v>515</v>
      </c>
      <c r="N53" s="6" t="s">
        <v>515</v>
      </c>
      <c r="O53" s="6" t="s">
        <v>515</v>
      </c>
      <c r="P53" s="6" t="s">
        <v>515</v>
      </c>
      <c r="Q53" s="6" t="s">
        <v>515</v>
      </c>
      <c r="R53" s="6" t="s">
        <v>515</v>
      </c>
      <c r="S53" s="6" t="s">
        <v>515</v>
      </c>
      <c r="T53" s="6" t="s">
        <v>515</v>
      </c>
      <c r="U53" s="6" t="s">
        <v>515</v>
      </c>
      <c r="V53" s="6" t="s">
        <v>515</v>
      </c>
      <c r="W53" s="6" t="s">
        <v>515</v>
      </c>
      <c r="X53" s="6" t="s">
        <v>515</v>
      </c>
      <c r="Y53" s="6" t="s">
        <v>515</v>
      </c>
      <c r="BB53" s="5" t="s">
        <v>94</v>
      </c>
      <c r="BC53" s="6" t="s">
        <v>1270</v>
      </c>
      <c r="BD53" s="6" t="s">
        <v>515</v>
      </c>
      <c r="BE53" s="6" t="s">
        <v>515</v>
      </c>
      <c r="BF53" s="6" t="s">
        <v>515</v>
      </c>
      <c r="BG53" s="6" t="s">
        <v>515</v>
      </c>
      <c r="BH53" s="6" t="s">
        <v>515</v>
      </c>
      <c r="BI53" s="6" t="s">
        <v>515</v>
      </c>
      <c r="BJ53" s="6" t="s">
        <v>515</v>
      </c>
      <c r="BK53" s="6" t="s">
        <v>515</v>
      </c>
      <c r="BL53" s="6" t="s">
        <v>515</v>
      </c>
      <c r="BM53" s="6" t="s">
        <v>515</v>
      </c>
      <c r="BN53" s="6" t="s">
        <v>515</v>
      </c>
      <c r="BO53" s="6" t="s">
        <v>515</v>
      </c>
      <c r="BP53" s="6" t="s">
        <v>515</v>
      </c>
      <c r="BQ53" s="6" t="s">
        <v>515</v>
      </c>
      <c r="BR53" s="6" t="s">
        <v>1271</v>
      </c>
      <c r="BS53" s="6" t="s">
        <v>515</v>
      </c>
      <c r="BT53" s="6" t="s">
        <v>515</v>
      </c>
      <c r="BU53" s="6" t="s">
        <v>515</v>
      </c>
      <c r="BV53" s="6" t="s">
        <v>515</v>
      </c>
      <c r="BW53" s="6" t="s">
        <v>515</v>
      </c>
      <c r="BX53" s="6" t="s">
        <v>515</v>
      </c>
      <c r="BY53" s="6" t="s">
        <v>515</v>
      </c>
      <c r="BZ53" s="6" t="s">
        <v>515</v>
      </c>
    </row>
    <row r="54" spans="1:78" ht="15" thickBot="1" x14ac:dyDescent="0.35">
      <c r="A54" s="5" t="s">
        <v>95</v>
      </c>
      <c r="B54" s="6" t="s">
        <v>517</v>
      </c>
      <c r="C54" s="6" t="s">
        <v>517</v>
      </c>
      <c r="D54" s="6" t="s">
        <v>517</v>
      </c>
      <c r="E54" s="6" t="s">
        <v>517</v>
      </c>
      <c r="F54" s="6" t="s">
        <v>517</v>
      </c>
      <c r="G54" s="6" t="s">
        <v>517</v>
      </c>
      <c r="H54" s="6" t="s">
        <v>517</v>
      </c>
      <c r="I54" s="6" t="s">
        <v>517</v>
      </c>
      <c r="J54" s="6" t="s">
        <v>517</v>
      </c>
      <c r="K54" s="6" t="s">
        <v>517</v>
      </c>
      <c r="L54" s="6" t="s">
        <v>517</v>
      </c>
      <c r="M54" s="6" t="s">
        <v>517</v>
      </c>
      <c r="N54" s="6" t="s">
        <v>517</v>
      </c>
      <c r="O54" s="6" t="s">
        <v>517</v>
      </c>
      <c r="P54" s="6" t="s">
        <v>517</v>
      </c>
      <c r="Q54" s="6" t="s">
        <v>517</v>
      </c>
      <c r="R54" s="6" t="s">
        <v>517</v>
      </c>
      <c r="S54" s="6" t="s">
        <v>517</v>
      </c>
      <c r="T54" s="6" t="s">
        <v>517</v>
      </c>
      <c r="U54" s="6" t="s">
        <v>517</v>
      </c>
      <c r="V54" s="6" t="s">
        <v>517</v>
      </c>
      <c r="W54" s="6" t="s">
        <v>517</v>
      </c>
      <c r="X54" s="6" t="s">
        <v>517</v>
      </c>
      <c r="Y54" s="6" t="s">
        <v>517</v>
      </c>
      <c r="BB54" s="5" t="s">
        <v>95</v>
      </c>
      <c r="BC54" s="6" t="s">
        <v>1272</v>
      </c>
      <c r="BD54" s="6" t="s">
        <v>517</v>
      </c>
      <c r="BE54" s="6" t="s">
        <v>517</v>
      </c>
      <c r="BF54" s="6" t="s">
        <v>517</v>
      </c>
      <c r="BG54" s="6" t="s">
        <v>517</v>
      </c>
      <c r="BH54" s="6" t="s">
        <v>517</v>
      </c>
      <c r="BI54" s="6" t="s">
        <v>517</v>
      </c>
      <c r="BJ54" s="6" t="s">
        <v>517</v>
      </c>
      <c r="BK54" s="6" t="s">
        <v>517</v>
      </c>
      <c r="BL54" s="6" t="s">
        <v>517</v>
      </c>
      <c r="BM54" s="6" t="s">
        <v>517</v>
      </c>
      <c r="BN54" s="6" t="s">
        <v>517</v>
      </c>
      <c r="BO54" s="6" t="s">
        <v>517</v>
      </c>
      <c r="BP54" s="6" t="s">
        <v>517</v>
      </c>
      <c r="BQ54" s="6" t="s">
        <v>517</v>
      </c>
      <c r="BR54" s="6" t="s">
        <v>517</v>
      </c>
      <c r="BS54" s="6" t="s">
        <v>517</v>
      </c>
      <c r="BT54" s="6" t="s">
        <v>517</v>
      </c>
      <c r="BU54" s="6" t="s">
        <v>517</v>
      </c>
      <c r="BV54" s="6" t="s">
        <v>517</v>
      </c>
      <c r="BW54" s="6" t="s">
        <v>517</v>
      </c>
      <c r="BX54" s="6" t="s">
        <v>517</v>
      </c>
      <c r="BY54" s="6" t="s">
        <v>517</v>
      </c>
      <c r="BZ54" s="6" t="s">
        <v>517</v>
      </c>
    </row>
    <row r="55" spans="1:78" ht="15" thickBot="1" x14ac:dyDescent="0.35">
      <c r="A55" s="5" t="s">
        <v>96</v>
      </c>
      <c r="B55" s="6" t="s">
        <v>518</v>
      </c>
      <c r="C55" s="6" t="s">
        <v>518</v>
      </c>
      <c r="D55" s="6" t="s">
        <v>518</v>
      </c>
      <c r="E55" s="6" t="s">
        <v>518</v>
      </c>
      <c r="F55" s="6" t="s">
        <v>518</v>
      </c>
      <c r="G55" s="6" t="s">
        <v>518</v>
      </c>
      <c r="H55" s="6" t="s">
        <v>518</v>
      </c>
      <c r="I55" s="6" t="s">
        <v>518</v>
      </c>
      <c r="J55" s="6" t="s">
        <v>518</v>
      </c>
      <c r="K55" s="6" t="s">
        <v>518</v>
      </c>
      <c r="L55" s="6" t="s">
        <v>518</v>
      </c>
      <c r="M55" s="6" t="s">
        <v>518</v>
      </c>
      <c r="N55" s="6" t="s">
        <v>518</v>
      </c>
      <c r="O55" s="6" t="s">
        <v>518</v>
      </c>
      <c r="P55" s="6" t="s">
        <v>518</v>
      </c>
      <c r="Q55" s="6" t="s">
        <v>518</v>
      </c>
      <c r="R55" s="6" t="s">
        <v>518</v>
      </c>
      <c r="S55" s="6" t="s">
        <v>518</v>
      </c>
      <c r="T55" s="6" t="s">
        <v>518</v>
      </c>
      <c r="U55" s="6" t="s">
        <v>518</v>
      </c>
      <c r="V55" s="6" t="s">
        <v>518</v>
      </c>
      <c r="W55" s="6" t="s">
        <v>518</v>
      </c>
      <c r="X55" s="6" t="s">
        <v>518</v>
      </c>
      <c r="Y55" s="6" t="s">
        <v>518</v>
      </c>
      <c r="BB55" s="5" t="s">
        <v>96</v>
      </c>
      <c r="BC55" s="6" t="s">
        <v>1273</v>
      </c>
      <c r="BD55" s="6" t="s">
        <v>518</v>
      </c>
      <c r="BE55" s="6" t="s">
        <v>518</v>
      </c>
      <c r="BF55" s="6" t="s">
        <v>518</v>
      </c>
      <c r="BG55" s="6" t="s">
        <v>518</v>
      </c>
      <c r="BH55" s="6" t="s">
        <v>518</v>
      </c>
      <c r="BI55" s="6" t="s">
        <v>518</v>
      </c>
      <c r="BJ55" s="6" t="s">
        <v>518</v>
      </c>
      <c r="BK55" s="6" t="s">
        <v>518</v>
      </c>
      <c r="BL55" s="6" t="s">
        <v>518</v>
      </c>
      <c r="BM55" s="6" t="s">
        <v>518</v>
      </c>
      <c r="BN55" s="6" t="s">
        <v>518</v>
      </c>
      <c r="BO55" s="6" t="s">
        <v>518</v>
      </c>
      <c r="BP55" s="6" t="s">
        <v>518</v>
      </c>
      <c r="BQ55" s="6" t="s">
        <v>518</v>
      </c>
      <c r="BR55" s="6" t="s">
        <v>518</v>
      </c>
      <c r="BS55" s="6" t="s">
        <v>518</v>
      </c>
      <c r="BT55" s="6" t="s">
        <v>518</v>
      </c>
      <c r="BU55" s="6" t="s">
        <v>518</v>
      </c>
      <c r="BV55" s="6" t="s">
        <v>518</v>
      </c>
      <c r="BW55" s="6" t="s">
        <v>518</v>
      </c>
      <c r="BX55" s="6" t="s">
        <v>518</v>
      </c>
      <c r="BY55" s="6" t="s">
        <v>518</v>
      </c>
      <c r="BZ55" s="6" t="s">
        <v>518</v>
      </c>
    </row>
    <row r="56" spans="1:78" ht="15" thickBot="1" x14ac:dyDescent="0.35">
      <c r="A56" s="5" t="s">
        <v>97</v>
      </c>
      <c r="B56" s="6" t="s">
        <v>519</v>
      </c>
      <c r="C56" s="6" t="s">
        <v>519</v>
      </c>
      <c r="D56" s="6" t="s">
        <v>519</v>
      </c>
      <c r="E56" s="6" t="s">
        <v>519</v>
      </c>
      <c r="F56" s="6" t="s">
        <v>519</v>
      </c>
      <c r="G56" s="6" t="s">
        <v>519</v>
      </c>
      <c r="H56" s="6" t="s">
        <v>519</v>
      </c>
      <c r="I56" s="6" t="s">
        <v>519</v>
      </c>
      <c r="J56" s="6" t="s">
        <v>519</v>
      </c>
      <c r="K56" s="6" t="s">
        <v>519</v>
      </c>
      <c r="L56" s="6" t="s">
        <v>519</v>
      </c>
      <c r="M56" s="6" t="s">
        <v>519</v>
      </c>
      <c r="N56" s="6" t="s">
        <v>519</v>
      </c>
      <c r="O56" s="6" t="s">
        <v>519</v>
      </c>
      <c r="P56" s="6" t="s">
        <v>519</v>
      </c>
      <c r="Q56" s="6" t="s">
        <v>519</v>
      </c>
      <c r="R56" s="6" t="s">
        <v>519</v>
      </c>
      <c r="S56" s="6" t="s">
        <v>519</v>
      </c>
      <c r="T56" s="6" t="s">
        <v>519</v>
      </c>
      <c r="U56" s="6" t="s">
        <v>519</v>
      </c>
      <c r="V56" s="6" t="s">
        <v>519</v>
      </c>
      <c r="W56" s="6" t="s">
        <v>519</v>
      </c>
      <c r="X56" s="6" t="s">
        <v>519</v>
      </c>
      <c r="Y56" s="6" t="s">
        <v>519</v>
      </c>
      <c r="BB56" s="5" t="s">
        <v>97</v>
      </c>
      <c r="BC56" s="6" t="s">
        <v>1274</v>
      </c>
      <c r="BD56" s="6" t="s">
        <v>519</v>
      </c>
      <c r="BE56" s="6" t="s">
        <v>519</v>
      </c>
      <c r="BF56" s="6" t="s">
        <v>519</v>
      </c>
      <c r="BG56" s="6" t="s">
        <v>519</v>
      </c>
      <c r="BH56" s="6" t="s">
        <v>519</v>
      </c>
      <c r="BI56" s="6" t="s">
        <v>519</v>
      </c>
      <c r="BJ56" s="6" t="s">
        <v>519</v>
      </c>
      <c r="BK56" s="6" t="s">
        <v>519</v>
      </c>
      <c r="BL56" s="6" t="s">
        <v>519</v>
      </c>
      <c r="BM56" s="6" t="s">
        <v>519</v>
      </c>
      <c r="BN56" s="6" t="s">
        <v>519</v>
      </c>
      <c r="BO56" s="6" t="s">
        <v>519</v>
      </c>
      <c r="BP56" s="6" t="s">
        <v>519</v>
      </c>
      <c r="BQ56" s="6" t="s">
        <v>519</v>
      </c>
      <c r="BR56" s="6" t="s">
        <v>519</v>
      </c>
      <c r="BS56" s="6" t="s">
        <v>519</v>
      </c>
      <c r="BT56" s="6" t="s">
        <v>519</v>
      </c>
      <c r="BU56" s="6" t="s">
        <v>519</v>
      </c>
      <c r="BV56" s="6" t="s">
        <v>519</v>
      </c>
      <c r="BW56" s="6" t="s">
        <v>519</v>
      </c>
      <c r="BX56" s="6" t="s">
        <v>519</v>
      </c>
      <c r="BY56" s="6" t="s">
        <v>519</v>
      </c>
      <c r="BZ56" s="6" t="s">
        <v>519</v>
      </c>
    </row>
    <row r="57" spans="1:78" ht="15" thickBot="1" x14ac:dyDescent="0.35">
      <c r="A57" s="5" t="s">
        <v>98</v>
      </c>
      <c r="B57" s="6" t="s">
        <v>520</v>
      </c>
      <c r="C57" s="6" t="s">
        <v>520</v>
      </c>
      <c r="D57" s="6" t="s">
        <v>520</v>
      </c>
      <c r="E57" s="6" t="s">
        <v>520</v>
      </c>
      <c r="F57" s="6" t="s">
        <v>520</v>
      </c>
      <c r="G57" s="6" t="s">
        <v>520</v>
      </c>
      <c r="H57" s="6" t="s">
        <v>520</v>
      </c>
      <c r="I57" s="6" t="s">
        <v>520</v>
      </c>
      <c r="J57" s="6" t="s">
        <v>520</v>
      </c>
      <c r="K57" s="6" t="s">
        <v>520</v>
      </c>
      <c r="L57" s="6" t="s">
        <v>520</v>
      </c>
      <c r="M57" s="6" t="s">
        <v>520</v>
      </c>
      <c r="N57" s="6" t="s">
        <v>520</v>
      </c>
      <c r="O57" s="6" t="s">
        <v>520</v>
      </c>
      <c r="P57" s="6" t="s">
        <v>520</v>
      </c>
      <c r="Q57" s="6" t="s">
        <v>520</v>
      </c>
      <c r="R57" s="6" t="s">
        <v>520</v>
      </c>
      <c r="S57" s="6" t="s">
        <v>520</v>
      </c>
      <c r="T57" s="6" t="s">
        <v>520</v>
      </c>
      <c r="U57" s="6" t="s">
        <v>520</v>
      </c>
      <c r="V57" s="6" t="s">
        <v>520</v>
      </c>
      <c r="W57" s="6" t="s">
        <v>520</v>
      </c>
      <c r="X57" s="6" t="s">
        <v>520</v>
      </c>
      <c r="Y57" s="6" t="s">
        <v>520</v>
      </c>
      <c r="BB57" s="5" t="s">
        <v>98</v>
      </c>
      <c r="BC57" s="6" t="s">
        <v>1275</v>
      </c>
      <c r="BD57" s="6" t="s">
        <v>520</v>
      </c>
      <c r="BE57" s="6" t="s">
        <v>520</v>
      </c>
      <c r="BF57" s="6" t="s">
        <v>520</v>
      </c>
      <c r="BG57" s="6" t="s">
        <v>520</v>
      </c>
      <c r="BH57" s="6" t="s">
        <v>520</v>
      </c>
      <c r="BI57" s="6" t="s">
        <v>520</v>
      </c>
      <c r="BJ57" s="6" t="s">
        <v>520</v>
      </c>
      <c r="BK57" s="6" t="s">
        <v>520</v>
      </c>
      <c r="BL57" s="6" t="s">
        <v>520</v>
      </c>
      <c r="BM57" s="6" t="s">
        <v>520</v>
      </c>
      <c r="BN57" s="6" t="s">
        <v>520</v>
      </c>
      <c r="BO57" s="6" t="s">
        <v>520</v>
      </c>
      <c r="BP57" s="6" t="s">
        <v>520</v>
      </c>
      <c r="BQ57" s="6" t="s">
        <v>520</v>
      </c>
      <c r="BR57" s="6" t="s">
        <v>520</v>
      </c>
      <c r="BS57" s="6" t="s">
        <v>520</v>
      </c>
      <c r="BT57" s="6" t="s">
        <v>520</v>
      </c>
      <c r="BU57" s="6" t="s">
        <v>520</v>
      </c>
      <c r="BV57" s="6" t="s">
        <v>520</v>
      </c>
      <c r="BW57" s="6" t="s">
        <v>520</v>
      </c>
      <c r="BX57" s="6" t="s">
        <v>520</v>
      </c>
      <c r="BY57" s="6" t="s">
        <v>520</v>
      </c>
      <c r="BZ57" s="6" t="s">
        <v>520</v>
      </c>
    </row>
    <row r="58" spans="1:78" ht="15" thickBot="1" x14ac:dyDescent="0.35">
      <c r="A58" s="5" t="s">
        <v>99</v>
      </c>
      <c r="B58" s="6" t="s">
        <v>521</v>
      </c>
      <c r="C58" s="6" t="s">
        <v>521</v>
      </c>
      <c r="D58" s="6" t="s">
        <v>521</v>
      </c>
      <c r="E58" s="6" t="s">
        <v>521</v>
      </c>
      <c r="F58" s="6" t="s">
        <v>521</v>
      </c>
      <c r="G58" s="6" t="s">
        <v>521</v>
      </c>
      <c r="H58" s="6" t="s">
        <v>521</v>
      </c>
      <c r="I58" s="6" t="s">
        <v>521</v>
      </c>
      <c r="J58" s="6" t="s">
        <v>521</v>
      </c>
      <c r="K58" s="6" t="s">
        <v>521</v>
      </c>
      <c r="L58" s="6" t="s">
        <v>521</v>
      </c>
      <c r="M58" s="6" t="s">
        <v>521</v>
      </c>
      <c r="N58" s="6" t="s">
        <v>521</v>
      </c>
      <c r="O58" s="6" t="s">
        <v>521</v>
      </c>
      <c r="P58" s="6" t="s">
        <v>521</v>
      </c>
      <c r="Q58" s="6" t="s">
        <v>521</v>
      </c>
      <c r="R58" s="6" t="s">
        <v>521</v>
      </c>
      <c r="S58" s="6" t="s">
        <v>521</v>
      </c>
      <c r="T58" s="6" t="s">
        <v>521</v>
      </c>
      <c r="U58" s="6" t="s">
        <v>521</v>
      </c>
      <c r="V58" s="6" t="s">
        <v>521</v>
      </c>
      <c r="W58" s="6" t="s">
        <v>521</v>
      </c>
      <c r="X58" s="6" t="s">
        <v>521</v>
      </c>
      <c r="Y58" s="6" t="s">
        <v>521</v>
      </c>
      <c r="BB58" s="5" t="s">
        <v>99</v>
      </c>
      <c r="BC58" s="6" t="s">
        <v>1276</v>
      </c>
      <c r="BD58" s="6" t="s">
        <v>521</v>
      </c>
      <c r="BE58" s="6" t="s">
        <v>521</v>
      </c>
      <c r="BF58" s="6" t="s">
        <v>521</v>
      </c>
      <c r="BG58" s="6" t="s">
        <v>521</v>
      </c>
      <c r="BH58" s="6" t="s">
        <v>521</v>
      </c>
      <c r="BI58" s="6" t="s">
        <v>521</v>
      </c>
      <c r="BJ58" s="6" t="s">
        <v>521</v>
      </c>
      <c r="BK58" s="6" t="s">
        <v>521</v>
      </c>
      <c r="BL58" s="6" t="s">
        <v>521</v>
      </c>
      <c r="BM58" s="6" t="s">
        <v>521</v>
      </c>
      <c r="BN58" s="6" t="s">
        <v>521</v>
      </c>
      <c r="BO58" s="6" t="s">
        <v>521</v>
      </c>
      <c r="BP58" s="6" t="s">
        <v>521</v>
      </c>
      <c r="BQ58" s="6" t="s">
        <v>521</v>
      </c>
      <c r="BR58" s="6" t="s">
        <v>521</v>
      </c>
      <c r="BS58" s="6" t="s">
        <v>521</v>
      </c>
      <c r="BT58" s="6" t="s">
        <v>521</v>
      </c>
      <c r="BU58" s="6" t="s">
        <v>521</v>
      </c>
      <c r="BV58" s="6" t="s">
        <v>521</v>
      </c>
      <c r="BW58" s="6" t="s">
        <v>521</v>
      </c>
      <c r="BX58" s="6" t="s">
        <v>521</v>
      </c>
      <c r="BY58" s="6" t="s">
        <v>521</v>
      </c>
      <c r="BZ58" s="6" t="s">
        <v>521</v>
      </c>
    </row>
    <row r="59" spans="1:78" ht="15" thickBot="1" x14ac:dyDescent="0.35">
      <c r="A59" s="5" t="s">
        <v>100</v>
      </c>
      <c r="B59" s="6" t="s">
        <v>522</v>
      </c>
      <c r="C59" s="6" t="s">
        <v>522</v>
      </c>
      <c r="D59" s="6" t="s">
        <v>522</v>
      </c>
      <c r="E59" s="6" t="s">
        <v>522</v>
      </c>
      <c r="F59" s="6" t="s">
        <v>522</v>
      </c>
      <c r="G59" s="6" t="s">
        <v>522</v>
      </c>
      <c r="H59" s="6" t="s">
        <v>522</v>
      </c>
      <c r="I59" s="6" t="s">
        <v>522</v>
      </c>
      <c r="J59" s="6" t="s">
        <v>522</v>
      </c>
      <c r="K59" s="6" t="s">
        <v>522</v>
      </c>
      <c r="L59" s="6" t="s">
        <v>522</v>
      </c>
      <c r="M59" s="6" t="s">
        <v>522</v>
      </c>
      <c r="N59" s="6" t="s">
        <v>522</v>
      </c>
      <c r="O59" s="6" t="s">
        <v>522</v>
      </c>
      <c r="P59" s="6" t="s">
        <v>522</v>
      </c>
      <c r="Q59" s="6" t="s">
        <v>522</v>
      </c>
      <c r="R59" s="6" t="s">
        <v>522</v>
      </c>
      <c r="S59" s="6" t="s">
        <v>522</v>
      </c>
      <c r="T59" s="6" t="s">
        <v>522</v>
      </c>
      <c r="U59" s="6" t="s">
        <v>522</v>
      </c>
      <c r="V59" s="6" t="s">
        <v>522</v>
      </c>
      <c r="W59" s="6" t="s">
        <v>522</v>
      </c>
      <c r="X59" s="6" t="s">
        <v>522</v>
      </c>
      <c r="Y59" s="6" t="s">
        <v>522</v>
      </c>
      <c r="BB59" s="5" t="s">
        <v>100</v>
      </c>
      <c r="BC59" s="6" t="s">
        <v>1277</v>
      </c>
      <c r="BD59" s="6" t="s">
        <v>522</v>
      </c>
      <c r="BE59" s="6" t="s">
        <v>522</v>
      </c>
      <c r="BF59" s="6" t="s">
        <v>522</v>
      </c>
      <c r="BG59" s="6" t="s">
        <v>522</v>
      </c>
      <c r="BH59" s="6" t="s">
        <v>522</v>
      </c>
      <c r="BI59" s="6" t="s">
        <v>522</v>
      </c>
      <c r="BJ59" s="6" t="s">
        <v>522</v>
      </c>
      <c r="BK59" s="6" t="s">
        <v>522</v>
      </c>
      <c r="BL59" s="6" t="s">
        <v>522</v>
      </c>
      <c r="BM59" s="6" t="s">
        <v>522</v>
      </c>
      <c r="BN59" s="6" t="s">
        <v>522</v>
      </c>
      <c r="BO59" s="6" t="s">
        <v>522</v>
      </c>
      <c r="BP59" s="6" t="s">
        <v>522</v>
      </c>
      <c r="BQ59" s="6" t="s">
        <v>522</v>
      </c>
      <c r="BR59" s="6" t="s">
        <v>522</v>
      </c>
      <c r="BS59" s="6" t="s">
        <v>522</v>
      </c>
      <c r="BT59" s="6" t="s">
        <v>522</v>
      </c>
      <c r="BU59" s="6" t="s">
        <v>522</v>
      </c>
      <c r="BV59" s="6" t="s">
        <v>522</v>
      </c>
      <c r="BW59" s="6" t="s">
        <v>522</v>
      </c>
      <c r="BX59" s="6" t="s">
        <v>522</v>
      </c>
      <c r="BY59" s="6" t="s">
        <v>522</v>
      </c>
      <c r="BZ59" s="6" t="s">
        <v>522</v>
      </c>
    </row>
    <row r="60" spans="1:78" ht="15" thickBot="1" x14ac:dyDescent="0.35">
      <c r="A60" s="5" t="s">
        <v>101</v>
      </c>
      <c r="B60" s="6" t="s">
        <v>523</v>
      </c>
      <c r="C60" s="6" t="s">
        <v>523</v>
      </c>
      <c r="D60" s="6" t="s">
        <v>523</v>
      </c>
      <c r="E60" s="6" t="s">
        <v>523</v>
      </c>
      <c r="F60" s="6" t="s">
        <v>523</v>
      </c>
      <c r="G60" s="6" t="s">
        <v>523</v>
      </c>
      <c r="H60" s="6" t="s">
        <v>523</v>
      </c>
      <c r="I60" s="6" t="s">
        <v>523</v>
      </c>
      <c r="J60" s="6" t="s">
        <v>523</v>
      </c>
      <c r="K60" s="6" t="s">
        <v>523</v>
      </c>
      <c r="L60" s="6" t="s">
        <v>523</v>
      </c>
      <c r="M60" s="6" t="s">
        <v>523</v>
      </c>
      <c r="N60" s="6" t="s">
        <v>523</v>
      </c>
      <c r="O60" s="6" t="s">
        <v>523</v>
      </c>
      <c r="P60" s="6" t="s">
        <v>523</v>
      </c>
      <c r="Q60" s="6" t="s">
        <v>523</v>
      </c>
      <c r="R60" s="6" t="s">
        <v>523</v>
      </c>
      <c r="S60" s="6" t="s">
        <v>523</v>
      </c>
      <c r="T60" s="6" t="s">
        <v>523</v>
      </c>
      <c r="U60" s="6" t="s">
        <v>523</v>
      </c>
      <c r="V60" s="6" t="s">
        <v>523</v>
      </c>
      <c r="W60" s="6" t="s">
        <v>523</v>
      </c>
      <c r="X60" s="6" t="s">
        <v>523</v>
      </c>
      <c r="Y60" s="6" t="s">
        <v>523</v>
      </c>
      <c r="BB60" s="5" t="s">
        <v>101</v>
      </c>
      <c r="BC60" s="6" t="s">
        <v>1278</v>
      </c>
      <c r="BD60" s="6" t="s">
        <v>523</v>
      </c>
      <c r="BE60" s="6" t="s">
        <v>523</v>
      </c>
      <c r="BF60" s="6" t="s">
        <v>523</v>
      </c>
      <c r="BG60" s="6" t="s">
        <v>523</v>
      </c>
      <c r="BH60" s="6" t="s">
        <v>523</v>
      </c>
      <c r="BI60" s="6" t="s">
        <v>523</v>
      </c>
      <c r="BJ60" s="6" t="s">
        <v>523</v>
      </c>
      <c r="BK60" s="6" t="s">
        <v>523</v>
      </c>
      <c r="BL60" s="6" t="s">
        <v>523</v>
      </c>
      <c r="BM60" s="6" t="s">
        <v>523</v>
      </c>
      <c r="BN60" s="6" t="s">
        <v>523</v>
      </c>
      <c r="BO60" s="6" t="s">
        <v>523</v>
      </c>
      <c r="BP60" s="6" t="s">
        <v>523</v>
      </c>
      <c r="BQ60" s="6" t="s">
        <v>523</v>
      </c>
      <c r="BR60" s="6" t="s">
        <v>523</v>
      </c>
      <c r="BS60" s="6" t="s">
        <v>523</v>
      </c>
      <c r="BT60" s="6" t="s">
        <v>523</v>
      </c>
      <c r="BU60" s="6" t="s">
        <v>523</v>
      </c>
      <c r="BV60" s="6" t="s">
        <v>523</v>
      </c>
      <c r="BW60" s="6" t="s">
        <v>523</v>
      </c>
      <c r="BX60" s="6" t="s">
        <v>523</v>
      </c>
      <c r="BY60" s="6" t="s">
        <v>523</v>
      </c>
      <c r="BZ60" s="6" t="s">
        <v>523</v>
      </c>
    </row>
    <row r="61" spans="1:78" ht="15" thickBot="1" x14ac:dyDescent="0.35">
      <c r="A61" s="5" t="s">
        <v>102</v>
      </c>
      <c r="B61" s="6" t="s">
        <v>524</v>
      </c>
      <c r="C61" s="6" t="s">
        <v>524</v>
      </c>
      <c r="D61" s="6" t="s">
        <v>524</v>
      </c>
      <c r="E61" s="6" t="s">
        <v>524</v>
      </c>
      <c r="F61" s="6" t="s">
        <v>524</v>
      </c>
      <c r="G61" s="6" t="s">
        <v>524</v>
      </c>
      <c r="H61" s="6" t="s">
        <v>524</v>
      </c>
      <c r="I61" s="6" t="s">
        <v>524</v>
      </c>
      <c r="J61" s="6" t="s">
        <v>524</v>
      </c>
      <c r="K61" s="6" t="s">
        <v>524</v>
      </c>
      <c r="L61" s="6" t="s">
        <v>524</v>
      </c>
      <c r="M61" s="6" t="s">
        <v>524</v>
      </c>
      <c r="N61" s="6" t="s">
        <v>524</v>
      </c>
      <c r="O61" s="6" t="s">
        <v>524</v>
      </c>
      <c r="P61" s="6" t="s">
        <v>524</v>
      </c>
      <c r="Q61" s="6" t="s">
        <v>524</v>
      </c>
      <c r="R61" s="6" t="s">
        <v>524</v>
      </c>
      <c r="S61" s="6" t="s">
        <v>524</v>
      </c>
      <c r="T61" s="6" t="s">
        <v>524</v>
      </c>
      <c r="U61" s="6" t="s">
        <v>524</v>
      </c>
      <c r="V61" s="6" t="s">
        <v>524</v>
      </c>
      <c r="W61" s="6" t="s">
        <v>524</v>
      </c>
      <c r="X61" s="6" t="s">
        <v>524</v>
      </c>
      <c r="Y61" s="6" t="s">
        <v>524</v>
      </c>
      <c r="BB61" s="5" t="s">
        <v>102</v>
      </c>
      <c r="BC61" s="6" t="s">
        <v>524</v>
      </c>
      <c r="BD61" s="6" t="s">
        <v>524</v>
      </c>
      <c r="BE61" s="6" t="s">
        <v>524</v>
      </c>
      <c r="BF61" s="6" t="s">
        <v>524</v>
      </c>
      <c r="BG61" s="6" t="s">
        <v>524</v>
      </c>
      <c r="BH61" s="6" t="s">
        <v>524</v>
      </c>
      <c r="BI61" s="6" t="s">
        <v>524</v>
      </c>
      <c r="BJ61" s="6" t="s">
        <v>524</v>
      </c>
      <c r="BK61" s="6" t="s">
        <v>524</v>
      </c>
      <c r="BL61" s="6" t="s">
        <v>524</v>
      </c>
      <c r="BM61" s="6" t="s">
        <v>524</v>
      </c>
      <c r="BN61" s="6" t="s">
        <v>524</v>
      </c>
      <c r="BO61" s="6" t="s">
        <v>524</v>
      </c>
      <c r="BP61" s="6" t="s">
        <v>524</v>
      </c>
      <c r="BQ61" s="6" t="s">
        <v>524</v>
      </c>
      <c r="BR61" s="6" t="s">
        <v>524</v>
      </c>
      <c r="BS61" s="6" t="s">
        <v>524</v>
      </c>
      <c r="BT61" s="6" t="s">
        <v>524</v>
      </c>
      <c r="BU61" s="6" t="s">
        <v>524</v>
      </c>
      <c r="BV61" s="6" t="s">
        <v>524</v>
      </c>
      <c r="BW61" s="6" t="s">
        <v>524</v>
      </c>
      <c r="BX61" s="6" t="s">
        <v>524</v>
      </c>
      <c r="BY61" s="6" t="s">
        <v>524</v>
      </c>
      <c r="BZ61" s="6" t="s">
        <v>524</v>
      </c>
    </row>
    <row r="62" spans="1:78" ht="15" thickBot="1" x14ac:dyDescent="0.35">
      <c r="A62" s="5" t="s">
        <v>103</v>
      </c>
      <c r="B62" s="6" t="s">
        <v>525</v>
      </c>
      <c r="C62" s="6" t="s">
        <v>525</v>
      </c>
      <c r="D62" s="6" t="s">
        <v>525</v>
      </c>
      <c r="E62" s="6" t="s">
        <v>525</v>
      </c>
      <c r="F62" s="6" t="s">
        <v>525</v>
      </c>
      <c r="G62" s="6" t="s">
        <v>525</v>
      </c>
      <c r="H62" s="6" t="s">
        <v>525</v>
      </c>
      <c r="I62" s="6" t="s">
        <v>525</v>
      </c>
      <c r="J62" s="6" t="s">
        <v>525</v>
      </c>
      <c r="K62" s="6" t="s">
        <v>525</v>
      </c>
      <c r="L62" s="6" t="s">
        <v>525</v>
      </c>
      <c r="M62" s="6" t="s">
        <v>525</v>
      </c>
      <c r="N62" s="6" t="s">
        <v>525</v>
      </c>
      <c r="O62" s="6" t="s">
        <v>525</v>
      </c>
      <c r="P62" s="6" t="s">
        <v>525</v>
      </c>
      <c r="Q62" s="6" t="s">
        <v>525</v>
      </c>
      <c r="R62" s="6" t="s">
        <v>525</v>
      </c>
      <c r="S62" s="6" t="s">
        <v>525</v>
      </c>
      <c r="T62" s="6" t="s">
        <v>525</v>
      </c>
      <c r="U62" s="6" t="s">
        <v>525</v>
      </c>
      <c r="V62" s="6" t="s">
        <v>525</v>
      </c>
      <c r="W62" s="6" t="s">
        <v>525</v>
      </c>
      <c r="X62" s="6" t="s">
        <v>525</v>
      </c>
      <c r="Y62" s="6" t="s">
        <v>525</v>
      </c>
      <c r="BB62" s="5" t="s">
        <v>103</v>
      </c>
      <c r="BC62" s="6" t="s">
        <v>525</v>
      </c>
      <c r="BD62" s="6" t="s">
        <v>525</v>
      </c>
      <c r="BE62" s="6" t="s">
        <v>525</v>
      </c>
      <c r="BF62" s="6" t="s">
        <v>525</v>
      </c>
      <c r="BG62" s="6" t="s">
        <v>525</v>
      </c>
      <c r="BH62" s="6" t="s">
        <v>525</v>
      </c>
      <c r="BI62" s="6" t="s">
        <v>525</v>
      </c>
      <c r="BJ62" s="6" t="s">
        <v>525</v>
      </c>
      <c r="BK62" s="6" t="s">
        <v>525</v>
      </c>
      <c r="BL62" s="6" t="s">
        <v>525</v>
      </c>
      <c r="BM62" s="6" t="s">
        <v>525</v>
      </c>
      <c r="BN62" s="6" t="s">
        <v>525</v>
      </c>
      <c r="BO62" s="6" t="s">
        <v>525</v>
      </c>
      <c r="BP62" s="6" t="s">
        <v>525</v>
      </c>
      <c r="BQ62" s="6" t="s">
        <v>525</v>
      </c>
      <c r="BR62" s="6" t="s">
        <v>525</v>
      </c>
      <c r="BS62" s="6" t="s">
        <v>525</v>
      </c>
      <c r="BT62" s="6" t="s">
        <v>525</v>
      </c>
      <c r="BU62" s="6" t="s">
        <v>525</v>
      </c>
      <c r="BV62" s="6" t="s">
        <v>525</v>
      </c>
      <c r="BW62" s="6" t="s">
        <v>525</v>
      </c>
      <c r="BX62" s="6" t="s">
        <v>525</v>
      </c>
      <c r="BY62" s="6" t="s">
        <v>525</v>
      </c>
      <c r="BZ62" s="6" t="s">
        <v>525</v>
      </c>
    </row>
    <row r="63" spans="1:78" ht="15" thickBot="1" x14ac:dyDescent="0.35">
      <c r="A63" s="5" t="s">
        <v>104</v>
      </c>
      <c r="B63" s="6" t="s">
        <v>526</v>
      </c>
      <c r="C63" s="6" t="s">
        <v>526</v>
      </c>
      <c r="D63" s="6" t="s">
        <v>526</v>
      </c>
      <c r="E63" s="6" t="s">
        <v>526</v>
      </c>
      <c r="F63" s="6" t="s">
        <v>526</v>
      </c>
      <c r="G63" s="6" t="s">
        <v>526</v>
      </c>
      <c r="H63" s="6" t="s">
        <v>526</v>
      </c>
      <c r="I63" s="6" t="s">
        <v>526</v>
      </c>
      <c r="J63" s="6" t="s">
        <v>526</v>
      </c>
      <c r="K63" s="6" t="s">
        <v>526</v>
      </c>
      <c r="L63" s="6" t="s">
        <v>526</v>
      </c>
      <c r="M63" s="6" t="s">
        <v>526</v>
      </c>
      <c r="N63" s="6" t="s">
        <v>526</v>
      </c>
      <c r="O63" s="6" t="s">
        <v>526</v>
      </c>
      <c r="P63" s="6" t="s">
        <v>526</v>
      </c>
      <c r="Q63" s="6" t="s">
        <v>526</v>
      </c>
      <c r="R63" s="6" t="s">
        <v>526</v>
      </c>
      <c r="S63" s="6" t="s">
        <v>526</v>
      </c>
      <c r="T63" s="6" t="s">
        <v>526</v>
      </c>
      <c r="U63" s="6" t="s">
        <v>526</v>
      </c>
      <c r="V63" s="6" t="s">
        <v>526</v>
      </c>
      <c r="W63" s="6" t="s">
        <v>526</v>
      </c>
      <c r="X63" s="6" t="s">
        <v>526</v>
      </c>
      <c r="Y63" s="6" t="s">
        <v>526</v>
      </c>
      <c r="BB63" s="5" t="s">
        <v>104</v>
      </c>
      <c r="BC63" s="6" t="s">
        <v>526</v>
      </c>
      <c r="BD63" s="6" t="s">
        <v>526</v>
      </c>
      <c r="BE63" s="6" t="s">
        <v>526</v>
      </c>
      <c r="BF63" s="6" t="s">
        <v>526</v>
      </c>
      <c r="BG63" s="6" t="s">
        <v>526</v>
      </c>
      <c r="BH63" s="6" t="s">
        <v>526</v>
      </c>
      <c r="BI63" s="6" t="s">
        <v>526</v>
      </c>
      <c r="BJ63" s="6" t="s">
        <v>526</v>
      </c>
      <c r="BK63" s="6" t="s">
        <v>526</v>
      </c>
      <c r="BL63" s="6" t="s">
        <v>526</v>
      </c>
      <c r="BM63" s="6" t="s">
        <v>526</v>
      </c>
      <c r="BN63" s="6" t="s">
        <v>526</v>
      </c>
      <c r="BO63" s="6" t="s">
        <v>526</v>
      </c>
      <c r="BP63" s="6" t="s">
        <v>526</v>
      </c>
      <c r="BQ63" s="6" t="s">
        <v>526</v>
      </c>
      <c r="BR63" s="6" t="s">
        <v>526</v>
      </c>
      <c r="BS63" s="6" t="s">
        <v>526</v>
      </c>
      <c r="BT63" s="6" t="s">
        <v>526</v>
      </c>
      <c r="BU63" s="6" t="s">
        <v>526</v>
      </c>
      <c r="BV63" s="6" t="s">
        <v>526</v>
      </c>
      <c r="BW63" s="6" t="s">
        <v>526</v>
      </c>
      <c r="BX63" s="6" t="s">
        <v>526</v>
      </c>
      <c r="BY63" s="6" t="s">
        <v>526</v>
      </c>
      <c r="BZ63" s="6" t="s">
        <v>526</v>
      </c>
    </row>
    <row r="64" spans="1:78" ht="15" thickBot="1" x14ac:dyDescent="0.35">
      <c r="A64" s="5" t="s">
        <v>105</v>
      </c>
      <c r="B64" s="6" t="s">
        <v>527</v>
      </c>
      <c r="C64" s="6" t="s">
        <v>527</v>
      </c>
      <c r="D64" s="6" t="s">
        <v>527</v>
      </c>
      <c r="E64" s="6" t="s">
        <v>527</v>
      </c>
      <c r="F64" s="6" t="s">
        <v>527</v>
      </c>
      <c r="G64" s="6" t="s">
        <v>527</v>
      </c>
      <c r="H64" s="6" t="s">
        <v>527</v>
      </c>
      <c r="I64" s="6" t="s">
        <v>527</v>
      </c>
      <c r="J64" s="6" t="s">
        <v>527</v>
      </c>
      <c r="K64" s="6" t="s">
        <v>527</v>
      </c>
      <c r="L64" s="6" t="s">
        <v>527</v>
      </c>
      <c r="M64" s="6" t="s">
        <v>527</v>
      </c>
      <c r="N64" s="6" t="s">
        <v>527</v>
      </c>
      <c r="O64" s="6" t="s">
        <v>527</v>
      </c>
      <c r="P64" s="6" t="s">
        <v>527</v>
      </c>
      <c r="Q64" s="6" t="s">
        <v>527</v>
      </c>
      <c r="R64" s="6" t="s">
        <v>527</v>
      </c>
      <c r="S64" s="6" t="s">
        <v>527</v>
      </c>
      <c r="T64" s="6" t="s">
        <v>527</v>
      </c>
      <c r="U64" s="6" t="s">
        <v>527</v>
      </c>
      <c r="V64" s="6" t="s">
        <v>527</v>
      </c>
      <c r="W64" s="6" t="s">
        <v>527</v>
      </c>
      <c r="X64" s="6" t="s">
        <v>527</v>
      </c>
      <c r="Y64" s="6" t="s">
        <v>527</v>
      </c>
      <c r="BB64" s="5" t="s">
        <v>105</v>
      </c>
      <c r="BC64" s="6" t="s">
        <v>527</v>
      </c>
      <c r="BD64" s="6" t="s">
        <v>527</v>
      </c>
      <c r="BE64" s="6" t="s">
        <v>527</v>
      </c>
      <c r="BF64" s="6" t="s">
        <v>527</v>
      </c>
      <c r="BG64" s="6" t="s">
        <v>527</v>
      </c>
      <c r="BH64" s="6" t="s">
        <v>527</v>
      </c>
      <c r="BI64" s="6" t="s">
        <v>527</v>
      </c>
      <c r="BJ64" s="6" t="s">
        <v>527</v>
      </c>
      <c r="BK64" s="6" t="s">
        <v>527</v>
      </c>
      <c r="BL64" s="6" t="s">
        <v>527</v>
      </c>
      <c r="BM64" s="6" t="s">
        <v>527</v>
      </c>
      <c r="BN64" s="6" t="s">
        <v>527</v>
      </c>
      <c r="BO64" s="6" t="s">
        <v>527</v>
      </c>
      <c r="BP64" s="6" t="s">
        <v>527</v>
      </c>
      <c r="BQ64" s="6" t="s">
        <v>527</v>
      </c>
      <c r="BR64" s="6" t="s">
        <v>527</v>
      </c>
      <c r="BS64" s="6" t="s">
        <v>527</v>
      </c>
      <c r="BT64" s="6" t="s">
        <v>527</v>
      </c>
      <c r="BU64" s="6" t="s">
        <v>527</v>
      </c>
      <c r="BV64" s="6" t="s">
        <v>527</v>
      </c>
      <c r="BW64" s="6" t="s">
        <v>527</v>
      </c>
      <c r="BX64" s="6" t="s">
        <v>527</v>
      </c>
      <c r="BY64" s="6" t="s">
        <v>527</v>
      </c>
      <c r="BZ64" s="6" t="s">
        <v>527</v>
      </c>
    </row>
    <row r="65" spans="1:78" ht="15" thickBot="1" x14ac:dyDescent="0.35">
      <c r="A65" s="5" t="s">
        <v>106</v>
      </c>
      <c r="B65" s="6" t="s">
        <v>528</v>
      </c>
      <c r="C65" s="6" t="s">
        <v>528</v>
      </c>
      <c r="D65" s="6" t="s">
        <v>528</v>
      </c>
      <c r="E65" s="6" t="s">
        <v>528</v>
      </c>
      <c r="F65" s="6" t="s">
        <v>528</v>
      </c>
      <c r="G65" s="6" t="s">
        <v>528</v>
      </c>
      <c r="H65" s="6" t="s">
        <v>528</v>
      </c>
      <c r="I65" s="6" t="s">
        <v>528</v>
      </c>
      <c r="J65" s="6" t="s">
        <v>528</v>
      </c>
      <c r="K65" s="6" t="s">
        <v>528</v>
      </c>
      <c r="L65" s="6" t="s">
        <v>528</v>
      </c>
      <c r="M65" s="6" t="s">
        <v>528</v>
      </c>
      <c r="N65" s="6" t="s">
        <v>528</v>
      </c>
      <c r="O65" s="6" t="s">
        <v>528</v>
      </c>
      <c r="P65" s="6" t="s">
        <v>528</v>
      </c>
      <c r="Q65" s="6" t="s">
        <v>528</v>
      </c>
      <c r="R65" s="6" t="s">
        <v>528</v>
      </c>
      <c r="S65" s="6" t="s">
        <v>528</v>
      </c>
      <c r="T65" s="6" t="s">
        <v>528</v>
      </c>
      <c r="U65" s="6" t="s">
        <v>528</v>
      </c>
      <c r="V65" s="6" t="s">
        <v>528</v>
      </c>
      <c r="W65" s="6" t="s">
        <v>528</v>
      </c>
      <c r="X65" s="6" t="s">
        <v>528</v>
      </c>
      <c r="Y65" s="6" t="s">
        <v>528</v>
      </c>
      <c r="BB65" s="5" t="s">
        <v>106</v>
      </c>
      <c r="BC65" s="6" t="s">
        <v>528</v>
      </c>
      <c r="BD65" s="6" t="s">
        <v>528</v>
      </c>
      <c r="BE65" s="6" t="s">
        <v>528</v>
      </c>
      <c r="BF65" s="6" t="s">
        <v>528</v>
      </c>
      <c r="BG65" s="6" t="s">
        <v>528</v>
      </c>
      <c r="BH65" s="6" t="s">
        <v>528</v>
      </c>
      <c r="BI65" s="6" t="s">
        <v>528</v>
      </c>
      <c r="BJ65" s="6" t="s">
        <v>528</v>
      </c>
      <c r="BK65" s="6" t="s">
        <v>528</v>
      </c>
      <c r="BL65" s="6" t="s">
        <v>528</v>
      </c>
      <c r="BM65" s="6" t="s">
        <v>528</v>
      </c>
      <c r="BN65" s="6" t="s">
        <v>528</v>
      </c>
      <c r="BO65" s="6" t="s">
        <v>528</v>
      </c>
      <c r="BP65" s="6" t="s">
        <v>528</v>
      </c>
      <c r="BQ65" s="6" t="s">
        <v>528</v>
      </c>
      <c r="BR65" s="6" t="s">
        <v>528</v>
      </c>
      <c r="BS65" s="6" t="s">
        <v>528</v>
      </c>
      <c r="BT65" s="6" t="s">
        <v>528</v>
      </c>
      <c r="BU65" s="6" t="s">
        <v>528</v>
      </c>
      <c r="BV65" s="6" t="s">
        <v>528</v>
      </c>
      <c r="BW65" s="6" t="s">
        <v>528</v>
      </c>
      <c r="BX65" s="6" t="s">
        <v>528</v>
      </c>
      <c r="BY65" s="6" t="s">
        <v>528</v>
      </c>
      <c r="BZ65" s="6" t="s">
        <v>528</v>
      </c>
    </row>
    <row r="66" spans="1:78" ht="15" thickBot="1" x14ac:dyDescent="0.35">
      <c r="A66" s="5" t="s">
        <v>107</v>
      </c>
      <c r="B66" s="6" t="s">
        <v>529</v>
      </c>
      <c r="C66" s="6" t="s">
        <v>529</v>
      </c>
      <c r="D66" s="6" t="s">
        <v>529</v>
      </c>
      <c r="E66" s="6" t="s">
        <v>529</v>
      </c>
      <c r="F66" s="6" t="s">
        <v>529</v>
      </c>
      <c r="G66" s="6" t="s">
        <v>529</v>
      </c>
      <c r="H66" s="6" t="s">
        <v>529</v>
      </c>
      <c r="I66" s="6" t="s">
        <v>529</v>
      </c>
      <c r="J66" s="6" t="s">
        <v>529</v>
      </c>
      <c r="K66" s="6" t="s">
        <v>529</v>
      </c>
      <c r="L66" s="6" t="s">
        <v>529</v>
      </c>
      <c r="M66" s="6" t="s">
        <v>529</v>
      </c>
      <c r="N66" s="6" t="s">
        <v>529</v>
      </c>
      <c r="O66" s="6" t="s">
        <v>529</v>
      </c>
      <c r="P66" s="6" t="s">
        <v>529</v>
      </c>
      <c r="Q66" s="6" t="s">
        <v>529</v>
      </c>
      <c r="R66" s="6" t="s">
        <v>529</v>
      </c>
      <c r="S66" s="6" t="s">
        <v>529</v>
      </c>
      <c r="T66" s="6" t="s">
        <v>529</v>
      </c>
      <c r="U66" s="6" t="s">
        <v>529</v>
      </c>
      <c r="V66" s="6" t="s">
        <v>529</v>
      </c>
      <c r="W66" s="6" t="s">
        <v>529</v>
      </c>
      <c r="X66" s="6" t="s">
        <v>529</v>
      </c>
      <c r="Y66" s="6" t="s">
        <v>529</v>
      </c>
      <c r="BB66" s="5" t="s">
        <v>107</v>
      </c>
      <c r="BC66" s="6" t="s">
        <v>529</v>
      </c>
      <c r="BD66" s="6" t="s">
        <v>529</v>
      </c>
      <c r="BE66" s="6" t="s">
        <v>529</v>
      </c>
      <c r="BF66" s="6" t="s">
        <v>529</v>
      </c>
      <c r="BG66" s="6" t="s">
        <v>529</v>
      </c>
      <c r="BH66" s="6" t="s">
        <v>529</v>
      </c>
      <c r="BI66" s="6" t="s">
        <v>529</v>
      </c>
      <c r="BJ66" s="6" t="s">
        <v>529</v>
      </c>
      <c r="BK66" s="6" t="s">
        <v>529</v>
      </c>
      <c r="BL66" s="6" t="s">
        <v>529</v>
      </c>
      <c r="BM66" s="6" t="s">
        <v>529</v>
      </c>
      <c r="BN66" s="6" t="s">
        <v>529</v>
      </c>
      <c r="BO66" s="6" t="s">
        <v>529</v>
      </c>
      <c r="BP66" s="6" t="s">
        <v>529</v>
      </c>
      <c r="BQ66" s="6" t="s">
        <v>529</v>
      </c>
      <c r="BR66" s="6" t="s">
        <v>529</v>
      </c>
      <c r="BS66" s="6" t="s">
        <v>529</v>
      </c>
      <c r="BT66" s="6" t="s">
        <v>529</v>
      </c>
      <c r="BU66" s="6" t="s">
        <v>529</v>
      </c>
      <c r="BV66" s="6" t="s">
        <v>529</v>
      </c>
      <c r="BW66" s="6" t="s">
        <v>529</v>
      </c>
      <c r="BX66" s="6" t="s">
        <v>529</v>
      </c>
      <c r="BY66" s="6" t="s">
        <v>529</v>
      </c>
      <c r="BZ66" s="6" t="s">
        <v>529</v>
      </c>
    </row>
    <row r="67" spans="1:78" ht="15" thickBot="1" x14ac:dyDescent="0.35">
      <c r="A67" s="5" t="s">
        <v>108</v>
      </c>
      <c r="B67" s="6" t="s">
        <v>64</v>
      </c>
      <c r="C67" s="6" t="s">
        <v>64</v>
      </c>
      <c r="D67" s="6" t="s">
        <v>64</v>
      </c>
      <c r="E67" s="6" t="s">
        <v>64</v>
      </c>
      <c r="F67" s="6" t="s">
        <v>64</v>
      </c>
      <c r="G67" s="6" t="s">
        <v>64</v>
      </c>
      <c r="H67" s="6" t="s">
        <v>64</v>
      </c>
      <c r="I67" s="6" t="s">
        <v>64</v>
      </c>
      <c r="J67" s="6" t="s">
        <v>64</v>
      </c>
      <c r="K67" s="6" t="s">
        <v>64</v>
      </c>
      <c r="L67" s="6" t="s">
        <v>64</v>
      </c>
      <c r="M67" s="6" t="s">
        <v>64</v>
      </c>
      <c r="N67" s="6" t="s">
        <v>64</v>
      </c>
      <c r="O67" s="6" t="s">
        <v>64</v>
      </c>
      <c r="P67" s="6" t="s">
        <v>64</v>
      </c>
      <c r="Q67" s="6" t="s">
        <v>64</v>
      </c>
      <c r="R67" s="6" t="s">
        <v>64</v>
      </c>
      <c r="S67" s="6" t="s">
        <v>64</v>
      </c>
      <c r="T67" s="6" t="s">
        <v>64</v>
      </c>
      <c r="U67" s="6" t="s">
        <v>64</v>
      </c>
      <c r="V67" s="6" t="s">
        <v>64</v>
      </c>
      <c r="W67" s="6" t="s">
        <v>64</v>
      </c>
      <c r="X67" s="6" t="s">
        <v>64</v>
      </c>
      <c r="Y67" s="6" t="s">
        <v>64</v>
      </c>
      <c r="BB67" s="5" t="s">
        <v>108</v>
      </c>
      <c r="BC67" s="6" t="s">
        <v>64</v>
      </c>
      <c r="BD67" s="6" t="s">
        <v>64</v>
      </c>
      <c r="BE67" s="6" t="s">
        <v>64</v>
      </c>
      <c r="BF67" s="6" t="s">
        <v>64</v>
      </c>
      <c r="BG67" s="6" t="s">
        <v>64</v>
      </c>
      <c r="BH67" s="6" t="s">
        <v>64</v>
      </c>
      <c r="BI67" s="6" t="s">
        <v>64</v>
      </c>
      <c r="BJ67" s="6" t="s">
        <v>64</v>
      </c>
      <c r="BK67" s="6" t="s">
        <v>64</v>
      </c>
      <c r="BL67" s="6" t="s">
        <v>64</v>
      </c>
      <c r="BM67" s="6" t="s">
        <v>64</v>
      </c>
      <c r="BN67" s="6" t="s">
        <v>64</v>
      </c>
      <c r="BO67" s="6" t="s">
        <v>64</v>
      </c>
      <c r="BP67" s="6" t="s">
        <v>64</v>
      </c>
      <c r="BQ67" s="6" t="s">
        <v>64</v>
      </c>
      <c r="BR67" s="6" t="s">
        <v>64</v>
      </c>
      <c r="BS67" s="6" t="s">
        <v>64</v>
      </c>
      <c r="BT67" s="6" t="s">
        <v>64</v>
      </c>
      <c r="BU67" s="6" t="s">
        <v>64</v>
      </c>
      <c r="BV67" s="6" t="s">
        <v>64</v>
      </c>
      <c r="BW67" s="6" t="s">
        <v>64</v>
      </c>
      <c r="BX67" s="6" t="s">
        <v>64</v>
      </c>
      <c r="BY67" s="6" t="s">
        <v>64</v>
      </c>
      <c r="BZ67" s="6" t="s">
        <v>64</v>
      </c>
    </row>
    <row r="68" spans="1:78" ht="18.600000000000001" thickBot="1" x14ac:dyDescent="0.35">
      <c r="A68" s="1"/>
      <c r="BB68" s="1"/>
    </row>
    <row r="69" spans="1:78" ht="15" thickBot="1" x14ac:dyDescent="0.35">
      <c r="A69" s="5" t="s">
        <v>109</v>
      </c>
      <c r="B69" s="5" t="s">
        <v>8</v>
      </c>
      <c r="C69" s="5" t="s">
        <v>9</v>
      </c>
      <c r="D69" s="5" t="s">
        <v>10</v>
      </c>
      <c r="E69" s="5" t="s">
        <v>11</v>
      </c>
      <c r="F69" s="5" t="s">
        <v>12</v>
      </c>
      <c r="G69" s="5" t="s">
        <v>13</v>
      </c>
      <c r="H69" s="5" t="s">
        <v>14</v>
      </c>
      <c r="I69" s="5" t="s">
        <v>15</v>
      </c>
      <c r="J69" s="5" t="s">
        <v>16</v>
      </c>
      <c r="K69" s="5" t="s">
        <v>17</v>
      </c>
      <c r="L69" s="5" t="s">
        <v>18</v>
      </c>
      <c r="M69" s="5" t="s">
        <v>19</v>
      </c>
      <c r="N69" s="5" t="s">
        <v>20</v>
      </c>
      <c r="O69" s="5" t="s">
        <v>21</v>
      </c>
      <c r="P69" s="5" t="s">
        <v>22</v>
      </c>
      <c r="Q69" s="5" t="s">
        <v>23</v>
      </c>
      <c r="R69" s="5" t="s">
        <v>24</v>
      </c>
      <c r="S69" s="5" t="s">
        <v>25</v>
      </c>
      <c r="T69" s="5" t="s">
        <v>26</v>
      </c>
      <c r="U69" s="5" t="s">
        <v>27</v>
      </c>
      <c r="V69" s="5" t="s">
        <v>28</v>
      </c>
      <c r="W69" s="5" t="s">
        <v>29</v>
      </c>
      <c r="X69" s="5" t="s">
        <v>30</v>
      </c>
      <c r="Y69" s="5" t="s">
        <v>31</v>
      </c>
      <c r="BB69" s="5" t="s">
        <v>109</v>
      </c>
      <c r="BC69" s="5" t="s">
        <v>8</v>
      </c>
      <c r="BD69" s="5" t="s">
        <v>9</v>
      </c>
      <c r="BE69" s="5" t="s">
        <v>10</v>
      </c>
      <c r="BF69" s="5" t="s">
        <v>11</v>
      </c>
      <c r="BG69" s="5" t="s">
        <v>12</v>
      </c>
      <c r="BH69" s="5" t="s">
        <v>13</v>
      </c>
      <c r="BI69" s="5" t="s">
        <v>14</v>
      </c>
      <c r="BJ69" s="5" t="s">
        <v>15</v>
      </c>
      <c r="BK69" s="5" t="s">
        <v>16</v>
      </c>
      <c r="BL69" s="5" t="s">
        <v>17</v>
      </c>
      <c r="BM69" s="5" t="s">
        <v>18</v>
      </c>
      <c r="BN69" s="5" t="s">
        <v>19</v>
      </c>
      <c r="BO69" s="5" t="s">
        <v>20</v>
      </c>
      <c r="BP69" s="5" t="s">
        <v>21</v>
      </c>
      <c r="BQ69" s="5" t="s">
        <v>22</v>
      </c>
      <c r="BR69" s="5" t="s">
        <v>23</v>
      </c>
      <c r="BS69" s="5" t="s">
        <v>24</v>
      </c>
      <c r="BT69" s="5" t="s">
        <v>25</v>
      </c>
      <c r="BU69" s="5" t="s">
        <v>26</v>
      </c>
      <c r="BV69" s="5" t="s">
        <v>27</v>
      </c>
      <c r="BW69" s="5" t="s">
        <v>28</v>
      </c>
      <c r="BX69" s="5" t="s">
        <v>29</v>
      </c>
      <c r="BY69" s="5" t="s">
        <v>30</v>
      </c>
      <c r="BZ69" s="5" t="s">
        <v>31</v>
      </c>
    </row>
    <row r="70" spans="1:78" ht="15" thickBot="1" x14ac:dyDescent="0.35">
      <c r="A70" s="5" t="s">
        <v>63</v>
      </c>
      <c r="B70" s="6">
        <v>28.3</v>
      </c>
      <c r="C70" s="6">
        <v>6487.4</v>
      </c>
      <c r="D70" s="6">
        <v>28.3</v>
      </c>
      <c r="E70" s="6">
        <v>5793934.7999999998</v>
      </c>
      <c r="F70" s="6">
        <v>1100676.3999999999</v>
      </c>
      <c r="G70" s="6">
        <v>28.3</v>
      </c>
      <c r="H70" s="6">
        <v>3650182.6</v>
      </c>
      <c r="I70" s="6">
        <v>19127.3</v>
      </c>
      <c r="J70" s="6">
        <v>28.3</v>
      </c>
      <c r="K70" s="6">
        <v>28.3</v>
      </c>
      <c r="L70" s="6">
        <v>25089</v>
      </c>
      <c r="M70" s="6">
        <v>1081349.7</v>
      </c>
      <c r="N70" s="6">
        <v>6225.3</v>
      </c>
      <c r="O70" s="6">
        <v>28.3</v>
      </c>
      <c r="P70" s="6">
        <v>1220743.5</v>
      </c>
      <c r="Q70" s="6">
        <v>6226.3</v>
      </c>
      <c r="R70" s="6">
        <v>31538.400000000001</v>
      </c>
      <c r="S70" s="6">
        <v>28.3</v>
      </c>
      <c r="T70" s="6">
        <v>28.3</v>
      </c>
      <c r="U70" s="6">
        <v>12423.3</v>
      </c>
      <c r="V70" s="6">
        <v>28.3</v>
      </c>
      <c r="W70" s="6">
        <v>28.3</v>
      </c>
      <c r="X70" s="6">
        <v>28.3</v>
      </c>
      <c r="Y70" s="6">
        <v>28.3</v>
      </c>
      <c r="BB70" s="5" t="s">
        <v>63</v>
      </c>
      <c r="BC70" s="6">
        <v>6312.4</v>
      </c>
      <c r="BD70" s="6">
        <v>28.3</v>
      </c>
      <c r="BE70" s="6">
        <v>1220694.2</v>
      </c>
      <c r="BF70" s="6">
        <v>6311.4</v>
      </c>
      <c r="BG70" s="6">
        <v>31616.2</v>
      </c>
      <c r="BH70" s="6">
        <v>28.3</v>
      </c>
      <c r="BI70" s="6">
        <v>28.3</v>
      </c>
      <c r="BJ70" s="6">
        <v>12595.5</v>
      </c>
      <c r="BK70" s="6">
        <v>28.3</v>
      </c>
      <c r="BL70" s="6">
        <v>28.3</v>
      </c>
      <c r="BM70" s="6">
        <v>28.3</v>
      </c>
      <c r="BN70" s="6">
        <v>28.3</v>
      </c>
      <c r="BO70" s="6">
        <v>28.3</v>
      </c>
      <c r="BP70" s="6">
        <v>6390.3</v>
      </c>
      <c r="BQ70" s="6">
        <v>28.3</v>
      </c>
      <c r="BR70" s="6">
        <v>5794241.2999999998</v>
      </c>
      <c r="BS70" s="6">
        <v>1100679.3</v>
      </c>
      <c r="BT70" s="6">
        <v>28.3</v>
      </c>
      <c r="BU70" s="6">
        <v>3643768.7</v>
      </c>
      <c r="BV70" s="6">
        <v>19052.599999999999</v>
      </c>
      <c r="BW70" s="6">
        <v>28.3</v>
      </c>
      <c r="BX70" s="6">
        <v>28.3</v>
      </c>
      <c r="BY70" s="6">
        <v>31599.5</v>
      </c>
      <c r="BZ70" s="6">
        <v>1087818.1000000001</v>
      </c>
    </row>
    <row r="71" spans="1:78" ht="15" thickBot="1" x14ac:dyDescent="0.35">
      <c r="A71" s="5" t="s">
        <v>75</v>
      </c>
      <c r="B71" s="6">
        <v>27.3</v>
      </c>
      <c r="C71" s="6">
        <v>6486.4</v>
      </c>
      <c r="D71" s="6">
        <v>27.3</v>
      </c>
      <c r="E71" s="6">
        <v>3858336</v>
      </c>
      <c r="F71" s="6">
        <v>1100675.8999999999</v>
      </c>
      <c r="G71" s="6">
        <v>27.3</v>
      </c>
      <c r="H71" s="6">
        <v>27.3</v>
      </c>
      <c r="I71" s="6">
        <v>19126.3</v>
      </c>
      <c r="J71" s="6">
        <v>27.3</v>
      </c>
      <c r="K71" s="6">
        <v>27.3</v>
      </c>
      <c r="L71" s="6">
        <v>25087.9</v>
      </c>
      <c r="M71" s="6">
        <v>1081344.1000000001</v>
      </c>
      <c r="N71" s="6">
        <v>6224.3</v>
      </c>
      <c r="O71" s="6">
        <v>27.3</v>
      </c>
      <c r="P71" s="6">
        <v>1220742.8999999999</v>
      </c>
      <c r="Q71" s="6">
        <v>6225.3</v>
      </c>
      <c r="R71" s="6">
        <v>6225.8</v>
      </c>
      <c r="S71" s="6">
        <v>27.3</v>
      </c>
      <c r="T71" s="6">
        <v>27.3</v>
      </c>
      <c r="U71" s="6">
        <v>27.3</v>
      </c>
      <c r="V71" s="6">
        <v>27.3</v>
      </c>
      <c r="W71" s="6">
        <v>27.3</v>
      </c>
      <c r="X71" s="6">
        <v>27.3</v>
      </c>
      <c r="Y71" s="6">
        <v>27.3</v>
      </c>
      <c r="BB71" s="5" t="s">
        <v>75</v>
      </c>
      <c r="BC71" s="6">
        <v>6311.4</v>
      </c>
      <c r="BD71" s="6">
        <v>27.3</v>
      </c>
      <c r="BE71" s="6">
        <v>1220693.6000000001</v>
      </c>
      <c r="BF71" s="6">
        <v>6310.4</v>
      </c>
      <c r="BG71" s="6">
        <v>31615.200000000001</v>
      </c>
      <c r="BH71" s="6">
        <v>27.3</v>
      </c>
      <c r="BI71" s="6">
        <v>27.3</v>
      </c>
      <c r="BJ71" s="6">
        <v>12594.5</v>
      </c>
      <c r="BK71" s="6">
        <v>27.3</v>
      </c>
      <c r="BL71" s="6">
        <v>27.3</v>
      </c>
      <c r="BM71" s="6">
        <v>27.3</v>
      </c>
      <c r="BN71" s="6">
        <v>27.3</v>
      </c>
      <c r="BO71" s="6">
        <v>27.3</v>
      </c>
      <c r="BP71" s="6">
        <v>6389.3</v>
      </c>
      <c r="BQ71" s="6">
        <v>27.3</v>
      </c>
      <c r="BR71" s="6">
        <v>3858622.6</v>
      </c>
      <c r="BS71" s="6">
        <v>1100678.8</v>
      </c>
      <c r="BT71" s="6">
        <v>27.3</v>
      </c>
      <c r="BU71" s="6">
        <v>120.4</v>
      </c>
      <c r="BV71" s="6">
        <v>12684</v>
      </c>
      <c r="BW71" s="6">
        <v>27.3</v>
      </c>
      <c r="BX71" s="6">
        <v>27.3</v>
      </c>
      <c r="BY71" s="6">
        <v>31598.5</v>
      </c>
      <c r="BZ71" s="6">
        <v>1087817.6000000001</v>
      </c>
    </row>
    <row r="72" spans="1:78" ht="15" thickBot="1" x14ac:dyDescent="0.35">
      <c r="A72" s="5" t="s">
        <v>77</v>
      </c>
      <c r="B72" s="6">
        <v>26.3</v>
      </c>
      <c r="C72" s="6">
        <v>26.3</v>
      </c>
      <c r="D72" s="6">
        <v>26.3</v>
      </c>
      <c r="E72" s="6">
        <v>50382.9</v>
      </c>
      <c r="F72" s="6">
        <v>1100670.3</v>
      </c>
      <c r="G72" s="6">
        <v>26.3</v>
      </c>
      <c r="H72" s="6">
        <v>26.3</v>
      </c>
      <c r="I72" s="6">
        <v>19125.3</v>
      </c>
      <c r="J72" s="6">
        <v>26.3</v>
      </c>
      <c r="K72" s="6">
        <v>26.3</v>
      </c>
      <c r="L72" s="6">
        <v>12683.4</v>
      </c>
      <c r="M72" s="6">
        <v>1081343.6000000001</v>
      </c>
      <c r="N72" s="6">
        <v>6223.3</v>
      </c>
      <c r="O72" s="6">
        <v>26.3</v>
      </c>
      <c r="P72" s="6">
        <v>1220742.3999999999</v>
      </c>
      <c r="Q72" s="6">
        <v>6224.3</v>
      </c>
      <c r="R72" s="6">
        <v>6224.8</v>
      </c>
      <c r="S72" s="6">
        <v>26.3</v>
      </c>
      <c r="T72" s="6">
        <v>26.3</v>
      </c>
      <c r="U72" s="6">
        <v>26.3</v>
      </c>
      <c r="V72" s="6">
        <v>26.3</v>
      </c>
      <c r="W72" s="6">
        <v>26.3</v>
      </c>
      <c r="X72" s="6">
        <v>26.3</v>
      </c>
      <c r="Y72" s="6">
        <v>26.3</v>
      </c>
      <c r="BB72" s="5" t="s">
        <v>77</v>
      </c>
      <c r="BC72" s="6">
        <v>6310.4</v>
      </c>
      <c r="BD72" s="6">
        <v>26.3</v>
      </c>
      <c r="BE72" s="6">
        <v>1220693.1000000001</v>
      </c>
      <c r="BF72" s="6">
        <v>6309.4</v>
      </c>
      <c r="BG72" s="6">
        <v>31614.2</v>
      </c>
      <c r="BH72" s="6">
        <v>26.3</v>
      </c>
      <c r="BI72" s="6">
        <v>26.3</v>
      </c>
      <c r="BJ72" s="6">
        <v>12593.5</v>
      </c>
      <c r="BK72" s="6">
        <v>26.3</v>
      </c>
      <c r="BL72" s="6">
        <v>26.3</v>
      </c>
      <c r="BM72" s="6">
        <v>26.3</v>
      </c>
      <c r="BN72" s="6">
        <v>26.3</v>
      </c>
      <c r="BO72" s="6">
        <v>26.3</v>
      </c>
      <c r="BP72" s="6">
        <v>6388.3</v>
      </c>
      <c r="BQ72" s="6">
        <v>26.3</v>
      </c>
      <c r="BR72" s="6">
        <v>50538.3</v>
      </c>
      <c r="BS72" s="6">
        <v>1100678.3</v>
      </c>
      <c r="BT72" s="6">
        <v>26.3</v>
      </c>
      <c r="BU72" s="6">
        <v>119.4</v>
      </c>
      <c r="BV72" s="6">
        <v>12683</v>
      </c>
      <c r="BW72" s="6">
        <v>26.3</v>
      </c>
      <c r="BX72" s="6">
        <v>26.3</v>
      </c>
      <c r="BY72" s="6">
        <v>12578.3</v>
      </c>
      <c r="BZ72" s="6">
        <v>1087817.1000000001</v>
      </c>
    </row>
    <row r="73" spans="1:78" ht="15" thickBot="1" x14ac:dyDescent="0.35">
      <c r="A73" s="5" t="s">
        <v>80</v>
      </c>
      <c r="B73" s="6">
        <v>25.3</v>
      </c>
      <c r="C73" s="6">
        <v>25.3</v>
      </c>
      <c r="D73" s="6">
        <v>25.3</v>
      </c>
      <c r="E73" s="6">
        <v>50381.8</v>
      </c>
      <c r="F73" s="6">
        <v>25.3</v>
      </c>
      <c r="G73" s="6">
        <v>25.3</v>
      </c>
      <c r="H73" s="6">
        <v>25.3</v>
      </c>
      <c r="I73" s="6">
        <v>19124.3</v>
      </c>
      <c r="J73" s="6">
        <v>25.3</v>
      </c>
      <c r="K73" s="6">
        <v>25.3</v>
      </c>
      <c r="L73" s="6">
        <v>12682.4</v>
      </c>
      <c r="M73" s="6">
        <v>1081343.1000000001</v>
      </c>
      <c r="N73" s="6">
        <v>6222.3</v>
      </c>
      <c r="O73" s="6">
        <v>25.3</v>
      </c>
      <c r="P73" s="6">
        <v>411318.9</v>
      </c>
      <c r="Q73" s="6">
        <v>6223.3</v>
      </c>
      <c r="R73" s="6">
        <v>6223.8</v>
      </c>
      <c r="S73" s="6">
        <v>25.3</v>
      </c>
      <c r="T73" s="6">
        <v>25.3</v>
      </c>
      <c r="U73" s="6">
        <v>25.3</v>
      </c>
      <c r="V73" s="6">
        <v>25.3</v>
      </c>
      <c r="W73" s="6">
        <v>25.3</v>
      </c>
      <c r="X73" s="6">
        <v>25.3</v>
      </c>
      <c r="Y73" s="6">
        <v>25.3</v>
      </c>
      <c r="BB73" s="5" t="s">
        <v>80</v>
      </c>
      <c r="BC73" s="6">
        <v>6309.4</v>
      </c>
      <c r="BD73" s="6">
        <v>25.3</v>
      </c>
      <c r="BE73" s="6">
        <v>411115.8</v>
      </c>
      <c r="BF73" s="6">
        <v>6308.4</v>
      </c>
      <c r="BG73" s="6">
        <v>31613.200000000001</v>
      </c>
      <c r="BH73" s="6">
        <v>25.3</v>
      </c>
      <c r="BI73" s="6">
        <v>25.3</v>
      </c>
      <c r="BJ73" s="6">
        <v>12592.4</v>
      </c>
      <c r="BK73" s="6">
        <v>25.3</v>
      </c>
      <c r="BL73" s="6">
        <v>25.3</v>
      </c>
      <c r="BM73" s="6">
        <v>25.3</v>
      </c>
      <c r="BN73" s="6">
        <v>25.3</v>
      </c>
      <c r="BO73" s="6">
        <v>25.3</v>
      </c>
      <c r="BP73" s="6">
        <v>6387.3</v>
      </c>
      <c r="BQ73" s="6">
        <v>25.3</v>
      </c>
      <c r="BR73" s="6">
        <v>50537.3</v>
      </c>
      <c r="BS73" s="6">
        <v>1100677.8</v>
      </c>
      <c r="BT73" s="6">
        <v>25.3</v>
      </c>
      <c r="BU73" s="6">
        <v>118.4</v>
      </c>
      <c r="BV73" s="6">
        <v>12682</v>
      </c>
      <c r="BW73" s="6">
        <v>25.3</v>
      </c>
      <c r="BX73" s="6">
        <v>25.3</v>
      </c>
      <c r="BY73" s="6">
        <v>12577.3</v>
      </c>
      <c r="BZ73" s="6">
        <v>1087816.6000000001</v>
      </c>
    </row>
    <row r="74" spans="1:78" ht="15" thickBot="1" x14ac:dyDescent="0.35">
      <c r="A74" s="5" t="s">
        <v>82</v>
      </c>
      <c r="B74" s="6">
        <v>24.3</v>
      </c>
      <c r="C74" s="6">
        <v>24.3</v>
      </c>
      <c r="D74" s="6">
        <v>24.3</v>
      </c>
      <c r="E74" s="6">
        <v>50380.800000000003</v>
      </c>
      <c r="F74" s="6">
        <v>24.3</v>
      </c>
      <c r="G74" s="6">
        <v>24.3</v>
      </c>
      <c r="H74" s="6">
        <v>24.3</v>
      </c>
      <c r="I74" s="6">
        <v>19123.2</v>
      </c>
      <c r="J74" s="6">
        <v>24.3</v>
      </c>
      <c r="K74" s="6">
        <v>24.3</v>
      </c>
      <c r="L74" s="6">
        <v>12434.4</v>
      </c>
      <c r="M74" s="6">
        <v>82155.100000000006</v>
      </c>
      <c r="N74" s="6">
        <v>6221.3</v>
      </c>
      <c r="O74" s="6">
        <v>24.3</v>
      </c>
      <c r="P74" s="6">
        <v>88580.800000000003</v>
      </c>
      <c r="Q74" s="6">
        <v>6222.3</v>
      </c>
      <c r="R74" s="6">
        <v>6222.8</v>
      </c>
      <c r="S74" s="6">
        <v>24.3</v>
      </c>
      <c r="T74" s="6">
        <v>24.3</v>
      </c>
      <c r="U74" s="6">
        <v>24.3</v>
      </c>
      <c r="V74" s="6">
        <v>24.3</v>
      </c>
      <c r="W74" s="6">
        <v>24.3</v>
      </c>
      <c r="X74" s="6">
        <v>24.3</v>
      </c>
      <c r="Y74" s="6">
        <v>24.3</v>
      </c>
      <c r="BB74" s="5" t="s">
        <v>82</v>
      </c>
      <c r="BC74" s="6">
        <v>6308.4</v>
      </c>
      <c r="BD74" s="6">
        <v>24.3</v>
      </c>
      <c r="BE74" s="6">
        <v>88570.2</v>
      </c>
      <c r="BF74" s="6">
        <v>6307.4</v>
      </c>
      <c r="BG74" s="6">
        <v>31612.2</v>
      </c>
      <c r="BH74" s="6">
        <v>24.3</v>
      </c>
      <c r="BI74" s="6">
        <v>24.3</v>
      </c>
      <c r="BJ74" s="6">
        <v>12591.4</v>
      </c>
      <c r="BK74" s="6">
        <v>24.3</v>
      </c>
      <c r="BL74" s="6">
        <v>24.3</v>
      </c>
      <c r="BM74" s="6">
        <v>24.3</v>
      </c>
      <c r="BN74" s="6">
        <v>24.3</v>
      </c>
      <c r="BO74" s="6">
        <v>24.3</v>
      </c>
      <c r="BP74" s="6">
        <v>6386.3</v>
      </c>
      <c r="BQ74" s="6">
        <v>24.3</v>
      </c>
      <c r="BR74" s="6">
        <v>50536.3</v>
      </c>
      <c r="BS74" s="6">
        <v>24.3</v>
      </c>
      <c r="BT74" s="6">
        <v>24.3</v>
      </c>
      <c r="BU74" s="6">
        <v>117.4</v>
      </c>
      <c r="BV74" s="6">
        <v>12681</v>
      </c>
      <c r="BW74" s="6">
        <v>24.3</v>
      </c>
      <c r="BX74" s="6">
        <v>24.3</v>
      </c>
      <c r="BY74" s="6">
        <v>12576.3</v>
      </c>
      <c r="BZ74" s="6">
        <v>88555</v>
      </c>
    </row>
    <row r="75" spans="1:78" ht="15" thickBot="1" x14ac:dyDescent="0.35">
      <c r="A75" s="5" t="s">
        <v>85</v>
      </c>
      <c r="B75" s="6">
        <v>23.3</v>
      </c>
      <c r="C75" s="6">
        <v>23.3</v>
      </c>
      <c r="D75" s="6">
        <v>23.3</v>
      </c>
      <c r="E75" s="6">
        <v>50379.8</v>
      </c>
      <c r="F75" s="6">
        <v>23.3</v>
      </c>
      <c r="G75" s="6">
        <v>23.3</v>
      </c>
      <c r="H75" s="6">
        <v>23.3</v>
      </c>
      <c r="I75" s="6">
        <v>23.3</v>
      </c>
      <c r="J75" s="6">
        <v>23.3</v>
      </c>
      <c r="K75" s="6">
        <v>23.3</v>
      </c>
      <c r="L75" s="6">
        <v>12433.4</v>
      </c>
      <c r="M75" s="6">
        <v>23.3</v>
      </c>
      <c r="N75" s="6">
        <v>23.3</v>
      </c>
      <c r="O75" s="6">
        <v>23.3</v>
      </c>
      <c r="P75" s="6">
        <v>88579.8</v>
      </c>
      <c r="Q75" s="6">
        <v>6221.3</v>
      </c>
      <c r="R75" s="6">
        <v>6221.8</v>
      </c>
      <c r="S75" s="6">
        <v>23.3</v>
      </c>
      <c r="T75" s="6">
        <v>23.3</v>
      </c>
      <c r="U75" s="6">
        <v>23.3</v>
      </c>
      <c r="V75" s="6">
        <v>23.3</v>
      </c>
      <c r="W75" s="6">
        <v>23.3</v>
      </c>
      <c r="X75" s="6">
        <v>23.3</v>
      </c>
      <c r="Y75" s="6">
        <v>23.3</v>
      </c>
      <c r="BB75" s="5" t="s">
        <v>85</v>
      </c>
      <c r="BC75" s="6">
        <v>6307.4</v>
      </c>
      <c r="BD75" s="6">
        <v>23.3</v>
      </c>
      <c r="BE75" s="6">
        <v>88569.2</v>
      </c>
      <c r="BF75" s="6">
        <v>6306.3</v>
      </c>
      <c r="BG75" s="6">
        <v>31611.200000000001</v>
      </c>
      <c r="BH75" s="6">
        <v>23.3</v>
      </c>
      <c r="BI75" s="6">
        <v>23.3</v>
      </c>
      <c r="BJ75" s="6">
        <v>12590.4</v>
      </c>
      <c r="BK75" s="6">
        <v>23.3</v>
      </c>
      <c r="BL75" s="6">
        <v>23.3</v>
      </c>
      <c r="BM75" s="6">
        <v>23.3</v>
      </c>
      <c r="BN75" s="6">
        <v>23.3</v>
      </c>
      <c r="BO75" s="6">
        <v>23.3</v>
      </c>
      <c r="BP75" s="6">
        <v>6385.3</v>
      </c>
      <c r="BQ75" s="6">
        <v>23.3</v>
      </c>
      <c r="BR75" s="6">
        <v>50535.3</v>
      </c>
      <c r="BS75" s="6">
        <v>23.3</v>
      </c>
      <c r="BT75" s="6">
        <v>23.3</v>
      </c>
      <c r="BU75" s="6">
        <v>116.4</v>
      </c>
      <c r="BV75" s="6">
        <v>12680</v>
      </c>
      <c r="BW75" s="6">
        <v>23.3</v>
      </c>
      <c r="BX75" s="6">
        <v>23.3</v>
      </c>
      <c r="BY75" s="6">
        <v>12575.2</v>
      </c>
      <c r="BZ75" s="6">
        <v>23.3</v>
      </c>
    </row>
    <row r="76" spans="1:78" ht="15" thickBot="1" x14ac:dyDescent="0.35">
      <c r="A76" s="5" t="s">
        <v>86</v>
      </c>
      <c r="B76" s="6">
        <v>22.3</v>
      </c>
      <c r="C76" s="6">
        <v>22.3</v>
      </c>
      <c r="D76" s="6">
        <v>22.3</v>
      </c>
      <c r="E76" s="6">
        <v>50378.8</v>
      </c>
      <c r="F76" s="6">
        <v>22.3</v>
      </c>
      <c r="G76" s="6">
        <v>22.3</v>
      </c>
      <c r="H76" s="6">
        <v>22.3</v>
      </c>
      <c r="I76" s="6">
        <v>22.3</v>
      </c>
      <c r="J76" s="6">
        <v>22.3</v>
      </c>
      <c r="K76" s="6">
        <v>22.3</v>
      </c>
      <c r="L76" s="6">
        <v>12432.4</v>
      </c>
      <c r="M76" s="6">
        <v>22.3</v>
      </c>
      <c r="N76" s="6">
        <v>22.3</v>
      </c>
      <c r="O76" s="6">
        <v>22.3</v>
      </c>
      <c r="P76" s="6">
        <v>88578.8</v>
      </c>
      <c r="Q76" s="6">
        <v>6220.2</v>
      </c>
      <c r="R76" s="6">
        <v>6220.7</v>
      </c>
      <c r="S76" s="6">
        <v>22.3</v>
      </c>
      <c r="T76" s="6">
        <v>22.3</v>
      </c>
      <c r="U76" s="6">
        <v>22.3</v>
      </c>
      <c r="V76" s="6">
        <v>22.3</v>
      </c>
      <c r="W76" s="6">
        <v>22.3</v>
      </c>
      <c r="X76" s="6">
        <v>22.3</v>
      </c>
      <c r="Y76" s="6">
        <v>22.3</v>
      </c>
      <c r="BB76" s="5" t="s">
        <v>86</v>
      </c>
      <c r="BC76" s="6">
        <v>6306.3</v>
      </c>
      <c r="BD76" s="6">
        <v>22.3</v>
      </c>
      <c r="BE76" s="6">
        <v>88568.2</v>
      </c>
      <c r="BF76" s="6">
        <v>6305.3</v>
      </c>
      <c r="BG76" s="6">
        <v>31610.2</v>
      </c>
      <c r="BH76" s="6">
        <v>22.3</v>
      </c>
      <c r="BI76" s="6">
        <v>22.3</v>
      </c>
      <c r="BJ76" s="6">
        <v>12589.4</v>
      </c>
      <c r="BK76" s="6">
        <v>22.3</v>
      </c>
      <c r="BL76" s="6">
        <v>22.3</v>
      </c>
      <c r="BM76" s="6">
        <v>22.3</v>
      </c>
      <c r="BN76" s="6">
        <v>22.3</v>
      </c>
      <c r="BO76" s="6">
        <v>22.3</v>
      </c>
      <c r="BP76" s="6">
        <v>6384.3</v>
      </c>
      <c r="BQ76" s="6">
        <v>22.3</v>
      </c>
      <c r="BR76" s="6">
        <v>50534.3</v>
      </c>
      <c r="BS76" s="6">
        <v>22.3</v>
      </c>
      <c r="BT76" s="6">
        <v>22.3</v>
      </c>
      <c r="BU76" s="6">
        <v>115.4</v>
      </c>
      <c r="BV76" s="6">
        <v>12679</v>
      </c>
      <c r="BW76" s="6">
        <v>22.3</v>
      </c>
      <c r="BX76" s="6">
        <v>22.3</v>
      </c>
      <c r="BY76" s="6">
        <v>12574.2</v>
      </c>
      <c r="BZ76" s="6">
        <v>22.3</v>
      </c>
    </row>
    <row r="77" spans="1:78" ht="15" thickBot="1" x14ac:dyDescent="0.35">
      <c r="A77" s="5" t="s">
        <v>87</v>
      </c>
      <c r="B77" s="6">
        <v>21.3</v>
      </c>
      <c r="C77" s="6">
        <v>21.3</v>
      </c>
      <c r="D77" s="6">
        <v>21.3</v>
      </c>
      <c r="E77" s="6">
        <v>50377.8</v>
      </c>
      <c r="F77" s="6">
        <v>21.3</v>
      </c>
      <c r="G77" s="6">
        <v>21.3</v>
      </c>
      <c r="H77" s="6">
        <v>21.3</v>
      </c>
      <c r="I77" s="6">
        <v>21.3</v>
      </c>
      <c r="J77" s="6">
        <v>21.3</v>
      </c>
      <c r="K77" s="6">
        <v>21.3</v>
      </c>
      <c r="L77" s="6">
        <v>12431.4</v>
      </c>
      <c r="M77" s="6">
        <v>21.3</v>
      </c>
      <c r="N77" s="6">
        <v>21.3</v>
      </c>
      <c r="O77" s="6">
        <v>21.3</v>
      </c>
      <c r="P77" s="6">
        <v>88577.7</v>
      </c>
      <c r="Q77" s="6">
        <v>6219.2</v>
      </c>
      <c r="R77" s="6">
        <v>6219.7</v>
      </c>
      <c r="S77" s="6">
        <v>21.3</v>
      </c>
      <c r="T77" s="6">
        <v>21.3</v>
      </c>
      <c r="U77" s="6">
        <v>21.3</v>
      </c>
      <c r="V77" s="6">
        <v>21.3</v>
      </c>
      <c r="W77" s="6">
        <v>21.3</v>
      </c>
      <c r="X77" s="6">
        <v>21.3</v>
      </c>
      <c r="Y77" s="6">
        <v>21.3</v>
      </c>
      <c r="BB77" s="5" t="s">
        <v>87</v>
      </c>
      <c r="BC77" s="6">
        <v>6305.3</v>
      </c>
      <c r="BD77" s="6">
        <v>21.3</v>
      </c>
      <c r="BE77" s="6">
        <v>88567.1</v>
      </c>
      <c r="BF77" s="6">
        <v>6304.3</v>
      </c>
      <c r="BG77" s="6">
        <v>31609.1</v>
      </c>
      <c r="BH77" s="6">
        <v>21.3</v>
      </c>
      <c r="BI77" s="6">
        <v>21.3</v>
      </c>
      <c r="BJ77" s="6">
        <v>12588.4</v>
      </c>
      <c r="BK77" s="6">
        <v>21.3</v>
      </c>
      <c r="BL77" s="6">
        <v>21.3</v>
      </c>
      <c r="BM77" s="6">
        <v>21.3</v>
      </c>
      <c r="BN77" s="6">
        <v>21.3</v>
      </c>
      <c r="BO77" s="6">
        <v>21.3</v>
      </c>
      <c r="BP77" s="6">
        <v>6383.3</v>
      </c>
      <c r="BQ77" s="6">
        <v>21.3</v>
      </c>
      <c r="BR77" s="6">
        <v>50533.2</v>
      </c>
      <c r="BS77" s="6">
        <v>21.3</v>
      </c>
      <c r="BT77" s="6">
        <v>21.3</v>
      </c>
      <c r="BU77" s="6">
        <v>114.4</v>
      </c>
      <c r="BV77" s="6">
        <v>21.3</v>
      </c>
      <c r="BW77" s="6">
        <v>21.3</v>
      </c>
      <c r="BX77" s="6">
        <v>21.3</v>
      </c>
      <c r="BY77" s="6">
        <v>12573.2</v>
      </c>
      <c r="BZ77" s="6">
        <v>21.3</v>
      </c>
    </row>
    <row r="78" spans="1:78" ht="15" thickBot="1" x14ac:dyDescent="0.35">
      <c r="A78" s="5" t="s">
        <v>88</v>
      </c>
      <c r="B78" s="6">
        <v>20.2</v>
      </c>
      <c r="C78" s="6">
        <v>20.2</v>
      </c>
      <c r="D78" s="6">
        <v>20.2</v>
      </c>
      <c r="E78" s="6">
        <v>50376.800000000003</v>
      </c>
      <c r="F78" s="6">
        <v>20.2</v>
      </c>
      <c r="G78" s="6">
        <v>20.2</v>
      </c>
      <c r="H78" s="6">
        <v>20.2</v>
      </c>
      <c r="I78" s="6">
        <v>20.2</v>
      </c>
      <c r="J78" s="6">
        <v>20.2</v>
      </c>
      <c r="K78" s="6">
        <v>20.2</v>
      </c>
      <c r="L78" s="6">
        <v>12430.4</v>
      </c>
      <c r="M78" s="6">
        <v>20.2</v>
      </c>
      <c r="N78" s="6">
        <v>20.2</v>
      </c>
      <c r="O78" s="6">
        <v>20.2</v>
      </c>
      <c r="P78" s="6">
        <v>88576.7</v>
      </c>
      <c r="Q78" s="6">
        <v>6218.2</v>
      </c>
      <c r="R78" s="6">
        <v>6218.7</v>
      </c>
      <c r="S78" s="6">
        <v>20.2</v>
      </c>
      <c r="T78" s="6">
        <v>20.2</v>
      </c>
      <c r="U78" s="6">
        <v>20.2</v>
      </c>
      <c r="V78" s="6">
        <v>20.2</v>
      </c>
      <c r="W78" s="6">
        <v>20.2</v>
      </c>
      <c r="X78" s="6">
        <v>20.2</v>
      </c>
      <c r="Y78" s="6">
        <v>20.2</v>
      </c>
      <c r="BB78" s="5" t="s">
        <v>88</v>
      </c>
      <c r="BC78" s="6">
        <v>6304.3</v>
      </c>
      <c r="BD78" s="6">
        <v>20.2</v>
      </c>
      <c r="BE78" s="6">
        <v>88566.1</v>
      </c>
      <c r="BF78" s="6">
        <v>6303.3</v>
      </c>
      <c r="BG78" s="6">
        <v>31608.1</v>
      </c>
      <c r="BH78" s="6">
        <v>20.2</v>
      </c>
      <c r="BI78" s="6">
        <v>20.2</v>
      </c>
      <c r="BJ78" s="6">
        <v>12587.4</v>
      </c>
      <c r="BK78" s="6">
        <v>20.2</v>
      </c>
      <c r="BL78" s="6">
        <v>20.2</v>
      </c>
      <c r="BM78" s="6">
        <v>20.2</v>
      </c>
      <c r="BN78" s="6">
        <v>20.2</v>
      </c>
      <c r="BO78" s="6">
        <v>20.2</v>
      </c>
      <c r="BP78" s="6">
        <v>6382.3</v>
      </c>
      <c r="BQ78" s="6">
        <v>20.2</v>
      </c>
      <c r="BR78" s="6">
        <v>50532.2</v>
      </c>
      <c r="BS78" s="6">
        <v>20.2</v>
      </c>
      <c r="BT78" s="6">
        <v>20.2</v>
      </c>
      <c r="BU78" s="6">
        <v>113.4</v>
      </c>
      <c r="BV78" s="6">
        <v>20.2</v>
      </c>
      <c r="BW78" s="6">
        <v>20.2</v>
      </c>
      <c r="BX78" s="6">
        <v>20.2</v>
      </c>
      <c r="BY78" s="6">
        <v>12572.2</v>
      </c>
      <c r="BZ78" s="6">
        <v>20.2</v>
      </c>
    </row>
    <row r="79" spans="1:78" ht="15" thickBot="1" x14ac:dyDescent="0.35">
      <c r="A79" s="5" t="s">
        <v>89</v>
      </c>
      <c r="B79" s="6">
        <v>19.2</v>
      </c>
      <c r="C79" s="6">
        <v>19.2</v>
      </c>
      <c r="D79" s="6">
        <v>19.2</v>
      </c>
      <c r="E79" s="6">
        <v>50375.8</v>
      </c>
      <c r="F79" s="6">
        <v>19.2</v>
      </c>
      <c r="G79" s="6">
        <v>19.2</v>
      </c>
      <c r="H79" s="6">
        <v>19.2</v>
      </c>
      <c r="I79" s="6">
        <v>19.2</v>
      </c>
      <c r="J79" s="6">
        <v>19.2</v>
      </c>
      <c r="K79" s="6">
        <v>19.2</v>
      </c>
      <c r="L79" s="6">
        <v>12429.4</v>
      </c>
      <c r="M79" s="6">
        <v>19.2</v>
      </c>
      <c r="N79" s="6">
        <v>19.2</v>
      </c>
      <c r="O79" s="6">
        <v>19.2</v>
      </c>
      <c r="P79" s="6">
        <v>88575.7</v>
      </c>
      <c r="Q79" s="6">
        <v>19.2</v>
      </c>
      <c r="R79" s="6">
        <v>6217.7</v>
      </c>
      <c r="S79" s="6">
        <v>19.2</v>
      </c>
      <c r="T79" s="6">
        <v>19.2</v>
      </c>
      <c r="U79" s="6">
        <v>19.2</v>
      </c>
      <c r="V79" s="6">
        <v>19.2</v>
      </c>
      <c r="W79" s="6">
        <v>19.2</v>
      </c>
      <c r="X79" s="6">
        <v>19.2</v>
      </c>
      <c r="Y79" s="6">
        <v>19.2</v>
      </c>
      <c r="BB79" s="5" t="s">
        <v>89</v>
      </c>
      <c r="BC79" s="6">
        <v>6303.3</v>
      </c>
      <c r="BD79" s="6">
        <v>19.2</v>
      </c>
      <c r="BE79" s="6">
        <v>88565.1</v>
      </c>
      <c r="BF79" s="6">
        <v>19.2</v>
      </c>
      <c r="BG79" s="6">
        <v>31607.1</v>
      </c>
      <c r="BH79" s="6">
        <v>19.2</v>
      </c>
      <c r="BI79" s="6">
        <v>19.2</v>
      </c>
      <c r="BJ79" s="6">
        <v>12586.4</v>
      </c>
      <c r="BK79" s="6">
        <v>19.2</v>
      </c>
      <c r="BL79" s="6">
        <v>19.2</v>
      </c>
      <c r="BM79" s="6">
        <v>19.2</v>
      </c>
      <c r="BN79" s="6">
        <v>19.2</v>
      </c>
      <c r="BO79" s="6">
        <v>19.2</v>
      </c>
      <c r="BP79" s="6">
        <v>6381.2</v>
      </c>
      <c r="BQ79" s="6">
        <v>19.2</v>
      </c>
      <c r="BR79" s="6">
        <v>50531.199999999997</v>
      </c>
      <c r="BS79" s="6">
        <v>19.2</v>
      </c>
      <c r="BT79" s="6">
        <v>19.2</v>
      </c>
      <c r="BU79" s="6">
        <v>19.2</v>
      </c>
      <c r="BV79" s="6">
        <v>19.2</v>
      </c>
      <c r="BW79" s="6">
        <v>19.2</v>
      </c>
      <c r="BX79" s="6">
        <v>19.2</v>
      </c>
      <c r="BY79" s="6">
        <v>12571.2</v>
      </c>
      <c r="BZ79" s="6">
        <v>19.2</v>
      </c>
    </row>
    <row r="80" spans="1:78" ht="15" thickBot="1" x14ac:dyDescent="0.35">
      <c r="A80" s="5" t="s">
        <v>90</v>
      </c>
      <c r="B80" s="6">
        <v>18.2</v>
      </c>
      <c r="C80" s="6">
        <v>18.2</v>
      </c>
      <c r="D80" s="6">
        <v>18.2</v>
      </c>
      <c r="E80" s="6">
        <v>50374.8</v>
      </c>
      <c r="F80" s="6">
        <v>18.2</v>
      </c>
      <c r="G80" s="6">
        <v>18.2</v>
      </c>
      <c r="H80" s="6">
        <v>18.2</v>
      </c>
      <c r="I80" s="6">
        <v>18.2</v>
      </c>
      <c r="J80" s="6">
        <v>18.2</v>
      </c>
      <c r="K80" s="6">
        <v>18.2</v>
      </c>
      <c r="L80" s="6">
        <v>12428.3</v>
      </c>
      <c r="M80" s="6">
        <v>18.2</v>
      </c>
      <c r="N80" s="6">
        <v>18.2</v>
      </c>
      <c r="O80" s="6">
        <v>18.2</v>
      </c>
      <c r="P80" s="6">
        <v>88574.7</v>
      </c>
      <c r="Q80" s="6">
        <v>18.2</v>
      </c>
      <c r="R80" s="6">
        <v>6216.7</v>
      </c>
      <c r="S80" s="6">
        <v>18.2</v>
      </c>
      <c r="T80" s="6">
        <v>18.2</v>
      </c>
      <c r="U80" s="6">
        <v>18.2</v>
      </c>
      <c r="V80" s="6">
        <v>18.2</v>
      </c>
      <c r="W80" s="6">
        <v>18.2</v>
      </c>
      <c r="X80" s="6">
        <v>18.2</v>
      </c>
      <c r="Y80" s="6">
        <v>18.2</v>
      </c>
      <c r="BB80" s="5" t="s">
        <v>90</v>
      </c>
      <c r="BC80" s="6">
        <v>6302.3</v>
      </c>
      <c r="BD80" s="6">
        <v>18.2</v>
      </c>
      <c r="BE80" s="6">
        <v>88564.1</v>
      </c>
      <c r="BF80" s="6">
        <v>18.2</v>
      </c>
      <c r="BG80" s="6">
        <v>31606.1</v>
      </c>
      <c r="BH80" s="6">
        <v>18.2</v>
      </c>
      <c r="BI80" s="6">
        <v>18.2</v>
      </c>
      <c r="BJ80" s="6">
        <v>12585.4</v>
      </c>
      <c r="BK80" s="6">
        <v>18.2</v>
      </c>
      <c r="BL80" s="6">
        <v>18.2</v>
      </c>
      <c r="BM80" s="6">
        <v>18.2</v>
      </c>
      <c r="BN80" s="6">
        <v>18.2</v>
      </c>
      <c r="BO80" s="6">
        <v>18.2</v>
      </c>
      <c r="BP80" s="6">
        <v>18.2</v>
      </c>
      <c r="BQ80" s="6">
        <v>18.2</v>
      </c>
      <c r="BR80" s="6">
        <v>50530.2</v>
      </c>
      <c r="BS80" s="6">
        <v>18.2</v>
      </c>
      <c r="BT80" s="6">
        <v>18.2</v>
      </c>
      <c r="BU80" s="6">
        <v>18.2</v>
      </c>
      <c r="BV80" s="6">
        <v>18.2</v>
      </c>
      <c r="BW80" s="6">
        <v>18.2</v>
      </c>
      <c r="BX80" s="6">
        <v>18.2</v>
      </c>
      <c r="BY80" s="6">
        <v>12570.2</v>
      </c>
      <c r="BZ80" s="6">
        <v>18.2</v>
      </c>
    </row>
    <row r="81" spans="1:78" ht="15" thickBot="1" x14ac:dyDescent="0.35">
      <c r="A81" s="5" t="s">
        <v>91</v>
      </c>
      <c r="B81" s="6">
        <v>17.2</v>
      </c>
      <c r="C81" s="6">
        <v>17.2</v>
      </c>
      <c r="D81" s="6">
        <v>17.2</v>
      </c>
      <c r="E81" s="6">
        <v>50373.7</v>
      </c>
      <c r="F81" s="6">
        <v>17.2</v>
      </c>
      <c r="G81" s="6">
        <v>17.2</v>
      </c>
      <c r="H81" s="6">
        <v>17.2</v>
      </c>
      <c r="I81" s="6">
        <v>17.2</v>
      </c>
      <c r="J81" s="6">
        <v>17.2</v>
      </c>
      <c r="K81" s="6">
        <v>17.2</v>
      </c>
      <c r="L81" s="6">
        <v>17.2</v>
      </c>
      <c r="M81" s="6">
        <v>17.2</v>
      </c>
      <c r="N81" s="6">
        <v>17.2</v>
      </c>
      <c r="O81" s="6">
        <v>17.2</v>
      </c>
      <c r="P81" s="6">
        <v>17.2</v>
      </c>
      <c r="Q81" s="6">
        <v>17.2</v>
      </c>
      <c r="R81" s="6">
        <v>17.2</v>
      </c>
      <c r="S81" s="6">
        <v>17.2</v>
      </c>
      <c r="T81" s="6">
        <v>17.2</v>
      </c>
      <c r="U81" s="6">
        <v>17.2</v>
      </c>
      <c r="V81" s="6">
        <v>17.2</v>
      </c>
      <c r="W81" s="6">
        <v>17.2</v>
      </c>
      <c r="X81" s="6">
        <v>17.2</v>
      </c>
      <c r="Y81" s="6">
        <v>17.2</v>
      </c>
      <c r="BB81" s="5" t="s">
        <v>91</v>
      </c>
      <c r="BC81" s="6">
        <v>6301.3</v>
      </c>
      <c r="BD81" s="6">
        <v>17.2</v>
      </c>
      <c r="BE81" s="6">
        <v>88563.1</v>
      </c>
      <c r="BF81" s="6">
        <v>17.2</v>
      </c>
      <c r="BG81" s="6">
        <v>6299.8</v>
      </c>
      <c r="BH81" s="6">
        <v>17.2</v>
      </c>
      <c r="BI81" s="6">
        <v>17.2</v>
      </c>
      <c r="BJ81" s="6">
        <v>12584.4</v>
      </c>
      <c r="BK81" s="6">
        <v>17.2</v>
      </c>
      <c r="BL81" s="6">
        <v>17.2</v>
      </c>
      <c r="BM81" s="6">
        <v>17.2</v>
      </c>
      <c r="BN81" s="6">
        <v>17.2</v>
      </c>
      <c r="BO81" s="6">
        <v>17.2</v>
      </c>
      <c r="BP81" s="6">
        <v>17.2</v>
      </c>
      <c r="BQ81" s="6">
        <v>17.2</v>
      </c>
      <c r="BR81" s="6">
        <v>50529.2</v>
      </c>
      <c r="BS81" s="6">
        <v>17.2</v>
      </c>
      <c r="BT81" s="6">
        <v>17.2</v>
      </c>
      <c r="BU81" s="6">
        <v>17.2</v>
      </c>
      <c r="BV81" s="6">
        <v>17.2</v>
      </c>
      <c r="BW81" s="6">
        <v>17.2</v>
      </c>
      <c r="BX81" s="6">
        <v>17.2</v>
      </c>
      <c r="BY81" s="6">
        <v>12569.2</v>
      </c>
      <c r="BZ81" s="6">
        <v>17.2</v>
      </c>
    </row>
    <row r="82" spans="1:78" ht="15" thickBot="1" x14ac:dyDescent="0.35">
      <c r="A82" s="5" t="s">
        <v>92</v>
      </c>
      <c r="B82" s="6">
        <v>16.2</v>
      </c>
      <c r="C82" s="6">
        <v>16.2</v>
      </c>
      <c r="D82" s="6">
        <v>16.2</v>
      </c>
      <c r="E82" s="6">
        <v>50372.7</v>
      </c>
      <c r="F82" s="6">
        <v>16.2</v>
      </c>
      <c r="G82" s="6">
        <v>16.2</v>
      </c>
      <c r="H82" s="6">
        <v>16.2</v>
      </c>
      <c r="I82" s="6">
        <v>16.2</v>
      </c>
      <c r="J82" s="6">
        <v>16.2</v>
      </c>
      <c r="K82" s="6">
        <v>16.2</v>
      </c>
      <c r="L82" s="6">
        <v>16.2</v>
      </c>
      <c r="M82" s="6">
        <v>16.2</v>
      </c>
      <c r="N82" s="6">
        <v>16.2</v>
      </c>
      <c r="O82" s="6">
        <v>16.2</v>
      </c>
      <c r="P82" s="6">
        <v>16.2</v>
      </c>
      <c r="Q82" s="6">
        <v>16.2</v>
      </c>
      <c r="R82" s="6">
        <v>16.2</v>
      </c>
      <c r="S82" s="6">
        <v>16.2</v>
      </c>
      <c r="T82" s="6">
        <v>16.2</v>
      </c>
      <c r="U82" s="6">
        <v>16.2</v>
      </c>
      <c r="V82" s="6">
        <v>16.2</v>
      </c>
      <c r="W82" s="6">
        <v>16.2</v>
      </c>
      <c r="X82" s="6">
        <v>16.2</v>
      </c>
      <c r="Y82" s="6">
        <v>16.2</v>
      </c>
      <c r="BB82" s="5" t="s">
        <v>92</v>
      </c>
      <c r="BC82" s="6">
        <v>6300.3</v>
      </c>
      <c r="BD82" s="6">
        <v>16.2</v>
      </c>
      <c r="BE82" s="6">
        <v>88562.1</v>
      </c>
      <c r="BF82" s="6">
        <v>16.2</v>
      </c>
      <c r="BG82" s="6">
        <v>6298.8</v>
      </c>
      <c r="BH82" s="6">
        <v>16.2</v>
      </c>
      <c r="BI82" s="6">
        <v>16.2</v>
      </c>
      <c r="BJ82" s="6">
        <v>16.2</v>
      </c>
      <c r="BK82" s="6">
        <v>16.2</v>
      </c>
      <c r="BL82" s="6">
        <v>16.2</v>
      </c>
      <c r="BM82" s="6">
        <v>16.2</v>
      </c>
      <c r="BN82" s="6">
        <v>16.2</v>
      </c>
      <c r="BO82" s="6">
        <v>16.2</v>
      </c>
      <c r="BP82" s="6">
        <v>16.2</v>
      </c>
      <c r="BQ82" s="6">
        <v>16.2</v>
      </c>
      <c r="BR82" s="6">
        <v>50528.2</v>
      </c>
      <c r="BS82" s="6">
        <v>16.2</v>
      </c>
      <c r="BT82" s="6">
        <v>16.2</v>
      </c>
      <c r="BU82" s="6">
        <v>16.2</v>
      </c>
      <c r="BV82" s="6">
        <v>16.2</v>
      </c>
      <c r="BW82" s="6">
        <v>16.2</v>
      </c>
      <c r="BX82" s="6">
        <v>16.2</v>
      </c>
      <c r="BY82" s="6">
        <v>16.2</v>
      </c>
      <c r="BZ82" s="6">
        <v>16.2</v>
      </c>
    </row>
    <row r="83" spans="1:78" ht="15" thickBot="1" x14ac:dyDescent="0.35">
      <c r="A83" s="5" t="s">
        <v>93</v>
      </c>
      <c r="B83" s="6">
        <v>15.2</v>
      </c>
      <c r="C83" s="6">
        <v>15.2</v>
      </c>
      <c r="D83" s="6">
        <v>15.2</v>
      </c>
      <c r="E83" s="6">
        <v>50371.7</v>
      </c>
      <c r="F83" s="6">
        <v>15.2</v>
      </c>
      <c r="G83" s="6">
        <v>15.2</v>
      </c>
      <c r="H83" s="6">
        <v>15.2</v>
      </c>
      <c r="I83" s="6">
        <v>15.2</v>
      </c>
      <c r="J83" s="6">
        <v>15.2</v>
      </c>
      <c r="K83" s="6">
        <v>15.2</v>
      </c>
      <c r="L83" s="6">
        <v>15.2</v>
      </c>
      <c r="M83" s="6">
        <v>15.2</v>
      </c>
      <c r="N83" s="6">
        <v>15.2</v>
      </c>
      <c r="O83" s="6">
        <v>15.2</v>
      </c>
      <c r="P83" s="6">
        <v>15.2</v>
      </c>
      <c r="Q83" s="6">
        <v>15.2</v>
      </c>
      <c r="R83" s="6">
        <v>15.2</v>
      </c>
      <c r="S83" s="6">
        <v>15.2</v>
      </c>
      <c r="T83" s="6">
        <v>15.2</v>
      </c>
      <c r="U83" s="6">
        <v>15.2</v>
      </c>
      <c r="V83" s="6">
        <v>15.2</v>
      </c>
      <c r="W83" s="6">
        <v>15.2</v>
      </c>
      <c r="X83" s="6">
        <v>15.2</v>
      </c>
      <c r="Y83" s="6">
        <v>15.2</v>
      </c>
      <c r="BB83" s="5" t="s">
        <v>93</v>
      </c>
      <c r="BC83" s="6">
        <v>6299.3</v>
      </c>
      <c r="BD83" s="6">
        <v>15.2</v>
      </c>
      <c r="BE83" s="6">
        <v>88561.1</v>
      </c>
      <c r="BF83" s="6">
        <v>15.2</v>
      </c>
      <c r="BG83" s="6">
        <v>6297.7</v>
      </c>
      <c r="BH83" s="6">
        <v>15.2</v>
      </c>
      <c r="BI83" s="6">
        <v>15.2</v>
      </c>
      <c r="BJ83" s="6">
        <v>15.2</v>
      </c>
      <c r="BK83" s="6">
        <v>15.2</v>
      </c>
      <c r="BL83" s="6">
        <v>15.2</v>
      </c>
      <c r="BM83" s="6">
        <v>15.2</v>
      </c>
      <c r="BN83" s="6">
        <v>15.2</v>
      </c>
      <c r="BO83" s="6">
        <v>15.2</v>
      </c>
      <c r="BP83" s="6">
        <v>15.2</v>
      </c>
      <c r="BQ83" s="6">
        <v>15.2</v>
      </c>
      <c r="BR83" s="6">
        <v>50527.199999999997</v>
      </c>
      <c r="BS83" s="6">
        <v>15.2</v>
      </c>
      <c r="BT83" s="6">
        <v>15.2</v>
      </c>
      <c r="BU83" s="6">
        <v>15.2</v>
      </c>
      <c r="BV83" s="6">
        <v>15.2</v>
      </c>
      <c r="BW83" s="6">
        <v>15.2</v>
      </c>
      <c r="BX83" s="6">
        <v>15.2</v>
      </c>
      <c r="BY83" s="6">
        <v>15.2</v>
      </c>
      <c r="BZ83" s="6">
        <v>15.2</v>
      </c>
    </row>
    <row r="84" spans="1:78" ht="15" thickBot="1" x14ac:dyDescent="0.35">
      <c r="A84" s="5" t="s">
        <v>94</v>
      </c>
      <c r="B84" s="6">
        <v>14.2</v>
      </c>
      <c r="C84" s="6">
        <v>14.2</v>
      </c>
      <c r="D84" s="6">
        <v>14.2</v>
      </c>
      <c r="E84" s="6">
        <v>50370.7</v>
      </c>
      <c r="F84" s="6">
        <v>14.2</v>
      </c>
      <c r="G84" s="6">
        <v>14.2</v>
      </c>
      <c r="H84" s="6">
        <v>14.2</v>
      </c>
      <c r="I84" s="6">
        <v>14.2</v>
      </c>
      <c r="J84" s="6">
        <v>14.2</v>
      </c>
      <c r="K84" s="6">
        <v>14.2</v>
      </c>
      <c r="L84" s="6">
        <v>14.2</v>
      </c>
      <c r="M84" s="6">
        <v>14.2</v>
      </c>
      <c r="N84" s="6">
        <v>14.2</v>
      </c>
      <c r="O84" s="6">
        <v>14.2</v>
      </c>
      <c r="P84" s="6">
        <v>14.2</v>
      </c>
      <c r="Q84" s="6">
        <v>14.2</v>
      </c>
      <c r="R84" s="6">
        <v>14.2</v>
      </c>
      <c r="S84" s="6">
        <v>14.2</v>
      </c>
      <c r="T84" s="6">
        <v>14.2</v>
      </c>
      <c r="U84" s="6">
        <v>14.2</v>
      </c>
      <c r="V84" s="6">
        <v>14.2</v>
      </c>
      <c r="W84" s="6">
        <v>14.2</v>
      </c>
      <c r="X84" s="6">
        <v>14.2</v>
      </c>
      <c r="Y84" s="6">
        <v>14.2</v>
      </c>
      <c r="BB84" s="5" t="s">
        <v>94</v>
      </c>
      <c r="BC84" s="6">
        <v>6298.2</v>
      </c>
      <c r="BD84" s="6">
        <v>14.2</v>
      </c>
      <c r="BE84" s="6">
        <v>14.2</v>
      </c>
      <c r="BF84" s="6">
        <v>14.2</v>
      </c>
      <c r="BG84" s="6">
        <v>14.2</v>
      </c>
      <c r="BH84" s="6">
        <v>14.2</v>
      </c>
      <c r="BI84" s="6">
        <v>14.2</v>
      </c>
      <c r="BJ84" s="6">
        <v>14.2</v>
      </c>
      <c r="BK84" s="6">
        <v>14.2</v>
      </c>
      <c r="BL84" s="6">
        <v>14.2</v>
      </c>
      <c r="BM84" s="6">
        <v>14.2</v>
      </c>
      <c r="BN84" s="6">
        <v>14.2</v>
      </c>
      <c r="BO84" s="6">
        <v>14.2</v>
      </c>
      <c r="BP84" s="6">
        <v>14.2</v>
      </c>
      <c r="BQ84" s="6">
        <v>14.2</v>
      </c>
      <c r="BR84" s="6">
        <v>50526.2</v>
      </c>
      <c r="BS84" s="6">
        <v>14.2</v>
      </c>
      <c r="BT84" s="6">
        <v>14.2</v>
      </c>
      <c r="BU84" s="6">
        <v>14.2</v>
      </c>
      <c r="BV84" s="6">
        <v>14.2</v>
      </c>
      <c r="BW84" s="6">
        <v>14.2</v>
      </c>
      <c r="BX84" s="6">
        <v>14.2</v>
      </c>
      <c r="BY84" s="6">
        <v>14.2</v>
      </c>
      <c r="BZ84" s="6">
        <v>14.2</v>
      </c>
    </row>
    <row r="85" spans="1:78" ht="15" thickBot="1" x14ac:dyDescent="0.35">
      <c r="A85" s="5" t="s">
        <v>95</v>
      </c>
      <c r="B85" s="6">
        <v>13.2</v>
      </c>
      <c r="C85" s="6">
        <v>13.2</v>
      </c>
      <c r="D85" s="6">
        <v>13.2</v>
      </c>
      <c r="E85" s="6">
        <v>13.2</v>
      </c>
      <c r="F85" s="6">
        <v>13.2</v>
      </c>
      <c r="G85" s="6">
        <v>13.2</v>
      </c>
      <c r="H85" s="6">
        <v>13.2</v>
      </c>
      <c r="I85" s="6">
        <v>13.2</v>
      </c>
      <c r="J85" s="6">
        <v>13.2</v>
      </c>
      <c r="K85" s="6">
        <v>13.2</v>
      </c>
      <c r="L85" s="6">
        <v>13.2</v>
      </c>
      <c r="M85" s="6">
        <v>13.2</v>
      </c>
      <c r="N85" s="6">
        <v>13.2</v>
      </c>
      <c r="O85" s="6">
        <v>13.2</v>
      </c>
      <c r="P85" s="6">
        <v>13.2</v>
      </c>
      <c r="Q85" s="6">
        <v>13.2</v>
      </c>
      <c r="R85" s="6">
        <v>13.2</v>
      </c>
      <c r="S85" s="6">
        <v>13.2</v>
      </c>
      <c r="T85" s="6">
        <v>13.2</v>
      </c>
      <c r="U85" s="6">
        <v>13.2</v>
      </c>
      <c r="V85" s="6">
        <v>13.2</v>
      </c>
      <c r="W85" s="6">
        <v>13.2</v>
      </c>
      <c r="X85" s="6">
        <v>13.2</v>
      </c>
      <c r="Y85" s="6">
        <v>13.2</v>
      </c>
      <c r="BB85" s="5" t="s">
        <v>95</v>
      </c>
      <c r="BC85" s="6">
        <v>6297.2</v>
      </c>
      <c r="BD85" s="6">
        <v>13.2</v>
      </c>
      <c r="BE85" s="6">
        <v>13.2</v>
      </c>
      <c r="BF85" s="6">
        <v>13.2</v>
      </c>
      <c r="BG85" s="6">
        <v>13.2</v>
      </c>
      <c r="BH85" s="6">
        <v>13.2</v>
      </c>
      <c r="BI85" s="6">
        <v>13.2</v>
      </c>
      <c r="BJ85" s="6">
        <v>13.2</v>
      </c>
      <c r="BK85" s="6">
        <v>13.2</v>
      </c>
      <c r="BL85" s="6">
        <v>13.2</v>
      </c>
      <c r="BM85" s="6">
        <v>13.2</v>
      </c>
      <c r="BN85" s="6">
        <v>13.2</v>
      </c>
      <c r="BO85" s="6">
        <v>13.2</v>
      </c>
      <c r="BP85" s="6">
        <v>13.2</v>
      </c>
      <c r="BQ85" s="6">
        <v>13.2</v>
      </c>
      <c r="BR85" s="6">
        <v>13.2</v>
      </c>
      <c r="BS85" s="6">
        <v>13.2</v>
      </c>
      <c r="BT85" s="6">
        <v>13.2</v>
      </c>
      <c r="BU85" s="6">
        <v>13.2</v>
      </c>
      <c r="BV85" s="6">
        <v>13.2</v>
      </c>
      <c r="BW85" s="6">
        <v>13.2</v>
      </c>
      <c r="BX85" s="6">
        <v>13.2</v>
      </c>
      <c r="BY85" s="6">
        <v>13.2</v>
      </c>
      <c r="BZ85" s="6">
        <v>13.2</v>
      </c>
    </row>
    <row r="86" spans="1:78" ht="15" thickBot="1" x14ac:dyDescent="0.35">
      <c r="A86" s="5" t="s">
        <v>96</v>
      </c>
      <c r="B86" s="6">
        <v>12.1</v>
      </c>
      <c r="C86" s="6">
        <v>12.1</v>
      </c>
      <c r="D86" s="6">
        <v>12.1</v>
      </c>
      <c r="E86" s="6">
        <v>12.1</v>
      </c>
      <c r="F86" s="6">
        <v>12.1</v>
      </c>
      <c r="G86" s="6">
        <v>12.1</v>
      </c>
      <c r="H86" s="6">
        <v>12.1</v>
      </c>
      <c r="I86" s="6">
        <v>12.1</v>
      </c>
      <c r="J86" s="6">
        <v>12.1</v>
      </c>
      <c r="K86" s="6">
        <v>12.1</v>
      </c>
      <c r="L86" s="6">
        <v>12.1</v>
      </c>
      <c r="M86" s="6">
        <v>12.1</v>
      </c>
      <c r="N86" s="6">
        <v>12.1</v>
      </c>
      <c r="O86" s="6">
        <v>12.1</v>
      </c>
      <c r="P86" s="6">
        <v>12.1</v>
      </c>
      <c r="Q86" s="6">
        <v>12.1</v>
      </c>
      <c r="R86" s="6">
        <v>12.1</v>
      </c>
      <c r="S86" s="6">
        <v>12.1</v>
      </c>
      <c r="T86" s="6">
        <v>12.1</v>
      </c>
      <c r="U86" s="6">
        <v>12.1</v>
      </c>
      <c r="V86" s="6">
        <v>12.1</v>
      </c>
      <c r="W86" s="6">
        <v>12.1</v>
      </c>
      <c r="X86" s="6">
        <v>12.1</v>
      </c>
      <c r="Y86" s="6">
        <v>12.1</v>
      </c>
      <c r="BB86" s="5" t="s">
        <v>96</v>
      </c>
      <c r="BC86" s="6">
        <v>6296.2</v>
      </c>
      <c r="BD86" s="6">
        <v>12.1</v>
      </c>
      <c r="BE86" s="6">
        <v>12.1</v>
      </c>
      <c r="BF86" s="6">
        <v>12.1</v>
      </c>
      <c r="BG86" s="6">
        <v>12.1</v>
      </c>
      <c r="BH86" s="6">
        <v>12.1</v>
      </c>
      <c r="BI86" s="6">
        <v>12.1</v>
      </c>
      <c r="BJ86" s="6">
        <v>12.1</v>
      </c>
      <c r="BK86" s="6">
        <v>12.1</v>
      </c>
      <c r="BL86" s="6">
        <v>12.1</v>
      </c>
      <c r="BM86" s="6">
        <v>12.1</v>
      </c>
      <c r="BN86" s="6">
        <v>12.1</v>
      </c>
      <c r="BO86" s="6">
        <v>12.1</v>
      </c>
      <c r="BP86" s="6">
        <v>12.1</v>
      </c>
      <c r="BQ86" s="6">
        <v>12.1</v>
      </c>
      <c r="BR86" s="6">
        <v>12.1</v>
      </c>
      <c r="BS86" s="6">
        <v>12.1</v>
      </c>
      <c r="BT86" s="6">
        <v>12.1</v>
      </c>
      <c r="BU86" s="6">
        <v>12.1</v>
      </c>
      <c r="BV86" s="6">
        <v>12.1</v>
      </c>
      <c r="BW86" s="6">
        <v>12.1</v>
      </c>
      <c r="BX86" s="6">
        <v>12.1</v>
      </c>
      <c r="BY86" s="6">
        <v>12.1</v>
      </c>
      <c r="BZ86" s="6">
        <v>12.1</v>
      </c>
    </row>
    <row r="87" spans="1:78" ht="15" thickBot="1" x14ac:dyDescent="0.35">
      <c r="A87" s="5" t="s">
        <v>97</v>
      </c>
      <c r="B87" s="6">
        <v>11.1</v>
      </c>
      <c r="C87" s="6">
        <v>11.1</v>
      </c>
      <c r="D87" s="6">
        <v>11.1</v>
      </c>
      <c r="E87" s="6">
        <v>11.1</v>
      </c>
      <c r="F87" s="6">
        <v>11.1</v>
      </c>
      <c r="G87" s="6">
        <v>11.1</v>
      </c>
      <c r="H87" s="6">
        <v>11.1</v>
      </c>
      <c r="I87" s="6">
        <v>11.1</v>
      </c>
      <c r="J87" s="6">
        <v>11.1</v>
      </c>
      <c r="K87" s="6">
        <v>11.1</v>
      </c>
      <c r="L87" s="6">
        <v>11.1</v>
      </c>
      <c r="M87" s="6">
        <v>11.1</v>
      </c>
      <c r="N87" s="6">
        <v>11.1</v>
      </c>
      <c r="O87" s="6">
        <v>11.1</v>
      </c>
      <c r="P87" s="6">
        <v>11.1</v>
      </c>
      <c r="Q87" s="6">
        <v>11.1</v>
      </c>
      <c r="R87" s="6">
        <v>11.1</v>
      </c>
      <c r="S87" s="6">
        <v>11.1</v>
      </c>
      <c r="T87" s="6">
        <v>11.1</v>
      </c>
      <c r="U87" s="6">
        <v>11.1</v>
      </c>
      <c r="V87" s="6">
        <v>11.1</v>
      </c>
      <c r="W87" s="6">
        <v>11.1</v>
      </c>
      <c r="X87" s="6">
        <v>11.1</v>
      </c>
      <c r="Y87" s="6">
        <v>11.1</v>
      </c>
      <c r="BB87" s="5" t="s">
        <v>97</v>
      </c>
      <c r="BC87" s="6">
        <v>6295.2</v>
      </c>
      <c r="BD87" s="6">
        <v>11.1</v>
      </c>
      <c r="BE87" s="6">
        <v>11.1</v>
      </c>
      <c r="BF87" s="6">
        <v>11.1</v>
      </c>
      <c r="BG87" s="6">
        <v>11.1</v>
      </c>
      <c r="BH87" s="6">
        <v>11.1</v>
      </c>
      <c r="BI87" s="6">
        <v>11.1</v>
      </c>
      <c r="BJ87" s="6">
        <v>11.1</v>
      </c>
      <c r="BK87" s="6">
        <v>11.1</v>
      </c>
      <c r="BL87" s="6">
        <v>11.1</v>
      </c>
      <c r="BM87" s="6">
        <v>11.1</v>
      </c>
      <c r="BN87" s="6">
        <v>11.1</v>
      </c>
      <c r="BO87" s="6">
        <v>11.1</v>
      </c>
      <c r="BP87" s="6">
        <v>11.1</v>
      </c>
      <c r="BQ87" s="6">
        <v>11.1</v>
      </c>
      <c r="BR87" s="6">
        <v>11.1</v>
      </c>
      <c r="BS87" s="6">
        <v>11.1</v>
      </c>
      <c r="BT87" s="6">
        <v>11.1</v>
      </c>
      <c r="BU87" s="6">
        <v>11.1</v>
      </c>
      <c r="BV87" s="6">
        <v>11.1</v>
      </c>
      <c r="BW87" s="6">
        <v>11.1</v>
      </c>
      <c r="BX87" s="6">
        <v>11.1</v>
      </c>
      <c r="BY87" s="6">
        <v>11.1</v>
      </c>
      <c r="BZ87" s="6">
        <v>11.1</v>
      </c>
    </row>
    <row r="88" spans="1:78" ht="15" thickBot="1" x14ac:dyDescent="0.35">
      <c r="A88" s="5" t="s">
        <v>98</v>
      </c>
      <c r="B88" s="6">
        <v>10.1</v>
      </c>
      <c r="C88" s="6">
        <v>10.1</v>
      </c>
      <c r="D88" s="6">
        <v>10.1</v>
      </c>
      <c r="E88" s="6">
        <v>10.1</v>
      </c>
      <c r="F88" s="6">
        <v>10.1</v>
      </c>
      <c r="G88" s="6">
        <v>10.1</v>
      </c>
      <c r="H88" s="6">
        <v>10.1</v>
      </c>
      <c r="I88" s="6">
        <v>10.1</v>
      </c>
      <c r="J88" s="6">
        <v>10.1</v>
      </c>
      <c r="K88" s="6">
        <v>10.1</v>
      </c>
      <c r="L88" s="6">
        <v>10.1</v>
      </c>
      <c r="M88" s="6">
        <v>10.1</v>
      </c>
      <c r="N88" s="6">
        <v>10.1</v>
      </c>
      <c r="O88" s="6">
        <v>10.1</v>
      </c>
      <c r="P88" s="6">
        <v>10.1</v>
      </c>
      <c r="Q88" s="6">
        <v>10.1</v>
      </c>
      <c r="R88" s="6">
        <v>10.1</v>
      </c>
      <c r="S88" s="6">
        <v>10.1</v>
      </c>
      <c r="T88" s="6">
        <v>10.1</v>
      </c>
      <c r="U88" s="6">
        <v>10.1</v>
      </c>
      <c r="V88" s="6">
        <v>10.1</v>
      </c>
      <c r="W88" s="6">
        <v>10.1</v>
      </c>
      <c r="X88" s="6">
        <v>10.1</v>
      </c>
      <c r="Y88" s="6">
        <v>10.1</v>
      </c>
      <c r="BB88" s="5" t="s">
        <v>98</v>
      </c>
      <c r="BC88" s="6">
        <v>6294.2</v>
      </c>
      <c r="BD88" s="6">
        <v>10.1</v>
      </c>
      <c r="BE88" s="6">
        <v>10.1</v>
      </c>
      <c r="BF88" s="6">
        <v>10.1</v>
      </c>
      <c r="BG88" s="6">
        <v>10.1</v>
      </c>
      <c r="BH88" s="6">
        <v>10.1</v>
      </c>
      <c r="BI88" s="6">
        <v>10.1</v>
      </c>
      <c r="BJ88" s="6">
        <v>10.1</v>
      </c>
      <c r="BK88" s="6">
        <v>10.1</v>
      </c>
      <c r="BL88" s="6">
        <v>10.1</v>
      </c>
      <c r="BM88" s="6">
        <v>10.1</v>
      </c>
      <c r="BN88" s="6">
        <v>10.1</v>
      </c>
      <c r="BO88" s="6">
        <v>10.1</v>
      </c>
      <c r="BP88" s="6">
        <v>10.1</v>
      </c>
      <c r="BQ88" s="6">
        <v>10.1</v>
      </c>
      <c r="BR88" s="6">
        <v>10.1</v>
      </c>
      <c r="BS88" s="6">
        <v>10.1</v>
      </c>
      <c r="BT88" s="6">
        <v>10.1</v>
      </c>
      <c r="BU88" s="6">
        <v>10.1</v>
      </c>
      <c r="BV88" s="6">
        <v>10.1</v>
      </c>
      <c r="BW88" s="6">
        <v>10.1</v>
      </c>
      <c r="BX88" s="6">
        <v>10.1</v>
      </c>
      <c r="BY88" s="6">
        <v>10.1</v>
      </c>
      <c r="BZ88" s="6">
        <v>10.1</v>
      </c>
    </row>
    <row r="89" spans="1:78" ht="15" thickBot="1" x14ac:dyDescent="0.35">
      <c r="A89" s="5" t="s">
        <v>99</v>
      </c>
      <c r="B89" s="6">
        <v>9.1</v>
      </c>
      <c r="C89" s="6">
        <v>9.1</v>
      </c>
      <c r="D89" s="6">
        <v>9.1</v>
      </c>
      <c r="E89" s="6">
        <v>9.1</v>
      </c>
      <c r="F89" s="6">
        <v>9.1</v>
      </c>
      <c r="G89" s="6">
        <v>9.1</v>
      </c>
      <c r="H89" s="6">
        <v>9.1</v>
      </c>
      <c r="I89" s="6">
        <v>9.1</v>
      </c>
      <c r="J89" s="6">
        <v>9.1</v>
      </c>
      <c r="K89" s="6">
        <v>9.1</v>
      </c>
      <c r="L89" s="6">
        <v>9.1</v>
      </c>
      <c r="M89" s="6">
        <v>9.1</v>
      </c>
      <c r="N89" s="6">
        <v>9.1</v>
      </c>
      <c r="O89" s="6">
        <v>9.1</v>
      </c>
      <c r="P89" s="6">
        <v>9.1</v>
      </c>
      <c r="Q89" s="6">
        <v>9.1</v>
      </c>
      <c r="R89" s="6">
        <v>9.1</v>
      </c>
      <c r="S89" s="6">
        <v>9.1</v>
      </c>
      <c r="T89" s="6">
        <v>9.1</v>
      </c>
      <c r="U89" s="6">
        <v>9.1</v>
      </c>
      <c r="V89" s="6">
        <v>9.1</v>
      </c>
      <c r="W89" s="6">
        <v>9.1</v>
      </c>
      <c r="X89" s="6">
        <v>9.1</v>
      </c>
      <c r="Y89" s="6">
        <v>9.1</v>
      </c>
      <c r="BB89" s="5" t="s">
        <v>99</v>
      </c>
      <c r="BC89" s="6">
        <v>6293.2</v>
      </c>
      <c r="BD89" s="6">
        <v>9.1</v>
      </c>
      <c r="BE89" s="6">
        <v>9.1</v>
      </c>
      <c r="BF89" s="6">
        <v>9.1</v>
      </c>
      <c r="BG89" s="6">
        <v>9.1</v>
      </c>
      <c r="BH89" s="6">
        <v>9.1</v>
      </c>
      <c r="BI89" s="6">
        <v>9.1</v>
      </c>
      <c r="BJ89" s="6">
        <v>9.1</v>
      </c>
      <c r="BK89" s="6">
        <v>9.1</v>
      </c>
      <c r="BL89" s="6">
        <v>9.1</v>
      </c>
      <c r="BM89" s="6">
        <v>9.1</v>
      </c>
      <c r="BN89" s="6">
        <v>9.1</v>
      </c>
      <c r="BO89" s="6">
        <v>9.1</v>
      </c>
      <c r="BP89" s="6">
        <v>9.1</v>
      </c>
      <c r="BQ89" s="6">
        <v>9.1</v>
      </c>
      <c r="BR89" s="6">
        <v>9.1</v>
      </c>
      <c r="BS89" s="6">
        <v>9.1</v>
      </c>
      <c r="BT89" s="6">
        <v>9.1</v>
      </c>
      <c r="BU89" s="6">
        <v>9.1</v>
      </c>
      <c r="BV89" s="6">
        <v>9.1</v>
      </c>
      <c r="BW89" s="6">
        <v>9.1</v>
      </c>
      <c r="BX89" s="6">
        <v>9.1</v>
      </c>
      <c r="BY89" s="6">
        <v>9.1</v>
      </c>
      <c r="BZ89" s="6">
        <v>9.1</v>
      </c>
    </row>
    <row r="90" spans="1:78" ht="15" thickBot="1" x14ac:dyDescent="0.35">
      <c r="A90" s="5" t="s">
        <v>100</v>
      </c>
      <c r="B90" s="6">
        <v>8.1</v>
      </c>
      <c r="C90" s="6">
        <v>8.1</v>
      </c>
      <c r="D90" s="6">
        <v>8.1</v>
      </c>
      <c r="E90" s="6">
        <v>8.1</v>
      </c>
      <c r="F90" s="6">
        <v>8.1</v>
      </c>
      <c r="G90" s="6">
        <v>8.1</v>
      </c>
      <c r="H90" s="6">
        <v>8.1</v>
      </c>
      <c r="I90" s="6">
        <v>8.1</v>
      </c>
      <c r="J90" s="6">
        <v>8.1</v>
      </c>
      <c r="K90" s="6">
        <v>8.1</v>
      </c>
      <c r="L90" s="6">
        <v>8.1</v>
      </c>
      <c r="M90" s="6">
        <v>8.1</v>
      </c>
      <c r="N90" s="6">
        <v>8.1</v>
      </c>
      <c r="O90" s="6">
        <v>8.1</v>
      </c>
      <c r="P90" s="6">
        <v>8.1</v>
      </c>
      <c r="Q90" s="6">
        <v>8.1</v>
      </c>
      <c r="R90" s="6">
        <v>8.1</v>
      </c>
      <c r="S90" s="6">
        <v>8.1</v>
      </c>
      <c r="T90" s="6">
        <v>8.1</v>
      </c>
      <c r="U90" s="6">
        <v>8.1</v>
      </c>
      <c r="V90" s="6">
        <v>8.1</v>
      </c>
      <c r="W90" s="6">
        <v>8.1</v>
      </c>
      <c r="X90" s="6">
        <v>8.1</v>
      </c>
      <c r="Y90" s="6">
        <v>8.1</v>
      </c>
      <c r="BB90" s="5" t="s">
        <v>100</v>
      </c>
      <c r="BC90" s="6">
        <v>6292.2</v>
      </c>
      <c r="BD90" s="6">
        <v>8.1</v>
      </c>
      <c r="BE90" s="6">
        <v>8.1</v>
      </c>
      <c r="BF90" s="6">
        <v>8.1</v>
      </c>
      <c r="BG90" s="6">
        <v>8.1</v>
      </c>
      <c r="BH90" s="6">
        <v>8.1</v>
      </c>
      <c r="BI90" s="6">
        <v>8.1</v>
      </c>
      <c r="BJ90" s="6">
        <v>8.1</v>
      </c>
      <c r="BK90" s="6">
        <v>8.1</v>
      </c>
      <c r="BL90" s="6">
        <v>8.1</v>
      </c>
      <c r="BM90" s="6">
        <v>8.1</v>
      </c>
      <c r="BN90" s="6">
        <v>8.1</v>
      </c>
      <c r="BO90" s="6">
        <v>8.1</v>
      </c>
      <c r="BP90" s="6">
        <v>8.1</v>
      </c>
      <c r="BQ90" s="6">
        <v>8.1</v>
      </c>
      <c r="BR90" s="6">
        <v>8.1</v>
      </c>
      <c r="BS90" s="6">
        <v>8.1</v>
      </c>
      <c r="BT90" s="6">
        <v>8.1</v>
      </c>
      <c r="BU90" s="6">
        <v>8.1</v>
      </c>
      <c r="BV90" s="6">
        <v>8.1</v>
      </c>
      <c r="BW90" s="6">
        <v>8.1</v>
      </c>
      <c r="BX90" s="6">
        <v>8.1</v>
      </c>
      <c r="BY90" s="6">
        <v>8.1</v>
      </c>
      <c r="BZ90" s="6">
        <v>8.1</v>
      </c>
    </row>
    <row r="91" spans="1:78" ht="15" thickBot="1" x14ac:dyDescent="0.35">
      <c r="A91" s="5" t="s">
        <v>101</v>
      </c>
      <c r="B91" s="6">
        <v>7.1</v>
      </c>
      <c r="C91" s="6">
        <v>7.1</v>
      </c>
      <c r="D91" s="6">
        <v>7.1</v>
      </c>
      <c r="E91" s="6">
        <v>7.1</v>
      </c>
      <c r="F91" s="6">
        <v>7.1</v>
      </c>
      <c r="G91" s="6">
        <v>7.1</v>
      </c>
      <c r="H91" s="6">
        <v>7.1</v>
      </c>
      <c r="I91" s="6">
        <v>7.1</v>
      </c>
      <c r="J91" s="6">
        <v>7.1</v>
      </c>
      <c r="K91" s="6">
        <v>7.1</v>
      </c>
      <c r="L91" s="6">
        <v>7.1</v>
      </c>
      <c r="M91" s="6">
        <v>7.1</v>
      </c>
      <c r="N91" s="6">
        <v>7.1</v>
      </c>
      <c r="O91" s="6">
        <v>7.1</v>
      </c>
      <c r="P91" s="6">
        <v>7.1</v>
      </c>
      <c r="Q91" s="6">
        <v>7.1</v>
      </c>
      <c r="R91" s="6">
        <v>7.1</v>
      </c>
      <c r="S91" s="6">
        <v>7.1</v>
      </c>
      <c r="T91" s="6">
        <v>7.1</v>
      </c>
      <c r="U91" s="6">
        <v>7.1</v>
      </c>
      <c r="V91" s="6">
        <v>7.1</v>
      </c>
      <c r="W91" s="6">
        <v>7.1</v>
      </c>
      <c r="X91" s="6">
        <v>7.1</v>
      </c>
      <c r="Y91" s="6">
        <v>7.1</v>
      </c>
      <c r="BB91" s="5" t="s">
        <v>101</v>
      </c>
      <c r="BC91" s="6">
        <v>6291.2</v>
      </c>
      <c r="BD91" s="6">
        <v>7.1</v>
      </c>
      <c r="BE91" s="6">
        <v>7.1</v>
      </c>
      <c r="BF91" s="6">
        <v>7.1</v>
      </c>
      <c r="BG91" s="6">
        <v>7.1</v>
      </c>
      <c r="BH91" s="6">
        <v>7.1</v>
      </c>
      <c r="BI91" s="6">
        <v>7.1</v>
      </c>
      <c r="BJ91" s="6">
        <v>7.1</v>
      </c>
      <c r="BK91" s="6">
        <v>7.1</v>
      </c>
      <c r="BL91" s="6">
        <v>7.1</v>
      </c>
      <c r="BM91" s="6">
        <v>7.1</v>
      </c>
      <c r="BN91" s="6">
        <v>7.1</v>
      </c>
      <c r="BO91" s="6">
        <v>7.1</v>
      </c>
      <c r="BP91" s="6">
        <v>7.1</v>
      </c>
      <c r="BQ91" s="6">
        <v>7.1</v>
      </c>
      <c r="BR91" s="6">
        <v>7.1</v>
      </c>
      <c r="BS91" s="6">
        <v>7.1</v>
      </c>
      <c r="BT91" s="6">
        <v>7.1</v>
      </c>
      <c r="BU91" s="6">
        <v>7.1</v>
      </c>
      <c r="BV91" s="6">
        <v>7.1</v>
      </c>
      <c r="BW91" s="6">
        <v>7.1</v>
      </c>
      <c r="BX91" s="6">
        <v>7.1</v>
      </c>
      <c r="BY91" s="6">
        <v>7.1</v>
      </c>
      <c r="BZ91" s="6">
        <v>7.1</v>
      </c>
    </row>
    <row r="92" spans="1:78" ht="15" thickBot="1" x14ac:dyDescent="0.35">
      <c r="A92" s="5" t="s">
        <v>102</v>
      </c>
      <c r="B92" s="6">
        <v>6.1</v>
      </c>
      <c r="C92" s="6">
        <v>6.1</v>
      </c>
      <c r="D92" s="6">
        <v>6.1</v>
      </c>
      <c r="E92" s="6">
        <v>6.1</v>
      </c>
      <c r="F92" s="6">
        <v>6.1</v>
      </c>
      <c r="G92" s="6">
        <v>6.1</v>
      </c>
      <c r="H92" s="6">
        <v>6.1</v>
      </c>
      <c r="I92" s="6">
        <v>6.1</v>
      </c>
      <c r="J92" s="6">
        <v>6.1</v>
      </c>
      <c r="K92" s="6">
        <v>6.1</v>
      </c>
      <c r="L92" s="6">
        <v>6.1</v>
      </c>
      <c r="M92" s="6">
        <v>6.1</v>
      </c>
      <c r="N92" s="6">
        <v>6.1</v>
      </c>
      <c r="O92" s="6">
        <v>6.1</v>
      </c>
      <c r="P92" s="6">
        <v>6.1</v>
      </c>
      <c r="Q92" s="6">
        <v>6.1</v>
      </c>
      <c r="R92" s="6">
        <v>6.1</v>
      </c>
      <c r="S92" s="6">
        <v>6.1</v>
      </c>
      <c r="T92" s="6">
        <v>6.1</v>
      </c>
      <c r="U92" s="6">
        <v>6.1</v>
      </c>
      <c r="V92" s="6">
        <v>6.1</v>
      </c>
      <c r="W92" s="6">
        <v>6.1</v>
      </c>
      <c r="X92" s="6">
        <v>6.1</v>
      </c>
      <c r="Y92" s="6">
        <v>6.1</v>
      </c>
      <c r="BB92" s="5" t="s">
        <v>102</v>
      </c>
      <c r="BC92" s="6">
        <v>6.1</v>
      </c>
      <c r="BD92" s="6">
        <v>6.1</v>
      </c>
      <c r="BE92" s="6">
        <v>6.1</v>
      </c>
      <c r="BF92" s="6">
        <v>6.1</v>
      </c>
      <c r="BG92" s="6">
        <v>6.1</v>
      </c>
      <c r="BH92" s="6">
        <v>6.1</v>
      </c>
      <c r="BI92" s="6">
        <v>6.1</v>
      </c>
      <c r="BJ92" s="6">
        <v>6.1</v>
      </c>
      <c r="BK92" s="6">
        <v>6.1</v>
      </c>
      <c r="BL92" s="6">
        <v>6.1</v>
      </c>
      <c r="BM92" s="6">
        <v>6.1</v>
      </c>
      <c r="BN92" s="6">
        <v>6.1</v>
      </c>
      <c r="BO92" s="6">
        <v>6.1</v>
      </c>
      <c r="BP92" s="6">
        <v>6.1</v>
      </c>
      <c r="BQ92" s="6">
        <v>6.1</v>
      </c>
      <c r="BR92" s="6">
        <v>6.1</v>
      </c>
      <c r="BS92" s="6">
        <v>6.1</v>
      </c>
      <c r="BT92" s="6">
        <v>6.1</v>
      </c>
      <c r="BU92" s="6">
        <v>6.1</v>
      </c>
      <c r="BV92" s="6">
        <v>6.1</v>
      </c>
      <c r="BW92" s="6">
        <v>6.1</v>
      </c>
      <c r="BX92" s="6">
        <v>6.1</v>
      </c>
      <c r="BY92" s="6">
        <v>6.1</v>
      </c>
      <c r="BZ92" s="6">
        <v>6.1</v>
      </c>
    </row>
    <row r="93" spans="1:78" ht="15" thickBot="1" x14ac:dyDescent="0.35">
      <c r="A93" s="5" t="s">
        <v>103</v>
      </c>
      <c r="B93" s="6">
        <v>5.0999999999999996</v>
      </c>
      <c r="C93" s="6">
        <v>5.0999999999999996</v>
      </c>
      <c r="D93" s="6">
        <v>5.0999999999999996</v>
      </c>
      <c r="E93" s="6">
        <v>5.0999999999999996</v>
      </c>
      <c r="F93" s="6">
        <v>5.0999999999999996</v>
      </c>
      <c r="G93" s="6">
        <v>5.0999999999999996</v>
      </c>
      <c r="H93" s="6">
        <v>5.0999999999999996</v>
      </c>
      <c r="I93" s="6">
        <v>5.0999999999999996</v>
      </c>
      <c r="J93" s="6">
        <v>5.0999999999999996</v>
      </c>
      <c r="K93" s="6">
        <v>5.0999999999999996</v>
      </c>
      <c r="L93" s="6">
        <v>5.0999999999999996</v>
      </c>
      <c r="M93" s="6">
        <v>5.0999999999999996</v>
      </c>
      <c r="N93" s="6">
        <v>5.0999999999999996</v>
      </c>
      <c r="O93" s="6">
        <v>5.0999999999999996</v>
      </c>
      <c r="P93" s="6">
        <v>5.0999999999999996</v>
      </c>
      <c r="Q93" s="6">
        <v>5.0999999999999996</v>
      </c>
      <c r="R93" s="6">
        <v>5.0999999999999996</v>
      </c>
      <c r="S93" s="6">
        <v>5.0999999999999996</v>
      </c>
      <c r="T93" s="6">
        <v>5.0999999999999996</v>
      </c>
      <c r="U93" s="6">
        <v>5.0999999999999996</v>
      </c>
      <c r="V93" s="6">
        <v>5.0999999999999996</v>
      </c>
      <c r="W93" s="6">
        <v>5.0999999999999996</v>
      </c>
      <c r="X93" s="6">
        <v>5.0999999999999996</v>
      </c>
      <c r="Y93" s="6">
        <v>5.0999999999999996</v>
      </c>
      <c r="BB93" s="5" t="s">
        <v>103</v>
      </c>
      <c r="BC93" s="6">
        <v>5.0999999999999996</v>
      </c>
      <c r="BD93" s="6">
        <v>5.0999999999999996</v>
      </c>
      <c r="BE93" s="6">
        <v>5.0999999999999996</v>
      </c>
      <c r="BF93" s="6">
        <v>5.0999999999999996</v>
      </c>
      <c r="BG93" s="6">
        <v>5.0999999999999996</v>
      </c>
      <c r="BH93" s="6">
        <v>5.0999999999999996</v>
      </c>
      <c r="BI93" s="6">
        <v>5.0999999999999996</v>
      </c>
      <c r="BJ93" s="6">
        <v>5.0999999999999996</v>
      </c>
      <c r="BK93" s="6">
        <v>5.0999999999999996</v>
      </c>
      <c r="BL93" s="6">
        <v>5.0999999999999996</v>
      </c>
      <c r="BM93" s="6">
        <v>5.0999999999999996</v>
      </c>
      <c r="BN93" s="6">
        <v>5.0999999999999996</v>
      </c>
      <c r="BO93" s="6">
        <v>5.0999999999999996</v>
      </c>
      <c r="BP93" s="6">
        <v>5.0999999999999996</v>
      </c>
      <c r="BQ93" s="6">
        <v>5.0999999999999996</v>
      </c>
      <c r="BR93" s="6">
        <v>5.0999999999999996</v>
      </c>
      <c r="BS93" s="6">
        <v>5.0999999999999996</v>
      </c>
      <c r="BT93" s="6">
        <v>5.0999999999999996</v>
      </c>
      <c r="BU93" s="6">
        <v>5.0999999999999996</v>
      </c>
      <c r="BV93" s="6">
        <v>5.0999999999999996</v>
      </c>
      <c r="BW93" s="6">
        <v>5.0999999999999996</v>
      </c>
      <c r="BX93" s="6">
        <v>5.0999999999999996</v>
      </c>
      <c r="BY93" s="6">
        <v>5.0999999999999996</v>
      </c>
      <c r="BZ93" s="6">
        <v>5.0999999999999996</v>
      </c>
    </row>
    <row r="94" spans="1:78" ht="15" thickBot="1" x14ac:dyDescent="0.35">
      <c r="A94" s="5" t="s">
        <v>104</v>
      </c>
      <c r="B94" s="6">
        <v>4</v>
      </c>
      <c r="C94" s="6">
        <v>4</v>
      </c>
      <c r="D94" s="6">
        <v>4</v>
      </c>
      <c r="E94" s="6">
        <v>4</v>
      </c>
      <c r="F94" s="6">
        <v>4</v>
      </c>
      <c r="G94" s="6">
        <v>4</v>
      </c>
      <c r="H94" s="6">
        <v>4</v>
      </c>
      <c r="I94" s="6">
        <v>4</v>
      </c>
      <c r="J94" s="6">
        <v>4</v>
      </c>
      <c r="K94" s="6">
        <v>4</v>
      </c>
      <c r="L94" s="6">
        <v>4</v>
      </c>
      <c r="M94" s="6">
        <v>4</v>
      </c>
      <c r="N94" s="6">
        <v>4</v>
      </c>
      <c r="O94" s="6">
        <v>4</v>
      </c>
      <c r="P94" s="6">
        <v>4</v>
      </c>
      <c r="Q94" s="6">
        <v>4</v>
      </c>
      <c r="R94" s="6">
        <v>4</v>
      </c>
      <c r="S94" s="6">
        <v>4</v>
      </c>
      <c r="T94" s="6">
        <v>4</v>
      </c>
      <c r="U94" s="6">
        <v>4</v>
      </c>
      <c r="V94" s="6">
        <v>4</v>
      </c>
      <c r="W94" s="6">
        <v>4</v>
      </c>
      <c r="X94" s="6">
        <v>4</v>
      </c>
      <c r="Y94" s="6">
        <v>4</v>
      </c>
      <c r="BB94" s="5" t="s">
        <v>104</v>
      </c>
      <c r="BC94" s="6">
        <v>4</v>
      </c>
      <c r="BD94" s="6">
        <v>4</v>
      </c>
      <c r="BE94" s="6">
        <v>4</v>
      </c>
      <c r="BF94" s="6">
        <v>4</v>
      </c>
      <c r="BG94" s="6">
        <v>4</v>
      </c>
      <c r="BH94" s="6">
        <v>4</v>
      </c>
      <c r="BI94" s="6">
        <v>4</v>
      </c>
      <c r="BJ94" s="6">
        <v>4</v>
      </c>
      <c r="BK94" s="6">
        <v>4</v>
      </c>
      <c r="BL94" s="6">
        <v>4</v>
      </c>
      <c r="BM94" s="6">
        <v>4</v>
      </c>
      <c r="BN94" s="6">
        <v>4</v>
      </c>
      <c r="BO94" s="6">
        <v>4</v>
      </c>
      <c r="BP94" s="6">
        <v>4</v>
      </c>
      <c r="BQ94" s="6">
        <v>4</v>
      </c>
      <c r="BR94" s="6">
        <v>4</v>
      </c>
      <c r="BS94" s="6">
        <v>4</v>
      </c>
      <c r="BT94" s="6">
        <v>4</v>
      </c>
      <c r="BU94" s="6">
        <v>4</v>
      </c>
      <c r="BV94" s="6">
        <v>4</v>
      </c>
      <c r="BW94" s="6">
        <v>4</v>
      </c>
      <c r="BX94" s="6">
        <v>4</v>
      </c>
      <c r="BY94" s="6">
        <v>4</v>
      </c>
      <c r="BZ94" s="6">
        <v>4</v>
      </c>
    </row>
    <row r="95" spans="1:78" ht="15" thickBot="1" x14ac:dyDescent="0.35">
      <c r="A95" s="5" t="s">
        <v>105</v>
      </c>
      <c r="B95" s="6">
        <v>3</v>
      </c>
      <c r="C95" s="6">
        <v>3</v>
      </c>
      <c r="D95" s="6">
        <v>3</v>
      </c>
      <c r="E95" s="6">
        <v>3</v>
      </c>
      <c r="F95" s="6">
        <v>3</v>
      </c>
      <c r="G95" s="6">
        <v>3</v>
      </c>
      <c r="H95" s="6">
        <v>3</v>
      </c>
      <c r="I95" s="6">
        <v>3</v>
      </c>
      <c r="J95" s="6">
        <v>3</v>
      </c>
      <c r="K95" s="6">
        <v>3</v>
      </c>
      <c r="L95" s="6">
        <v>3</v>
      </c>
      <c r="M95" s="6">
        <v>3</v>
      </c>
      <c r="N95" s="6">
        <v>3</v>
      </c>
      <c r="O95" s="6">
        <v>3</v>
      </c>
      <c r="P95" s="6">
        <v>3</v>
      </c>
      <c r="Q95" s="6">
        <v>3</v>
      </c>
      <c r="R95" s="6">
        <v>3</v>
      </c>
      <c r="S95" s="6">
        <v>3</v>
      </c>
      <c r="T95" s="6">
        <v>3</v>
      </c>
      <c r="U95" s="6">
        <v>3</v>
      </c>
      <c r="V95" s="6">
        <v>3</v>
      </c>
      <c r="W95" s="6">
        <v>3</v>
      </c>
      <c r="X95" s="6">
        <v>3</v>
      </c>
      <c r="Y95" s="6">
        <v>3</v>
      </c>
      <c r="BB95" s="5" t="s">
        <v>105</v>
      </c>
      <c r="BC95" s="6">
        <v>3</v>
      </c>
      <c r="BD95" s="6">
        <v>3</v>
      </c>
      <c r="BE95" s="6">
        <v>3</v>
      </c>
      <c r="BF95" s="6">
        <v>3</v>
      </c>
      <c r="BG95" s="6">
        <v>3</v>
      </c>
      <c r="BH95" s="6">
        <v>3</v>
      </c>
      <c r="BI95" s="6">
        <v>3</v>
      </c>
      <c r="BJ95" s="6">
        <v>3</v>
      </c>
      <c r="BK95" s="6">
        <v>3</v>
      </c>
      <c r="BL95" s="6">
        <v>3</v>
      </c>
      <c r="BM95" s="6">
        <v>3</v>
      </c>
      <c r="BN95" s="6">
        <v>3</v>
      </c>
      <c r="BO95" s="6">
        <v>3</v>
      </c>
      <c r="BP95" s="6">
        <v>3</v>
      </c>
      <c r="BQ95" s="6">
        <v>3</v>
      </c>
      <c r="BR95" s="6">
        <v>3</v>
      </c>
      <c r="BS95" s="6">
        <v>3</v>
      </c>
      <c r="BT95" s="6">
        <v>3</v>
      </c>
      <c r="BU95" s="6">
        <v>3</v>
      </c>
      <c r="BV95" s="6">
        <v>3</v>
      </c>
      <c r="BW95" s="6">
        <v>3</v>
      </c>
      <c r="BX95" s="6">
        <v>3</v>
      </c>
      <c r="BY95" s="6">
        <v>3</v>
      </c>
      <c r="BZ95" s="6">
        <v>3</v>
      </c>
    </row>
    <row r="96" spans="1:78" ht="15" thickBot="1" x14ac:dyDescent="0.35">
      <c r="A96" s="5" t="s">
        <v>106</v>
      </c>
      <c r="B96" s="6">
        <v>2</v>
      </c>
      <c r="C96" s="6">
        <v>2</v>
      </c>
      <c r="D96" s="6">
        <v>2</v>
      </c>
      <c r="E96" s="6">
        <v>2</v>
      </c>
      <c r="F96" s="6">
        <v>2</v>
      </c>
      <c r="G96" s="6">
        <v>2</v>
      </c>
      <c r="H96" s="6">
        <v>2</v>
      </c>
      <c r="I96" s="6">
        <v>2</v>
      </c>
      <c r="J96" s="6">
        <v>2</v>
      </c>
      <c r="K96" s="6">
        <v>2</v>
      </c>
      <c r="L96" s="6">
        <v>2</v>
      </c>
      <c r="M96" s="6">
        <v>2</v>
      </c>
      <c r="N96" s="6">
        <v>2</v>
      </c>
      <c r="O96" s="6">
        <v>2</v>
      </c>
      <c r="P96" s="6">
        <v>2</v>
      </c>
      <c r="Q96" s="6">
        <v>2</v>
      </c>
      <c r="R96" s="6">
        <v>2</v>
      </c>
      <c r="S96" s="6">
        <v>2</v>
      </c>
      <c r="T96" s="6">
        <v>2</v>
      </c>
      <c r="U96" s="6">
        <v>2</v>
      </c>
      <c r="V96" s="6">
        <v>2</v>
      </c>
      <c r="W96" s="6">
        <v>2</v>
      </c>
      <c r="X96" s="6">
        <v>2</v>
      </c>
      <c r="Y96" s="6">
        <v>2</v>
      </c>
      <c r="BB96" s="5" t="s">
        <v>106</v>
      </c>
      <c r="BC96" s="6">
        <v>2</v>
      </c>
      <c r="BD96" s="6">
        <v>2</v>
      </c>
      <c r="BE96" s="6">
        <v>2</v>
      </c>
      <c r="BF96" s="6">
        <v>2</v>
      </c>
      <c r="BG96" s="6">
        <v>2</v>
      </c>
      <c r="BH96" s="6">
        <v>2</v>
      </c>
      <c r="BI96" s="6">
        <v>2</v>
      </c>
      <c r="BJ96" s="6">
        <v>2</v>
      </c>
      <c r="BK96" s="6">
        <v>2</v>
      </c>
      <c r="BL96" s="6">
        <v>2</v>
      </c>
      <c r="BM96" s="6">
        <v>2</v>
      </c>
      <c r="BN96" s="6">
        <v>2</v>
      </c>
      <c r="BO96" s="6">
        <v>2</v>
      </c>
      <c r="BP96" s="6">
        <v>2</v>
      </c>
      <c r="BQ96" s="6">
        <v>2</v>
      </c>
      <c r="BR96" s="6">
        <v>2</v>
      </c>
      <c r="BS96" s="6">
        <v>2</v>
      </c>
      <c r="BT96" s="6">
        <v>2</v>
      </c>
      <c r="BU96" s="6">
        <v>2</v>
      </c>
      <c r="BV96" s="6">
        <v>2</v>
      </c>
      <c r="BW96" s="6">
        <v>2</v>
      </c>
      <c r="BX96" s="6">
        <v>2</v>
      </c>
      <c r="BY96" s="6">
        <v>2</v>
      </c>
      <c r="BZ96" s="6">
        <v>2</v>
      </c>
    </row>
    <row r="97" spans="1:82" ht="15" thickBot="1" x14ac:dyDescent="0.35">
      <c r="A97" s="5" t="s">
        <v>107</v>
      </c>
      <c r="B97" s="6">
        <v>1</v>
      </c>
      <c r="C97" s="6">
        <v>1</v>
      </c>
      <c r="D97" s="6">
        <v>1</v>
      </c>
      <c r="E97" s="6">
        <v>1</v>
      </c>
      <c r="F97" s="6">
        <v>1</v>
      </c>
      <c r="G97" s="6">
        <v>1</v>
      </c>
      <c r="H97" s="6">
        <v>1</v>
      </c>
      <c r="I97" s="6">
        <v>1</v>
      </c>
      <c r="J97" s="6">
        <v>1</v>
      </c>
      <c r="K97" s="6">
        <v>1</v>
      </c>
      <c r="L97" s="6">
        <v>1</v>
      </c>
      <c r="M97" s="6">
        <v>1</v>
      </c>
      <c r="N97" s="6">
        <v>1</v>
      </c>
      <c r="O97" s="6">
        <v>1</v>
      </c>
      <c r="P97" s="6">
        <v>1</v>
      </c>
      <c r="Q97" s="6">
        <v>1</v>
      </c>
      <c r="R97" s="6">
        <v>1</v>
      </c>
      <c r="S97" s="6">
        <v>1</v>
      </c>
      <c r="T97" s="6">
        <v>1</v>
      </c>
      <c r="U97" s="6">
        <v>1</v>
      </c>
      <c r="V97" s="6">
        <v>1</v>
      </c>
      <c r="W97" s="6">
        <v>1</v>
      </c>
      <c r="X97" s="6">
        <v>1</v>
      </c>
      <c r="Y97" s="6">
        <v>1</v>
      </c>
      <c r="BB97" s="5" t="s">
        <v>107</v>
      </c>
      <c r="BC97" s="6">
        <v>1</v>
      </c>
      <c r="BD97" s="6">
        <v>1</v>
      </c>
      <c r="BE97" s="6">
        <v>1</v>
      </c>
      <c r="BF97" s="6">
        <v>1</v>
      </c>
      <c r="BG97" s="6">
        <v>1</v>
      </c>
      <c r="BH97" s="6">
        <v>1</v>
      </c>
      <c r="BI97" s="6">
        <v>1</v>
      </c>
      <c r="BJ97" s="6">
        <v>1</v>
      </c>
      <c r="BK97" s="6">
        <v>1</v>
      </c>
      <c r="BL97" s="6">
        <v>1</v>
      </c>
      <c r="BM97" s="6">
        <v>1</v>
      </c>
      <c r="BN97" s="6">
        <v>1</v>
      </c>
      <c r="BO97" s="6">
        <v>1</v>
      </c>
      <c r="BP97" s="6">
        <v>1</v>
      </c>
      <c r="BQ97" s="6">
        <v>1</v>
      </c>
      <c r="BR97" s="6">
        <v>1</v>
      </c>
      <c r="BS97" s="6">
        <v>1</v>
      </c>
      <c r="BT97" s="6">
        <v>1</v>
      </c>
      <c r="BU97" s="6">
        <v>1</v>
      </c>
      <c r="BV97" s="6">
        <v>1</v>
      </c>
      <c r="BW97" s="6">
        <v>1</v>
      </c>
      <c r="BX97" s="6">
        <v>1</v>
      </c>
      <c r="BY97" s="6">
        <v>1</v>
      </c>
      <c r="BZ97" s="6">
        <v>1</v>
      </c>
    </row>
    <row r="98" spans="1:82" ht="15" thickBot="1" x14ac:dyDescent="0.35">
      <c r="A98" s="5" t="s">
        <v>108</v>
      </c>
      <c r="B98" s="6">
        <v>0</v>
      </c>
      <c r="C98" s="6">
        <v>0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  <c r="BB98" s="5" t="s">
        <v>108</v>
      </c>
      <c r="BC98" s="6">
        <v>0</v>
      </c>
      <c r="BD98" s="6">
        <v>0</v>
      </c>
      <c r="BE98" s="6">
        <v>0</v>
      </c>
      <c r="BF98" s="6">
        <v>0</v>
      </c>
      <c r="BG98" s="6">
        <v>0</v>
      </c>
      <c r="BH98" s="6">
        <v>0</v>
      </c>
      <c r="BI98" s="6">
        <v>0</v>
      </c>
      <c r="BJ98" s="6">
        <v>0</v>
      </c>
      <c r="BK98" s="6">
        <v>0</v>
      </c>
      <c r="BL98" s="6">
        <v>0</v>
      </c>
      <c r="BM98" s="6">
        <v>0</v>
      </c>
      <c r="BN98" s="6">
        <v>0</v>
      </c>
      <c r="BO98" s="6">
        <v>0</v>
      </c>
      <c r="BP98" s="6">
        <v>0</v>
      </c>
      <c r="BQ98" s="6">
        <v>0</v>
      </c>
      <c r="BR98" s="6">
        <v>0</v>
      </c>
      <c r="BS98" s="6">
        <v>0</v>
      </c>
      <c r="BT98" s="6">
        <v>0</v>
      </c>
      <c r="BU98" s="6">
        <v>0</v>
      </c>
      <c r="BV98" s="6">
        <v>0</v>
      </c>
      <c r="BW98" s="6">
        <v>0</v>
      </c>
      <c r="BX98" s="6">
        <v>0</v>
      </c>
      <c r="BY98" s="6">
        <v>0</v>
      </c>
      <c r="BZ98" s="6">
        <v>0</v>
      </c>
    </row>
    <row r="99" spans="1:82" ht="18.600000000000001" thickBot="1" x14ac:dyDescent="0.35">
      <c r="A99" s="1"/>
      <c r="Z99" t="s">
        <v>151</v>
      </c>
      <c r="AA99" s="27">
        <f>CORREL(Z101:Z129,AA101:AA129)</f>
        <v>0.97811709701606531</v>
      </c>
      <c r="AB99">
        <f>SUMSQ(AB101:AB129)</f>
        <v>6927146569120.1514</v>
      </c>
      <c r="AD99" s="23" t="s">
        <v>1281</v>
      </c>
      <c r="BB99" s="1"/>
    </row>
    <row r="100" spans="1:82" ht="15" thickBot="1" x14ac:dyDescent="0.35">
      <c r="A100" s="5" t="s">
        <v>288</v>
      </c>
      <c r="B100" s="5" t="s">
        <v>8</v>
      </c>
      <c r="C100" s="5" t="s">
        <v>9</v>
      </c>
      <c r="D100" s="5" t="s">
        <v>10</v>
      </c>
      <c r="E100" s="5" t="s">
        <v>11</v>
      </c>
      <c r="F100" s="5" t="s">
        <v>12</v>
      </c>
      <c r="G100" s="5" t="s">
        <v>13</v>
      </c>
      <c r="H100" s="5" t="s">
        <v>14</v>
      </c>
      <c r="I100" s="5" t="s">
        <v>15</v>
      </c>
      <c r="J100" s="5" t="s">
        <v>16</v>
      </c>
      <c r="K100" s="5" t="s">
        <v>17</v>
      </c>
      <c r="L100" s="5" t="s">
        <v>18</v>
      </c>
      <c r="M100" s="5" t="s">
        <v>19</v>
      </c>
      <c r="N100" s="5" t="s">
        <v>20</v>
      </c>
      <c r="O100" s="5" t="s">
        <v>21</v>
      </c>
      <c r="P100" s="5" t="s">
        <v>22</v>
      </c>
      <c r="Q100" s="5" t="s">
        <v>23</v>
      </c>
      <c r="R100" s="5" t="s">
        <v>24</v>
      </c>
      <c r="S100" s="5" t="s">
        <v>25</v>
      </c>
      <c r="T100" s="5" t="s">
        <v>26</v>
      </c>
      <c r="U100" s="5" t="s">
        <v>27</v>
      </c>
      <c r="V100" s="5" t="s">
        <v>28</v>
      </c>
      <c r="W100" s="5" t="s">
        <v>29</v>
      </c>
      <c r="X100" s="5" t="s">
        <v>30</v>
      </c>
      <c r="Y100" s="5" t="s">
        <v>31</v>
      </c>
      <c r="Z100" s="5" t="s">
        <v>111</v>
      </c>
      <c r="AA100" s="5" t="s">
        <v>112</v>
      </c>
      <c r="AB100" s="5" t="s">
        <v>113</v>
      </c>
      <c r="AC100" s="5" t="s">
        <v>114</v>
      </c>
      <c r="AD100" s="15" t="s">
        <v>1280</v>
      </c>
      <c r="BB100" s="5" t="s">
        <v>288</v>
      </c>
      <c r="BC100" s="5" t="s">
        <v>8</v>
      </c>
      <c r="BD100" s="5" t="s">
        <v>9</v>
      </c>
      <c r="BE100" s="5" t="s">
        <v>10</v>
      </c>
      <c r="BF100" s="5" t="s">
        <v>11</v>
      </c>
      <c r="BG100" s="5" t="s">
        <v>12</v>
      </c>
      <c r="BH100" s="5" t="s">
        <v>13</v>
      </c>
      <c r="BI100" s="5" t="s">
        <v>14</v>
      </c>
      <c r="BJ100" s="5" t="s">
        <v>15</v>
      </c>
      <c r="BK100" s="5" t="s">
        <v>16</v>
      </c>
      <c r="BL100" s="5" t="s">
        <v>17</v>
      </c>
      <c r="BM100" s="5" t="s">
        <v>18</v>
      </c>
      <c r="BN100" s="5" t="s">
        <v>19</v>
      </c>
      <c r="BO100" s="5" t="s">
        <v>20</v>
      </c>
      <c r="BP100" s="5" t="s">
        <v>21</v>
      </c>
      <c r="BQ100" s="5" t="s">
        <v>22</v>
      </c>
      <c r="BR100" s="5" t="s">
        <v>23</v>
      </c>
      <c r="BS100" s="5" t="s">
        <v>24</v>
      </c>
      <c r="BT100" s="5" t="s">
        <v>25</v>
      </c>
      <c r="BU100" s="5" t="s">
        <v>26</v>
      </c>
      <c r="BV100" s="5" t="s">
        <v>27</v>
      </c>
      <c r="BW100" s="5" t="s">
        <v>28</v>
      </c>
      <c r="BX100" s="5" t="s">
        <v>29</v>
      </c>
      <c r="BY100" s="5" t="s">
        <v>30</v>
      </c>
      <c r="BZ100" s="5" t="s">
        <v>31</v>
      </c>
      <c r="CA100" s="5" t="s">
        <v>111</v>
      </c>
      <c r="CB100" s="5" t="s">
        <v>112</v>
      </c>
      <c r="CC100" s="5" t="s">
        <v>113</v>
      </c>
      <c r="CD100" s="5" t="s">
        <v>114</v>
      </c>
    </row>
    <row r="101" spans="1:82" ht="15" thickBot="1" x14ac:dyDescent="0.35">
      <c r="A101" s="5" t="s">
        <v>33</v>
      </c>
      <c r="B101" s="6">
        <v>17.2</v>
      </c>
      <c r="C101" s="6">
        <v>22.3</v>
      </c>
      <c r="D101" s="6">
        <v>3</v>
      </c>
      <c r="E101" s="6">
        <v>3858336</v>
      </c>
      <c r="F101" s="6">
        <v>1100670.3</v>
      </c>
      <c r="G101" s="6">
        <v>28.3</v>
      </c>
      <c r="H101" s="6">
        <v>3650182.6</v>
      </c>
      <c r="I101" s="6">
        <v>16.2</v>
      </c>
      <c r="J101" s="6">
        <v>28.3</v>
      </c>
      <c r="K101" s="6">
        <v>28.3</v>
      </c>
      <c r="L101" s="6">
        <v>12428.3</v>
      </c>
      <c r="M101" s="6">
        <v>1081344.1000000001</v>
      </c>
      <c r="N101" s="6">
        <v>6225.3</v>
      </c>
      <c r="O101" s="6">
        <v>28.3</v>
      </c>
      <c r="P101" s="6">
        <v>411318.9</v>
      </c>
      <c r="Q101" s="6">
        <v>1</v>
      </c>
      <c r="R101" s="6">
        <v>3</v>
      </c>
      <c r="S101" s="6">
        <v>28.3</v>
      </c>
      <c r="T101" s="6">
        <v>0</v>
      </c>
      <c r="U101" s="6">
        <v>16.2</v>
      </c>
      <c r="V101" s="6">
        <v>28.3</v>
      </c>
      <c r="W101" s="6">
        <v>28.3</v>
      </c>
      <c r="X101" s="6">
        <v>11.1</v>
      </c>
      <c r="Y101" s="6">
        <v>1</v>
      </c>
      <c r="Z101" s="6">
        <v>10120795</v>
      </c>
      <c r="AA101" s="6">
        <v>10000000</v>
      </c>
      <c r="AB101" s="6">
        <v>-120795</v>
      </c>
      <c r="AC101" s="6">
        <v>-1.21</v>
      </c>
      <c r="AD101">
        <f>IF(AB101*CC101&lt;=0,1,0)</f>
        <v>0</v>
      </c>
      <c r="BB101" s="5" t="s">
        <v>33</v>
      </c>
      <c r="BC101" s="6">
        <v>6295.2</v>
      </c>
      <c r="BD101" s="6">
        <v>6.1</v>
      </c>
      <c r="BE101" s="6">
        <v>411115.8</v>
      </c>
      <c r="BF101" s="6">
        <v>1</v>
      </c>
      <c r="BG101" s="6">
        <v>2</v>
      </c>
      <c r="BH101" s="6">
        <v>0</v>
      </c>
      <c r="BI101" s="6">
        <v>0</v>
      </c>
      <c r="BJ101" s="6">
        <v>12.1</v>
      </c>
      <c r="BK101" s="6">
        <v>0</v>
      </c>
      <c r="BL101" s="6">
        <v>0</v>
      </c>
      <c r="BM101" s="6">
        <v>10.1</v>
      </c>
      <c r="BN101" s="6">
        <v>1</v>
      </c>
      <c r="BO101" s="6">
        <v>0</v>
      </c>
      <c r="BP101" s="6">
        <v>0</v>
      </c>
      <c r="BQ101" s="6">
        <v>3</v>
      </c>
      <c r="BR101" s="6">
        <v>3858622.6</v>
      </c>
      <c r="BS101" s="6">
        <v>1100677.8</v>
      </c>
      <c r="BT101" s="6">
        <v>0</v>
      </c>
      <c r="BU101" s="6">
        <v>3643768.7</v>
      </c>
      <c r="BV101" s="6">
        <v>12.1</v>
      </c>
      <c r="BW101" s="6">
        <v>0</v>
      </c>
      <c r="BX101" s="6">
        <v>0</v>
      </c>
      <c r="BY101" s="6">
        <v>12569.2</v>
      </c>
      <c r="BZ101" s="6">
        <v>1087817.6000000001</v>
      </c>
      <c r="CA101" s="6">
        <v>10120914.4</v>
      </c>
      <c r="CB101" s="6">
        <v>10000000</v>
      </c>
      <c r="CC101" s="6">
        <v>-120914.4</v>
      </c>
      <c r="CD101" s="6">
        <v>-1.21</v>
      </c>
    </row>
    <row r="102" spans="1:82" ht="15" thickBot="1" x14ac:dyDescent="0.35">
      <c r="A102" s="5" t="s">
        <v>34</v>
      </c>
      <c r="B102" s="6">
        <v>17.2</v>
      </c>
      <c r="C102" s="6">
        <v>6487.4</v>
      </c>
      <c r="D102" s="6">
        <v>6.1</v>
      </c>
      <c r="E102" s="6">
        <v>5793934.7999999998</v>
      </c>
      <c r="F102" s="6">
        <v>1100676.3999999999</v>
      </c>
      <c r="G102" s="6">
        <v>28.3</v>
      </c>
      <c r="H102" s="6">
        <v>20.2</v>
      </c>
      <c r="I102" s="6">
        <v>19123.2</v>
      </c>
      <c r="J102" s="6">
        <v>28.3</v>
      </c>
      <c r="K102" s="6">
        <v>28.3</v>
      </c>
      <c r="L102" s="6">
        <v>7.1</v>
      </c>
      <c r="M102" s="6">
        <v>1081343.6000000001</v>
      </c>
      <c r="N102" s="6">
        <v>6225.3</v>
      </c>
      <c r="O102" s="6">
        <v>5.0999999999999996</v>
      </c>
      <c r="P102" s="6">
        <v>88578.8</v>
      </c>
      <c r="Q102" s="6">
        <v>0</v>
      </c>
      <c r="R102" s="6">
        <v>1</v>
      </c>
      <c r="S102" s="6">
        <v>28.3</v>
      </c>
      <c r="T102" s="6">
        <v>9.1</v>
      </c>
      <c r="U102" s="6">
        <v>6.1</v>
      </c>
      <c r="V102" s="6">
        <v>28.3</v>
      </c>
      <c r="W102" s="6">
        <v>28.3</v>
      </c>
      <c r="X102" s="6">
        <v>21.3</v>
      </c>
      <c r="Y102" s="6">
        <v>2</v>
      </c>
      <c r="Z102" s="6">
        <v>8096634.7000000002</v>
      </c>
      <c r="AA102" s="6">
        <v>8000000</v>
      </c>
      <c r="AB102" s="6">
        <v>-96634.7</v>
      </c>
      <c r="AC102" s="6">
        <v>-1.21</v>
      </c>
      <c r="AD102">
        <f t="shared" ref="AD102:AD138" si="5">IF(AB102*CC102&lt;=0,1,0)</f>
        <v>0</v>
      </c>
      <c r="BB102" s="5" t="s">
        <v>34</v>
      </c>
      <c r="BC102" s="6">
        <v>6295.2</v>
      </c>
      <c r="BD102" s="6">
        <v>0</v>
      </c>
      <c r="BE102" s="6">
        <v>88568.2</v>
      </c>
      <c r="BF102" s="6">
        <v>0</v>
      </c>
      <c r="BG102" s="6">
        <v>0</v>
      </c>
      <c r="BH102" s="6">
        <v>0</v>
      </c>
      <c r="BI102" s="6">
        <v>8.1</v>
      </c>
      <c r="BJ102" s="6">
        <v>4</v>
      </c>
      <c r="BK102" s="6">
        <v>0</v>
      </c>
      <c r="BL102" s="6">
        <v>0</v>
      </c>
      <c r="BM102" s="6">
        <v>21.3</v>
      </c>
      <c r="BN102" s="6">
        <v>2</v>
      </c>
      <c r="BO102" s="6">
        <v>0</v>
      </c>
      <c r="BP102" s="6">
        <v>6385.3</v>
      </c>
      <c r="BQ102" s="6">
        <v>6.1</v>
      </c>
      <c r="BR102" s="6">
        <v>5794241.2999999998</v>
      </c>
      <c r="BS102" s="6">
        <v>1100678.8</v>
      </c>
      <c r="BT102" s="6">
        <v>0</v>
      </c>
      <c r="BU102" s="6">
        <v>19.2</v>
      </c>
      <c r="BV102" s="6">
        <v>12679</v>
      </c>
      <c r="BW102" s="6">
        <v>0</v>
      </c>
      <c r="BX102" s="6">
        <v>0</v>
      </c>
      <c r="BY102" s="6">
        <v>7.1</v>
      </c>
      <c r="BZ102" s="6">
        <v>1087817.1000000001</v>
      </c>
      <c r="CA102" s="6">
        <v>8096732.5999999996</v>
      </c>
      <c r="CB102" s="6">
        <v>8000000</v>
      </c>
      <c r="CC102" s="6">
        <v>-96732.6</v>
      </c>
      <c r="CD102" s="6">
        <v>-1.21</v>
      </c>
    </row>
    <row r="103" spans="1:82" ht="15" thickBot="1" x14ac:dyDescent="0.35">
      <c r="A103" s="5" t="s">
        <v>35</v>
      </c>
      <c r="B103" s="6">
        <v>17.2</v>
      </c>
      <c r="C103" s="6">
        <v>22.3</v>
      </c>
      <c r="D103" s="6">
        <v>2</v>
      </c>
      <c r="E103" s="6">
        <v>50381.8</v>
      </c>
      <c r="F103" s="6">
        <v>1100670.3</v>
      </c>
      <c r="G103" s="6">
        <v>28.3</v>
      </c>
      <c r="H103" s="6">
        <v>26.3</v>
      </c>
      <c r="I103" s="6">
        <v>21.3</v>
      </c>
      <c r="J103" s="6">
        <v>28.3</v>
      </c>
      <c r="K103" s="6">
        <v>28.3</v>
      </c>
      <c r="L103" s="6">
        <v>12428.3</v>
      </c>
      <c r="M103" s="6">
        <v>21.3</v>
      </c>
      <c r="N103" s="6">
        <v>6225.3</v>
      </c>
      <c r="O103" s="6">
        <v>28.3</v>
      </c>
      <c r="P103" s="6">
        <v>1220742.3999999999</v>
      </c>
      <c r="Q103" s="6">
        <v>4</v>
      </c>
      <c r="R103" s="6">
        <v>3</v>
      </c>
      <c r="S103" s="6">
        <v>28.3</v>
      </c>
      <c r="T103" s="6">
        <v>3</v>
      </c>
      <c r="U103" s="6">
        <v>11.1</v>
      </c>
      <c r="V103" s="6">
        <v>28.3</v>
      </c>
      <c r="W103" s="6">
        <v>28.3</v>
      </c>
      <c r="X103" s="6">
        <v>11.1</v>
      </c>
      <c r="Y103" s="6">
        <v>8.1</v>
      </c>
      <c r="Z103" s="6">
        <v>2390797.4</v>
      </c>
      <c r="AA103" s="6">
        <v>4000000</v>
      </c>
      <c r="AB103" s="6">
        <v>1609202.6</v>
      </c>
      <c r="AC103" s="6">
        <v>40.229999999999997</v>
      </c>
      <c r="AD103">
        <f t="shared" si="5"/>
        <v>0</v>
      </c>
      <c r="BB103" s="5" t="s">
        <v>35</v>
      </c>
      <c r="BC103" s="6">
        <v>6295.2</v>
      </c>
      <c r="BD103" s="6">
        <v>6.1</v>
      </c>
      <c r="BE103" s="6">
        <v>1220693.1000000001</v>
      </c>
      <c r="BF103" s="6">
        <v>3</v>
      </c>
      <c r="BG103" s="6">
        <v>2</v>
      </c>
      <c r="BH103" s="6">
        <v>0</v>
      </c>
      <c r="BI103" s="6">
        <v>2</v>
      </c>
      <c r="BJ103" s="6">
        <v>7.1</v>
      </c>
      <c r="BK103" s="6">
        <v>0</v>
      </c>
      <c r="BL103" s="6">
        <v>0</v>
      </c>
      <c r="BM103" s="6">
        <v>10.1</v>
      </c>
      <c r="BN103" s="6">
        <v>7.1</v>
      </c>
      <c r="BO103" s="6">
        <v>0</v>
      </c>
      <c r="BP103" s="6">
        <v>0</v>
      </c>
      <c r="BQ103" s="6">
        <v>2</v>
      </c>
      <c r="BR103" s="6">
        <v>50536.3</v>
      </c>
      <c r="BS103" s="6">
        <v>1100677.8</v>
      </c>
      <c r="BT103" s="6">
        <v>0</v>
      </c>
      <c r="BU103" s="6">
        <v>118.4</v>
      </c>
      <c r="BV103" s="6">
        <v>17.2</v>
      </c>
      <c r="BW103" s="6">
        <v>0</v>
      </c>
      <c r="BX103" s="6">
        <v>0</v>
      </c>
      <c r="BY103" s="6">
        <v>12569.2</v>
      </c>
      <c r="BZ103" s="6">
        <v>20.2</v>
      </c>
      <c r="CA103" s="6">
        <v>2390966.9</v>
      </c>
      <c r="CB103" s="6">
        <v>4000000</v>
      </c>
      <c r="CC103" s="6">
        <v>1609033.1</v>
      </c>
      <c r="CD103" s="6">
        <v>40.229999999999997</v>
      </c>
    </row>
    <row r="104" spans="1:82" ht="15" thickBot="1" x14ac:dyDescent="0.35">
      <c r="A104" s="5" t="s">
        <v>36</v>
      </c>
      <c r="B104" s="6">
        <v>28.3</v>
      </c>
      <c r="C104" s="6">
        <v>22.3</v>
      </c>
      <c r="D104" s="6">
        <v>9.1</v>
      </c>
      <c r="E104" s="6">
        <v>50376.800000000003</v>
      </c>
      <c r="F104" s="6">
        <v>23.3</v>
      </c>
      <c r="G104" s="6">
        <v>28.3</v>
      </c>
      <c r="H104" s="6">
        <v>24.3</v>
      </c>
      <c r="I104" s="6">
        <v>19123.2</v>
      </c>
      <c r="J104" s="6">
        <v>28.3</v>
      </c>
      <c r="K104" s="6">
        <v>28.3</v>
      </c>
      <c r="L104" s="6">
        <v>16.2</v>
      </c>
      <c r="M104" s="6">
        <v>1081343.1000000001</v>
      </c>
      <c r="N104" s="6">
        <v>10.1</v>
      </c>
      <c r="O104" s="6">
        <v>28.3</v>
      </c>
      <c r="P104" s="6">
        <v>88576.7</v>
      </c>
      <c r="Q104" s="6">
        <v>8.1</v>
      </c>
      <c r="R104" s="6">
        <v>5.0999999999999996</v>
      </c>
      <c r="S104" s="6">
        <v>28.3</v>
      </c>
      <c r="T104" s="6">
        <v>7.1</v>
      </c>
      <c r="U104" s="6">
        <v>6.1</v>
      </c>
      <c r="V104" s="6">
        <v>28.3</v>
      </c>
      <c r="W104" s="6">
        <v>28.3</v>
      </c>
      <c r="X104" s="6">
        <v>15.2</v>
      </c>
      <c r="Y104" s="6">
        <v>3</v>
      </c>
      <c r="Z104" s="6">
        <v>1239796.3999999999</v>
      </c>
      <c r="AA104" s="6">
        <v>2000000</v>
      </c>
      <c r="AB104" s="6">
        <v>760203.6</v>
      </c>
      <c r="AC104" s="6">
        <v>38.01</v>
      </c>
      <c r="AD104">
        <f t="shared" si="5"/>
        <v>0</v>
      </c>
      <c r="BB104" s="5" t="s">
        <v>36</v>
      </c>
      <c r="BC104" s="6">
        <v>0</v>
      </c>
      <c r="BD104" s="6">
        <v>6.1</v>
      </c>
      <c r="BE104" s="6">
        <v>88565.1</v>
      </c>
      <c r="BF104" s="6">
        <v>8.1</v>
      </c>
      <c r="BG104" s="6">
        <v>5.0999999999999996</v>
      </c>
      <c r="BH104" s="6">
        <v>0</v>
      </c>
      <c r="BI104" s="6">
        <v>4</v>
      </c>
      <c r="BJ104" s="6">
        <v>4</v>
      </c>
      <c r="BK104" s="6">
        <v>0</v>
      </c>
      <c r="BL104" s="6">
        <v>0</v>
      </c>
      <c r="BM104" s="6">
        <v>12.1</v>
      </c>
      <c r="BN104" s="6">
        <v>3</v>
      </c>
      <c r="BO104" s="6">
        <v>18.2</v>
      </c>
      <c r="BP104" s="6">
        <v>0</v>
      </c>
      <c r="BQ104" s="6">
        <v>8.1</v>
      </c>
      <c r="BR104" s="6">
        <v>50532.2</v>
      </c>
      <c r="BS104" s="6">
        <v>23.3</v>
      </c>
      <c r="BT104" s="6">
        <v>0</v>
      </c>
      <c r="BU104" s="6">
        <v>114.4</v>
      </c>
      <c r="BV104" s="6">
        <v>12679</v>
      </c>
      <c r="BW104" s="6">
        <v>0</v>
      </c>
      <c r="BX104" s="6">
        <v>0</v>
      </c>
      <c r="BY104" s="6">
        <v>13.2</v>
      </c>
      <c r="BZ104" s="6">
        <v>1087816.6000000001</v>
      </c>
      <c r="CA104" s="6">
        <v>1239812.6000000001</v>
      </c>
      <c r="CB104" s="6">
        <v>2000000</v>
      </c>
      <c r="CC104" s="6">
        <v>760187.4</v>
      </c>
      <c r="CD104" s="6">
        <v>38.01</v>
      </c>
    </row>
    <row r="105" spans="1:82" ht="15" thickBot="1" x14ac:dyDescent="0.35">
      <c r="A105" s="5" t="s">
        <v>37</v>
      </c>
      <c r="B105" s="6">
        <v>17.2</v>
      </c>
      <c r="C105" s="6">
        <v>6487.4</v>
      </c>
      <c r="D105" s="6">
        <v>1</v>
      </c>
      <c r="E105" s="6">
        <v>8.1</v>
      </c>
      <c r="F105" s="6">
        <v>10.1</v>
      </c>
      <c r="G105" s="6">
        <v>28.3</v>
      </c>
      <c r="H105" s="6">
        <v>15.2</v>
      </c>
      <c r="I105" s="6">
        <v>11.1</v>
      </c>
      <c r="J105" s="6">
        <v>28.3</v>
      </c>
      <c r="K105" s="6">
        <v>28.3</v>
      </c>
      <c r="L105" s="6">
        <v>12.1</v>
      </c>
      <c r="M105" s="6">
        <v>6.1</v>
      </c>
      <c r="N105" s="6">
        <v>6225.3</v>
      </c>
      <c r="O105" s="6">
        <v>5.0999999999999996</v>
      </c>
      <c r="P105" s="6">
        <v>1220742.8999999999</v>
      </c>
      <c r="Q105" s="6">
        <v>6218.2</v>
      </c>
      <c r="R105" s="6">
        <v>31538.400000000001</v>
      </c>
      <c r="S105" s="6">
        <v>28.3</v>
      </c>
      <c r="T105" s="6">
        <v>28.3</v>
      </c>
      <c r="U105" s="6">
        <v>12423.3</v>
      </c>
      <c r="V105" s="6">
        <v>28.3</v>
      </c>
      <c r="W105" s="6">
        <v>28.3</v>
      </c>
      <c r="X105" s="6">
        <v>17.2</v>
      </c>
      <c r="Y105" s="6">
        <v>28.3</v>
      </c>
      <c r="Z105" s="6">
        <v>1283965.6000000001</v>
      </c>
      <c r="AA105" s="6">
        <v>1800000</v>
      </c>
      <c r="AB105" s="6">
        <v>516034.4</v>
      </c>
      <c r="AC105" s="6">
        <v>28.67</v>
      </c>
      <c r="AD105">
        <f t="shared" si="5"/>
        <v>0</v>
      </c>
      <c r="BB105" s="5" t="s">
        <v>37</v>
      </c>
      <c r="BC105" s="6">
        <v>6295.2</v>
      </c>
      <c r="BD105" s="6">
        <v>0</v>
      </c>
      <c r="BE105" s="6">
        <v>1220693.6000000001</v>
      </c>
      <c r="BF105" s="6">
        <v>6303.3</v>
      </c>
      <c r="BG105" s="6">
        <v>31606.1</v>
      </c>
      <c r="BH105" s="6">
        <v>0</v>
      </c>
      <c r="BI105" s="6">
        <v>13.2</v>
      </c>
      <c r="BJ105" s="6">
        <v>12584.4</v>
      </c>
      <c r="BK105" s="6">
        <v>0</v>
      </c>
      <c r="BL105" s="6">
        <v>0</v>
      </c>
      <c r="BM105" s="6">
        <v>16.2</v>
      </c>
      <c r="BN105" s="6">
        <v>22.3</v>
      </c>
      <c r="BO105" s="6">
        <v>0</v>
      </c>
      <c r="BP105" s="6">
        <v>6385.3</v>
      </c>
      <c r="BQ105" s="6">
        <v>1</v>
      </c>
      <c r="BR105" s="6">
        <v>8.1</v>
      </c>
      <c r="BS105" s="6">
        <v>0</v>
      </c>
      <c r="BT105" s="6">
        <v>0</v>
      </c>
      <c r="BU105" s="6">
        <v>0</v>
      </c>
      <c r="BV105" s="6">
        <v>0</v>
      </c>
      <c r="BW105" s="6">
        <v>0</v>
      </c>
      <c r="BX105" s="6">
        <v>0</v>
      </c>
      <c r="BY105" s="6">
        <v>11.1</v>
      </c>
      <c r="BZ105" s="6">
        <v>0</v>
      </c>
      <c r="CA105" s="6">
        <v>1283939.8</v>
      </c>
      <c r="CB105" s="6">
        <v>1800000</v>
      </c>
      <c r="CC105" s="6">
        <v>516060.2</v>
      </c>
      <c r="CD105" s="6">
        <v>28.67</v>
      </c>
    </row>
    <row r="106" spans="1:82" ht="15" thickBot="1" x14ac:dyDescent="0.35">
      <c r="A106" s="5" t="s">
        <v>38</v>
      </c>
      <c r="B106" s="6">
        <v>17.2</v>
      </c>
      <c r="C106" s="6">
        <v>22.3</v>
      </c>
      <c r="D106" s="6">
        <v>0</v>
      </c>
      <c r="E106" s="6">
        <v>50382.9</v>
      </c>
      <c r="F106" s="6">
        <v>1100676.3999999999</v>
      </c>
      <c r="G106" s="6">
        <v>28.3</v>
      </c>
      <c r="H106" s="6">
        <v>27.3</v>
      </c>
      <c r="I106" s="6">
        <v>21.3</v>
      </c>
      <c r="J106" s="6">
        <v>28.3</v>
      </c>
      <c r="K106" s="6">
        <v>28.3</v>
      </c>
      <c r="L106" s="6">
        <v>12.1</v>
      </c>
      <c r="M106" s="6">
        <v>15.2</v>
      </c>
      <c r="N106" s="6">
        <v>6225.3</v>
      </c>
      <c r="O106" s="6">
        <v>28.3</v>
      </c>
      <c r="P106" s="6">
        <v>1220743.5</v>
      </c>
      <c r="Q106" s="6">
        <v>2</v>
      </c>
      <c r="R106" s="6">
        <v>1</v>
      </c>
      <c r="S106" s="6">
        <v>28.3</v>
      </c>
      <c r="T106" s="6">
        <v>1</v>
      </c>
      <c r="U106" s="6">
        <v>11.1</v>
      </c>
      <c r="V106" s="6">
        <v>28.3</v>
      </c>
      <c r="W106" s="6">
        <v>28.3</v>
      </c>
      <c r="X106" s="6">
        <v>17.2</v>
      </c>
      <c r="Y106" s="6">
        <v>14.2</v>
      </c>
      <c r="Z106" s="6">
        <v>2378388.2999999998</v>
      </c>
      <c r="AA106" s="6">
        <v>700000</v>
      </c>
      <c r="AB106" s="6">
        <v>-1678388.3</v>
      </c>
      <c r="AC106" s="6">
        <v>-239.77</v>
      </c>
      <c r="AD106">
        <f t="shared" si="5"/>
        <v>0</v>
      </c>
      <c r="BB106" s="5" t="s">
        <v>38</v>
      </c>
      <c r="BC106" s="6">
        <v>6295.2</v>
      </c>
      <c r="BD106" s="6">
        <v>6.1</v>
      </c>
      <c r="BE106" s="6">
        <v>1220694.2</v>
      </c>
      <c r="BF106" s="6">
        <v>2</v>
      </c>
      <c r="BG106" s="6">
        <v>0</v>
      </c>
      <c r="BH106" s="6">
        <v>0</v>
      </c>
      <c r="BI106" s="6">
        <v>1</v>
      </c>
      <c r="BJ106" s="6">
        <v>7.1</v>
      </c>
      <c r="BK106" s="6">
        <v>0</v>
      </c>
      <c r="BL106" s="6">
        <v>0</v>
      </c>
      <c r="BM106" s="6">
        <v>16.2</v>
      </c>
      <c r="BN106" s="6">
        <v>13.2</v>
      </c>
      <c r="BO106" s="6">
        <v>0</v>
      </c>
      <c r="BP106" s="6">
        <v>0</v>
      </c>
      <c r="BQ106" s="6">
        <v>0</v>
      </c>
      <c r="BR106" s="6">
        <v>50538.3</v>
      </c>
      <c r="BS106" s="6">
        <v>1100678.8</v>
      </c>
      <c r="BT106" s="6">
        <v>0</v>
      </c>
      <c r="BU106" s="6">
        <v>120.4</v>
      </c>
      <c r="BV106" s="6">
        <v>17.2</v>
      </c>
      <c r="BW106" s="6">
        <v>0</v>
      </c>
      <c r="BX106" s="6">
        <v>0</v>
      </c>
      <c r="BY106" s="6">
        <v>11.1</v>
      </c>
      <c r="BZ106" s="6">
        <v>14.2</v>
      </c>
      <c r="CA106" s="6">
        <v>2378414.9</v>
      </c>
      <c r="CB106" s="6">
        <v>700000</v>
      </c>
      <c r="CC106" s="6">
        <v>-1678414.9</v>
      </c>
      <c r="CD106" s="6">
        <v>-239.77</v>
      </c>
    </row>
    <row r="107" spans="1:82" ht="15" thickBot="1" x14ac:dyDescent="0.35">
      <c r="A107" s="5" t="s">
        <v>39</v>
      </c>
      <c r="B107" s="6">
        <v>28.3</v>
      </c>
      <c r="C107" s="6">
        <v>22.3</v>
      </c>
      <c r="D107" s="6">
        <v>13.2</v>
      </c>
      <c r="E107" s="6">
        <v>50381.8</v>
      </c>
      <c r="F107" s="6">
        <v>24.3</v>
      </c>
      <c r="G107" s="6">
        <v>28.3</v>
      </c>
      <c r="H107" s="6">
        <v>26.3</v>
      </c>
      <c r="I107" s="6">
        <v>19126.3</v>
      </c>
      <c r="J107" s="6">
        <v>28.3</v>
      </c>
      <c r="K107" s="6">
        <v>28.3</v>
      </c>
      <c r="L107" s="6">
        <v>16.2</v>
      </c>
      <c r="M107" s="6">
        <v>1081349.7</v>
      </c>
      <c r="N107" s="6">
        <v>10.1</v>
      </c>
      <c r="O107" s="6">
        <v>28.3</v>
      </c>
      <c r="P107" s="6">
        <v>88574.7</v>
      </c>
      <c r="Q107" s="6">
        <v>4</v>
      </c>
      <c r="R107" s="6">
        <v>4</v>
      </c>
      <c r="S107" s="6">
        <v>28.3</v>
      </c>
      <c r="T107" s="6">
        <v>3</v>
      </c>
      <c r="U107" s="6">
        <v>3</v>
      </c>
      <c r="V107" s="6">
        <v>28.3</v>
      </c>
      <c r="W107" s="6">
        <v>28.3</v>
      </c>
      <c r="X107" s="6">
        <v>15.2</v>
      </c>
      <c r="Y107" s="6">
        <v>0</v>
      </c>
      <c r="Z107" s="6">
        <v>1239800.8999999999</v>
      </c>
      <c r="AA107" s="6">
        <v>450000</v>
      </c>
      <c r="AB107" s="6">
        <v>-789800.9</v>
      </c>
      <c r="AC107" s="6">
        <v>-175.51</v>
      </c>
      <c r="AD107">
        <f t="shared" si="5"/>
        <v>0</v>
      </c>
      <c r="BB107" s="5" t="s">
        <v>39</v>
      </c>
      <c r="BC107" s="6">
        <v>0</v>
      </c>
      <c r="BD107" s="6">
        <v>6.1</v>
      </c>
      <c r="BE107" s="6">
        <v>88561.1</v>
      </c>
      <c r="BF107" s="6">
        <v>3</v>
      </c>
      <c r="BG107" s="6">
        <v>4</v>
      </c>
      <c r="BH107" s="6">
        <v>0</v>
      </c>
      <c r="BI107" s="6">
        <v>2</v>
      </c>
      <c r="BJ107" s="6">
        <v>1</v>
      </c>
      <c r="BK107" s="6">
        <v>0</v>
      </c>
      <c r="BL107" s="6">
        <v>0</v>
      </c>
      <c r="BM107" s="6">
        <v>12.1</v>
      </c>
      <c r="BN107" s="6">
        <v>0</v>
      </c>
      <c r="BO107" s="6">
        <v>18.2</v>
      </c>
      <c r="BP107" s="6">
        <v>0</v>
      </c>
      <c r="BQ107" s="6">
        <v>10.1</v>
      </c>
      <c r="BR107" s="6">
        <v>50536.3</v>
      </c>
      <c r="BS107" s="6">
        <v>24.3</v>
      </c>
      <c r="BT107" s="6">
        <v>0</v>
      </c>
      <c r="BU107" s="6">
        <v>118.4</v>
      </c>
      <c r="BV107" s="6">
        <v>12682</v>
      </c>
      <c r="BW107" s="6">
        <v>0</v>
      </c>
      <c r="BX107" s="6">
        <v>0</v>
      </c>
      <c r="BY107" s="6">
        <v>13.2</v>
      </c>
      <c r="BZ107" s="6">
        <v>1087818.1000000001</v>
      </c>
      <c r="CA107" s="6">
        <v>1239810</v>
      </c>
      <c r="CB107" s="6">
        <v>450000</v>
      </c>
      <c r="CC107" s="6">
        <v>-789810</v>
      </c>
      <c r="CD107" s="6">
        <v>-175.51</v>
      </c>
    </row>
    <row r="108" spans="1:82" ht="15" thickBot="1" x14ac:dyDescent="0.35">
      <c r="A108" s="5" t="s">
        <v>40</v>
      </c>
      <c r="B108" s="6">
        <v>28.3</v>
      </c>
      <c r="C108" s="6">
        <v>22.3</v>
      </c>
      <c r="D108" s="6">
        <v>13.2</v>
      </c>
      <c r="E108" s="6">
        <v>50370.7</v>
      </c>
      <c r="F108" s="6">
        <v>10.1</v>
      </c>
      <c r="G108" s="6">
        <v>28.3</v>
      </c>
      <c r="H108" s="6">
        <v>15.2</v>
      </c>
      <c r="I108" s="6">
        <v>11.1</v>
      </c>
      <c r="J108" s="6">
        <v>28.3</v>
      </c>
      <c r="K108" s="6">
        <v>28.3</v>
      </c>
      <c r="L108" s="6">
        <v>12433.4</v>
      </c>
      <c r="M108" s="6">
        <v>13.2</v>
      </c>
      <c r="N108" s="6">
        <v>10.1</v>
      </c>
      <c r="O108" s="6">
        <v>28.3</v>
      </c>
      <c r="P108" s="6">
        <v>88574.7</v>
      </c>
      <c r="Q108" s="6">
        <v>14.2</v>
      </c>
      <c r="R108" s="6">
        <v>31538.400000000001</v>
      </c>
      <c r="S108" s="6">
        <v>28.3</v>
      </c>
      <c r="T108" s="6">
        <v>28.3</v>
      </c>
      <c r="U108" s="6">
        <v>12423.3</v>
      </c>
      <c r="V108" s="6">
        <v>28.3</v>
      </c>
      <c r="W108" s="6">
        <v>28.3</v>
      </c>
      <c r="X108" s="6">
        <v>8.1</v>
      </c>
      <c r="Y108" s="6">
        <v>16.2</v>
      </c>
      <c r="Z108" s="6">
        <v>195729.2</v>
      </c>
      <c r="AA108" s="6">
        <v>300000</v>
      </c>
      <c r="AB108" s="6">
        <v>104270.8</v>
      </c>
      <c r="AC108" s="6">
        <v>34.76</v>
      </c>
      <c r="AD108">
        <f t="shared" si="5"/>
        <v>0</v>
      </c>
      <c r="BB108" s="5" t="s">
        <v>40</v>
      </c>
      <c r="BC108" s="6">
        <v>0</v>
      </c>
      <c r="BD108" s="6">
        <v>6.1</v>
      </c>
      <c r="BE108" s="6">
        <v>88561.1</v>
      </c>
      <c r="BF108" s="6">
        <v>14.2</v>
      </c>
      <c r="BG108" s="6">
        <v>31606.1</v>
      </c>
      <c r="BH108" s="6">
        <v>0</v>
      </c>
      <c r="BI108" s="6">
        <v>13.2</v>
      </c>
      <c r="BJ108" s="6">
        <v>12584.4</v>
      </c>
      <c r="BK108" s="6">
        <v>0</v>
      </c>
      <c r="BL108" s="6">
        <v>0</v>
      </c>
      <c r="BM108" s="6">
        <v>5.0999999999999996</v>
      </c>
      <c r="BN108" s="6">
        <v>15.2</v>
      </c>
      <c r="BO108" s="6">
        <v>18.2</v>
      </c>
      <c r="BP108" s="6">
        <v>0</v>
      </c>
      <c r="BQ108" s="6">
        <v>10.1</v>
      </c>
      <c r="BR108" s="6">
        <v>50526.2</v>
      </c>
      <c r="BS108" s="6">
        <v>0</v>
      </c>
      <c r="BT108" s="6">
        <v>0</v>
      </c>
      <c r="BU108" s="6">
        <v>0</v>
      </c>
      <c r="BV108" s="6">
        <v>0</v>
      </c>
      <c r="BW108" s="6">
        <v>0</v>
      </c>
      <c r="BX108" s="6">
        <v>0</v>
      </c>
      <c r="BY108" s="6">
        <v>12572.2</v>
      </c>
      <c r="BZ108" s="6">
        <v>12.1</v>
      </c>
      <c r="CA108" s="6">
        <v>195944</v>
      </c>
      <c r="CB108" s="6">
        <v>300000</v>
      </c>
      <c r="CC108" s="6">
        <v>104056</v>
      </c>
      <c r="CD108" s="6">
        <v>34.69</v>
      </c>
    </row>
    <row r="109" spans="1:82" ht="15" thickBot="1" x14ac:dyDescent="0.35">
      <c r="A109" s="5" t="s">
        <v>41</v>
      </c>
      <c r="B109" s="6">
        <v>28.3</v>
      </c>
      <c r="C109" s="6">
        <v>6487.4</v>
      </c>
      <c r="D109" s="6">
        <v>13.2</v>
      </c>
      <c r="E109" s="6">
        <v>50371.7</v>
      </c>
      <c r="F109" s="6">
        <v>20.2</v>
      </c>
      <c r="G109" s="6">
        <v>28.3</v>
      </c>
      <c r="H109" s="6">
        <v>15.2</v>
      </c>
      <c r="I109" s="6">
        <v>19126.3</v>
      </c>
      <c r="J109" s="6">
        <v>28.3</v>
      </c>
      <c r="K109" s="6">
        <v>28.3</v>
      </c>
      <c r="L109" s="6">
        <v>12682.4</v>
      </c>
      <c r="M109" s="6">
        <v>15.2</v>
      </c>
      <c r="N109" s="6">
        <v>10.1</v>
      </c>
      <c r="O109" s="6">
        <v>5.0999999999999996</v>
      </c>
      <c r="P109" s="6">
        <v>88574.7</v>
      </c>
      <c r="Q109" s="6">
        <v>13.2</v>
      </c>
      <c r="R109" s="6">
        <v>11.1</v>
      </c>
      <c r="S109" s="6">
        <v>28.3</v>
      </c>
      <c r="T109" s="6">
        <v>28.3</v>
      </c>
      <c r="U109" s="6">
        <v>3</v>
      </c>
      <c r="V109" s="6">
        <v>28.3</v>
      </c>
      <c r="W109" s="6">
        <v>28.3</v>
      </c>
      <c r="X109" s="6">
        <v>3</v>
      </c>
      <c r="Y109" s="6">
        <v>14.2</v>
      </c>
      <c r="Z109" s="6">
        <v>177592.7</v>
      </c>
      <c r="AA109" s="6">
        <v>200000</v>
      </c>
      <c r="AB109" s="6">
        <v>22407.3</v>
      </c>
      <c r="AC109" s="6">
        <v>11.2</v>
      </c>
      <c r="AD109">
        <f t="shared" si="5"/>
        <v>0</v>
      </c>
      <c r="BB109" s="5" t="s">
        <v>41</v>
      </c>
      <c r="BC109" s="6">
        <v>0</v>
      </c>
      <c r="BD109" s="6">
        <v>0</v>
      </c>
      <c r="BE109" s="6">
        <v>88561.1</v>
      </c>
      <c r="BF109" s="6">
        <v>13.2</v>
      </c>
      <c r="BG109" s="6">
        <v>8.1</v>
      </c>
      <c r="BH109" s="6">
        <v>0</v>
      </c>
      <c r="BI109" s="6">
        <v>13.2</v>
      </c>
      <c r="BJ109" s="6">
        <v>1</v>
      </c>
      <c r="BK109" s="6">
        <v>0</v>
      </c>
      <c r="BL109" s="6">
        <v>0</v>
      </c>
      <c r="BM109" s="6">
        <v>3</v>
      </c>
      <c r="BN109" s="6">
        <v>13.2</v>
      </c>
      <c r="BO109" s="6">
        <v>18.2</v>
      </c>
      <c r="BP109" s="6">
        <v>6385.3</v>
      </c>
      <c r="BQ109" s="6">
        <v>10.1</v>
      </c>
      <c r="BR109" s="6">
        <v>50527.199999999997</v>
      </c>
      <c r="BS109" s="6">
        <v>17.2</v>
      </c>
      <c r="BT109" s="6">
        <v>0</v>
      </c>
      <c r="BU109" s="6">
        <v>0</v>
      </c>
      <c r="BV109" s="6">
        <v>12682</v>
      </c>
      <c r="BW109" s="6">
        <v>0</v>
      </c>
      <c r="BX109" s="6">
        <v>0</v>
      </c>
      <c r="BY109" s="6">
        <v>12577.3</v>
      </c>
      <c r="BZ109" s="6">
        <v>14.2</v>
      </c>
      <c r="CA109" s="6">
        <v>170844.1</v>
      </c>
      <c r="CB109" s="6">
        <v>200000</v>
      </c>
      <c r="CC109" s="6">
        <v>29155.9</v>
      </c>
      <c r="CD109" s="6">
        <v>14.58</v>
      </c>
    </row>
    <row r="110" spans="1:82" ht="15" thickBot="1" x14ac:dyDescent="0.35">
      <c r="A110" s="5" t="s">
        <v>42</v>
      </c>
      <c r="B110" s="6">
        <v>17.2</v>
      </c>
      <c r="C110" s="6">
        <v>6487.4</v>
      </c>
      <c r="D110" s="6">
        <v>24.3</v>
      </c>
      <c r="E110" s="6">
        <v>50379.8</v>
      </c>
      <c r="F110" s="6">
        <v>22.3</v>
      </c>
      <c r="G110" s="6">
        <v>28.3</v>
      </c>
      <c r="H110" s="6">
        <v>20.2</v>
      </c>
      <c r="I110" s="6">
        <v>19126.3</v>
      </c>
      <c r="J110" s="6">
        <v>28.3</v>
      </c>
      <c r="K110" s="6">
        <v>28.3</v>
      </c>
      <c r="L110" s="6">
        <v>12434.4</v>
      </c>
      <c r="M110" s="6">
        <v>82155.100000000006</v>
      </c>
      <c r="N110" s="6">
        <v>6225.3</v>
      </c>
      <c r="O110" s="6">
        <v>5.0999999999999996</v>
      </c>
      <c r="P110" s="6">
        <v>14.2</v>
      </c>
      <c r="Q110" s="6">
        <v>6.1</v>
      </c>
      <c r="R110" s="6">
        <v>6.1</v>
      </c>
      <c r="S110" s="6">
        <v>28.3</v>
      </c>
      <c r="T110" s="6">
        <v>9.1</v>
      </c>
      <c r="U110" s="6">
        <v>3</v>
      </c>
      <c r="V110" s="6">
        <v>28.3</v>
      </c>
      <c r="W110" s="6">
        <v>28.3</v>
      </c>
      <c r="X110" s="6">
        <v>4</v>
      </c>
      <c r="Y110" s="6">
        <v>4</v>
      </c>
      <c r="Z110" s="6">
        <v>177114</v>
      </c>
      <c r="AA110" s="6">
        <v>175000</v>
      </c>
      <c r="AB110" s="6">
        <v>-2114</v>
      </c>
      <c r="AC110" s="6">
        <v>-1.21</v>
      </c>
      <c r="AD110">
        <f t="shared" si="5"/>
        <v>0</v>
      </c>
      <c r="BB110" s="5" t="s">
        <v>42</v>
      </c>
      <c r="BC110" s="6">
        <v>6295.2</v>
      </c>
      <c r="BD110" s="6">
        <v>0</v>
      </c>
      <c r="BE110" s="6">
        <v>4</v>
      </c>
      <c r="BF110" s="6">
        <v>5.0999999999999996</v>
      </c>
      <c r="BG110" s="6">
        <v>6.1</v>
      </c>
      <c r="BH110" s="6">
        <v>0</v>
      </c>
      <c r="BI110" s="6">
        <v>8.1</v>
      </c>
      <c r="BJ110" s="6">
        <v>1</v>
      </c>
      <c r="BK110" s="6">
        <v>0</v>
      </c>
      <c r="BL110" s="6">
        <v>0</v>
      </c>
      <c r="BM110" s="6">
        <v>4</v>
      </c>
      <c r="BN110" s="6">
        <v>4</v>
      </c>
      <c r="BO110" s="6">
        <v>0</v>
      </c>
      <c r="BP110" s="6">
        <v>6385.3</v>
      </c>
      <c r="BQ110" s="6">
        <v>14.2</v>
      </c>
      <c r="BR110" s="6">
        <v>50534.3</v>
      </c>
      <c r="BS110" s="6">
        <v>22.3</v>
      </c>
      <c r="BT110" s="6">
        <v>0</v>
      </c>
      <c r="BU110" s="6">
        <v>19.2</v>
      </c>
      <c r="BV110" s="6">
        <v>12682</v>
      </c>
      <c r="BW110" s="6">
        <v>0</v>
      </c>
      <c r="BX110" s="6">
        <v>0</v>
      </c>
      <c r="BY110" s="6">
        <v>12576.3</v>
      </c>
      <c r="BZ110" s="6">
        <v>88555</v>
      </c>
      <c r="CA110" s="6">
        <v>177116.1</v>
      </c>
      <c r="CB110" s="6">
        <v>175000</v>
      </c>
      <c r="CC110" s="6">
        <v>-2116.1</v>
      </c>
      <c r="CD110" s="6">
        <v>-1.21</v>
      </c>
    </row>
    <row r="111" spans="1:82" ht="15" thickBot="1" x14ac:dyDescent="0.35">
      <c r="A111" s="5" t="s">
        <v>43</v>
      </c>
      <c r="B111" s="6">
        <v>17.2</v>
      </c>
      <c r="C111" s="6">
        <v>22.3</v>
      </c>
      <c r="D111" s="6">
        <v>5.0999999999999996</v>
      </c>
      <c r="E111" s="6">
        <v>13.2</v>
      </c>
      <c r="F111" s="6">
        <v>20.2</v>
      </c>
      <c r="G111" s="6">
        <v>28.3</v>
      </c>
      <c r="H111" s="6">
        <v>24.3</v>
      </c>
      <c r="I111" s="6">
        <v>11.1</v>
      </c>
      <c r="J111" s="6">
        <v>28.3</v>
      </c>
      <c r="K111" s="6">
        <v>28.3</v>
      </c>
      <c r="L111" s="6">
        <v>6.1</v>
      </c>
      <c r="M111" s="6">
        <v>13.2</v>
      </c>
      <c r="N111" s="6">
        <v>6225.3</v>
      </c>
      <c r="O111" s="6">
        <v>28.3</v>
      </c>
      <c r="P111" s="6">
        <v>88579.8</v>
      </c>
      <c r="Q111" s="6">
        <v>17.2</v>
      </c>
      <c r="R111" s="6">
        <v>11.1</v>
      </c>
      <c r="S111" s="6">
        <v>28.3</v>
      </c>
      <c r="T111" s="6">
        <v>7.1</v>
      </c>
      <c r="U111" s="6">
        <v>12423.3</v>
      </c>
      <c r="V111" s="6">
        <v>28.3</v>
      </c>
      <c r="W111" s="6">
        <v>28.3</v>
      </c>
      <c r="X111" s="6">
        <v>23.3</v>
      </c>
      <c r="Y111" s="6">
        <v>16.2</v>
      </c>
      <c r="Z111" s="6">
        <v>107634.2</v>
      </c>
      <c r="AA111" s="6">
        <v>125000</v>
      </c>
      <c r="AB111" s="6">
        <v>17365.8</v>
      </c>
      <c r="AC111" s="6">
        <v>13.89</v>
      </c>
      <c r="AD111">
        <f t="shared" si="5"/>
        <v>0</v>
      </c>
      <c r="BB111" s="5" t="s">
        <v>43</v>
      </c>
      <c r="BC111" s="6">
        <v>6295.2</v>
      </c>
      <c r="BD111" s="6">
        <v>6.1</v>
      </c>
      <c r="BE111" s="6">
        <v>88569.2</v>
      </c>
      <c r="BF111" s="6">
        <v>15.2</v>
      </c>
      <c r="BG111" s="6">
        <v>8.1</v>
      </c>
      <c r="BH111" s="6">
        <v>0</v>
      </c>
      <c r="BI111" s="6">
        <v>4</v>
      </c>
      <c r="BJ111" s="6">
        <v>12584.4</v>
      </c>
      <c r="BK111" s="6">
        <v>0</v>
      </c>
      <c r="BL111" s="6">
        <v>0</v>
      </c>
      <c r="BM111" s="6">
        <v>22.3</v>
      </c>
      <c r="BN111" s="6">
        <v>15.2</v>
      </c>
      <c r="BO111" s="6">
        <v>0</v>
      </c>
      <c r="BP111" s="6">
        <v>0</v>
      </c>
      <c r="BQ111" s="6">
        <v>5.0999999999999996</v>
      </c>
      <c r="BR111" s="6">
        <v>11.1</v>
      </c>
      <c r="BS111" s="6">
        <v>17.2</v>
      </c>
      <c r="BT111" s="6">
        <v>0</v>
      </c>
      <c r="BU111" s="6">
        <v>114.4</v>
      </c>
      <c r="BV111" s="6">
        <v>0</v>
      </c>
      <c r="BW111" s="6">
        <v>0</v>
      </c>
      <c r="BX111" s="6">
        <v>0</v>
      </c>
      <c r="BY111" s="6">
        <v>5.0999999999999996</v>
      </c>
      <c r="BZ111" s="6">
        <v>12.1</v>
      </c>
      <c r="CA111" s="6">
        <v>107684.6</v>
      </c>
      <c r="CB111" s="6">
        <v>125000</v>
      </c>
      <c r="CC111" s="6">
        <v>17315.400000000001</v>
      </c>
      <c r="CD111" s="6">
        <v>13.85</v>
      </c>
    </row>
    <row r="112" spans="1:82" ht="15" thickBot="1" x14ac:dyDescent="0.35">
      <c r="A112" s="5" t="s">
        <v>44</v>
      </c>
      <c r="B112" s="6">
        <v>17.2</v>
      </c>
      <c r="C112" s="6">
        <v>22.3</v>
      </c>
      <c r="D112" s="6">
        <v>13.2</v>
      </c>
      <c r="E112" s="6">
        <v>10.1</v>
      </c>
      <c r="F112" s="6">
        <v>10.1</v>
      </c>
      <c r="G112" s="6">
        <v>28.3</v>
      </c>
      <c r="H112" s="6">
        <v>24.3</v>
      </c>
      <c r="I112" s="6">
        <v>16.2</v>
      </c>
      <c r="J112" s="6">
        <v>28.3</v>
      </c>
      <c r="K112" s="6">
        <v>28.3</v>
      </c>
      <c r="L112" s="6">
        <v>12429.4</v>
      </c>
      <c r="M112" s="6">
        <v>6.1</v>
      </c>
      <c r="N112" s="6">
        <v>6225.3</v>
      </c>
      <c r="O112" s="6">
        <v>28.3</v>
      </c>
      <c r="P112" s="6">
        <v>88574.7</v>
      </c>
      <c r="Q112" s="6">
        <v>18.2</v>
      </c>
      <c r="R112" s="6">
        <v>31538.400000000001</v>
      </c>
      <c r="S112" s="6">
        <v>28.3</v>
      </c>
      <c r="T112" s="6">
        <v>7.1</v>
      </c>
      <c r="U112" s="6">
        <v>16.2</v>
      </c>
      <c r="V112" s="6">
        <v>28.3</v>
      </c>
      <c r="W112" s="6">
        <v>28.3</v>
      </c>
      <c r="X112" s="6">
        <v>9.1</v>
      </c>
      <c r="Y112" s="6">
        <v>28.3</v>
      </c>
      <c r="Z112" s="6">
        <v>139164.5</v>
      </c>
      <c r="AA112" s="6">
        <v>125000</v>
      </c>
      <c r="AB112" s="6">
        <v>-14164.5</v>
      </c>
      <c r="AC112" s="6">
        <v>-11.33</v>
      </c>
      <c r="AD112">
        <f t="shared" si="5"/>
        <v>0</v>
      </c>
      <c r="BB112" s="5" t="s">
        <v>44</v>
      </c>
      <c r="BC112" s="6">
        <v>6295.2</v>
      </c>
      <c r="BD112" s="6">
        <v>6.1</v>
      </c>
      <c r="BE112" s="6">
        <v>88561.1</v>
      </c>
      <c r="BF112" s="6">
        <v>18.2</v>
      </c>
      <c r="BG112" s="6">
        <v>31606.1</v>
      </c>
      <c r="BH112" s="6">
        <v>0</v>
      </c>
      <c r="BI112" s="6">
        <v>4</v>
      </c>
      <c r="BJ112" s="6">
        <v>12.1</v>
      </c>
      <c r="BK112" s="6">
        <v>0</v>
      </c>
      <c r="BL112" s="6">
        <v>0</v>
      </c>
      <c r="BM112" s="6">
        <v>9.1</v>
      </c>
      <c r="BN112" s="6">
        <v>22.3</v>
      </c>
      <c r="BO112" s="6">
        <v>0</v>
      </c>
      <c r="BP112" s="6">
        <v>0</v>
      </c>
      <c r="BQ112" s="6">
        <v>10.1</v>
      </c>
      <c r="BR112" s="6">
        <v>10.1</v>
      </c>
      <c r="BS112" s="6">
        <v>0</v>
      </c>
      <c r="BT112" s="6">
        <v>0</v>
      </c>
      <c r="BU112" s="6">
        <v>114.4</v>
      </c>
      <c r="BV112" s="6">
        <v>12.1</v>
      </c>
      <c r="BW112" s="6">
        <v>0</v>
      </c>
      <c r="BX112" s="6">
        <v>0</v>
      </c>
      <c r="BY112" s="6">
        <v>12571.2</v>
      </c>
      <c r="BZ112" s="6">
        <v>0</v>
      </c>
      <c r="CA112" s="6">
        <v>139252.20000000001</v>
      </c>
      <c r="CB112" s="6">
        <v>125000</v>
      </c>
      <c r="CC112" s="6">
        <v>-14252.2</v>
      </c>
      <c r="CD112" s="6">
        <v>-11.4</v>
      </c>
    </row>
    <row r="113" spans="1:82" ht="15" thickBot="1" x14ac:dyDescent="0.35">
      <c r="A113" s="5" t="s">
        <v>45</v>
      </c>
      <c r="B113" s="6">
        <v>28.3</v>
      </c>
      <c r="C113" s="6">
        <v>22.3</v>
      </c>
      <c r="D113" s="6">
        <v>9.1</v>
      </c>
      <c r="E113" s="6">
        <v>5.0999999999999996</v>
      </c>
      <c r="F113" s="6">
        <v>10.1</v>
      </c>
      <c r="G113" s="6">
        <v>28.3</v>
      </c>
      <c r="H113" s="6">
        <v>15.2</v>
      </c>
      <c r="I113" s="6">
        <v>21.3</v>
      </c>
      <c r="J113" s="6">
        <v>28.3</v>
      </c>
      <c r="K113" s="6">
        <v>28.3</v>
      </c>
      <c r="L113" s="6">
        <v>6.1</v>
      </c>
      <c r="M113" s="6">
        <v>8.1</v>
      </c>
      <c r="N113" s="6">
        <v>10.1</v>
      </c>
      <c r="O113" s="6">
        <v>28.3</v>
      </c>
      <c r="P113" s="6">
        <v>88576.7</v>
      </c>
      <c r="Q113" s="6">
        <v>6222.3</v>
      </c>
      <c r="R113" s="6">
        <v>31538.400000000001</v>
      </c>
      <c r="S113" s="6">
        <v>28.3</v>
      </c>
      <c r="T113" s="6">
        <v>28.3</v>
      </c>
      <c r="U113" s="6">
        <v>11.1</v>
      </c>
      <c r="V113" s="6">
        <v>28.3</v>
      </c>
      <c r="W113" s="6">
        <v>28.3</v>
      </c>
      <c r="X113" s="6">
        <v>23.3</v>
      </c>
      <c r="Y113" s="6">
        <v>21.3</v>
      </c>
      <c r="Z113" s="6">
        <v>126755.4</v>
      </c>
      <c r="AA113" s="6">
        <v>100000</v>
      </c>
      <c r="AB113" s="6">
        <v>-26755.4</v>
      </c>
      <c r="AC113" s="6">
        <v>-26.76</v>
      </c>
      <c r="AD113">
        <f t="shared" si="5"/>
        <v>0</v>
      </c>
      <c r="BB113" s="5" t="s">
        <v>45</v>
      </c>
      <c r="BC113" s="6">
        <v>0</v>
      </c>
      <c r="BD113" s="6">
        <v>6.1</v>
      </c>
      <c r="BE113" s="6">
        <v>88565.1</v>
      </c>
      <c r="BF113" s="6">
        <v>6306.3</v>
      </c>
      <c r="BG113" s="6">
        <v>31606.1</v>
      </c>
      <c r="BH113" s="6">
        <v>0</v>
      </c>
      <c r="BI113" s="6">
        <v>13.2</v>
      </c>
      <c r="BJ113" s="6">
        <v>7.1</v>
      </c>
      <c r="BK113" s="6">
        <v>0</v>
      </c>
      <c r="BL113" s="6">
        <v>0</v>
      </c>
      <c r="BM113" s="6">
        <v>22.3</v>
      </c>
      <c r="BN113" s="6">
        <v>20.2</v>
      </c>
      <c r="BO113" s="6">
        <v>18.2</v>
      </c>
      <c r="BP113" s="6">
        <v>0</v>
      </c>
      <c r="BQ113" s="6">
        <v>8.1</v>
      </c>
      <c r="BR113" s="6">
        <v>4</v>
      </c>
      <c r="BS113" s="6">
        <v>0</v>
      </c>
      <c r="BT113" s="6">
        <v>0</v>
      </c>
      <c r="BU113" s="6">
        <v>0</v>
      </c>
      <c r="BV113" s="6">
        <v>17.2</v>
      </c>
      <c r="BW113" s="6">
        <v>0</v>
      </c>
      <c r="BX113" s="6">
        <v>0</v>
      </c>
      <c r="BY113" s="6">
        <v>5.0999999999999996</v>
      </c>
      <c r="BZ113" s="6">
        <v>7.1</v>
      </c>
      <c r="CA113" s="6">
        <v>126606.1</v>
      </c>
      <c r="CB113" s="6">
        <v>100000</v>
      </c>
      <c r="CC113" s="6">
        <v>-26606.1</v>
      </c>
      <c r="CD113" s="6">
        <v>-26.61</v>
      </c>
    </row>
    <row r="114" spans="1:82" ht="15" thickBot="1" x14ac:dyDescent="0.35">
      <c r="A114" s="5" t="s">
        <v>46</v>
      </c>
      <c r="B114" s="6">
        <v>17.2</v>
      </c>
      <c r="C114" s="6">
        <v>22.3</v>
      </c>
      <c r="D114" s="6">
        <v>24.3</v>
      </c>
      <c r="E114" s="6">
        <v>50375.8</v>
      </c>
      <c r="F114" s="6">
        <v>16.2</v>
      </c>
      <c r="G114" s="6">
        <v>28.3</v>
      </c>
      <c r="H114" s="6">
        <v>15.2</v>
      </c>
      <c r="I114" s="6">
        <v>19123.2</v>
      </c>
      <c r="J114" s="6">
        <v>28.3</v>
      </c>
      <c r="K114" s="6">
        <v>28.3</v>
      </c>
      <c r="L114" s="6">
        <v>25089</v>
      </c>
      <c r="M114" s="6">
        <v>11.1</v>
      </c>
      <c r="N114" s="6">
        <v>6225.3</v>
      </c>
      <c r="O114" s="6">
        <v>28.3</v>
      </c>
      <c r="P114" s="6">
        <v>14.2</v>
      </c>
      <c r="Q114" s="6">
        <v>9.1</v>
      </c>
      <c r="R114" s="6">
        <v>13.2</v>
      </c>
      <c r="S114" s="6">
        <v>28.3</v>
      </c>
      <c r="T114" s="6">
        <v>28.3</v>
      </c>
      <c r="U114" s="6">
        <v>6.1</v>
      </c>
      <c r="V114" s="6">
        <v>28.3</v>
      </c>
      <c r="W114" s="6">
        <v>28.3</v>
      </c>
      <c r="X114" s="6">
        <v>0</v>
      </c>
      <c r="Y114" s="6">
        <v>19.2</v>
      </c>
      <c r="Z114" s="6">
        <v>101208</v>
      </c>
      <c r="AA114" s="6">
        <v>100000</v>
      </c>
      <c r="AB114" s="6">
        <v>-1208</v>
      </c>
      <c r="AC114" s="6">
        <v>-1.21</v>
      </c>
      <c r="AD114">
        <f t="shared" si="5"/>
        <v>0</v>
      </c>
      <c r="BB114" s="5" t="s">
        <v>46</v>
      </c>
      <c r="BC114" s="6">
        <v>6295.2</v>
      </c>
      <c r="BD114" s="6">
        <v>6.1</v>
      </c>
      <c r="BE114" s="6">
        <v>4</v>
      </c>
      <c r="BF114" s="6">
        <v>9.1</v>
      </c>
      <c r="BG114" s="6">
        <v>12.1</v>
      </c>
      <c r="BH114" s="6">
        <v>0</v>
      </c>
      <c r="BI114" s="6">
        <v>13.2</v>
      </c>
      <c r="BJ114" s="6">
        <v>4</v>
      </c>
      <c r="BK114" s="6">
        <v>0</v>
      </c>
      <c r="BL114" s="6">
        <v>0</v>
      </c>
      <c r="BM114" s="6">
        <v>0</v>
      </c>
      <c r="BN114" s="6">
        <v>17.2</v>
      </c>
      <c r="BO114" s="6">
        <v>0</v>
      </c>
      <c r="BP114" s="6">
        <v>0</v>
      </c>
      <c r="BQ114" s="6">
        <v>14.2</v>
      </c>
      <c r="BR114" s="6">
        <v>50531.199999999997</v>
      </c>
      <c r="BS114" s="6">
        <v>15.2</v>
      </c>
      <c r="BT114" s="6">
        <v>0</v>
      </c>
      <c r="BU114" s="6">
        <v>0</v>
      </c>
      <c r="BV114" s="6">
        <v>12679</v>
      </c>
      <c r="BW114" s="6">
        <v>0</v>
      </c>
      <c r="BX114" s="6">
        <v>0</v>
      </c>
      <c r="BY114" s="6">
        <v>31599.5</v>
      </c>
      <c r="BZ114" s="6">
        <v>9.1</v>
      </c>
      <c r="CA114" s="6">
        <v>101209.2</v>
      </c>
      <c r="CB114" s="6">
        <v>100000</v>
      </c>
      <c r="CC114" s="6">
        <v>-1209.2</v>
      </c>
      <c r="CD114" s="6">
        <v>-1.21</v>
      </c>
    </row>
    <row r="115" spans="1:82" ht="15" thickBot="1" x14ac:dyDescent="0.35">
      <c r="A115" s="5" t="s">
        <v>47</v>
      </c>
      <c r="B115" s="6">
        <v>17.2</v>
      </c>
      <c r="C115" s="6">
        <v>22.3</v>
      </c>
      <c r="D115" s="6">
        <v>24.3</v>
      </c>
      <c r="E115" s="6">
        <v>50374.8</v>
      </c>
      <c r="F115" s="6">
        <v>21.3</v>
      </c>
      <c r="G115" s="6">
        <v>28.3</v>
      </c>
      <c r="H115" s="6">
        <v>15.2</v>
      </c>
      <c r="I115" s="6">
        <v>19127.3</v>
      </c>
      <c r="J115" s="6">
        <v>28.3</v>
      </c>
      <c r="K115" s="6">
        <v>28.3</v>
      </c>
      <c r="L115" s="6">
        <v>12433.4</v>
      </c>
      <c r="M115" s="6">
        <v>21.3</v>
      </c>
      <c r="N115" s="6">
        <v>6225.3</v>
      </c>
      <c r="O115" s="6">
        <v>28.3</v>
      </c>
      <c r="P115" s="6">
        <v>14.2</v>
      </c>
      <c r="Q115" s="6">
        <v>10.1</v>
      </c>
      <c r="R115" s="6">
        <v>7.1</v>
      </c>
      <c r="S115" s="6">
        <v>28.3</v>
      </c>
      <c r="T115" s="6">
        <v>28.3</v>
      </c>
      <c r="U115" s="6">
        <v>0</v>
      </c>
      <c r="V115" s="6">
        <v>28.3</v>
      </c>
      <c r="W115" s="6">
        <v>28.3</v>
      </c>
      <c r="X115" s="6">
        <v>8.1</v>
      </c>
      <c r="Y115" s="6">
        <v>8.1</v>
      </c>
      <c r="Z115" s="6">
        <v>88556.5</v>
      </c>
      <c r="AA115" s="6">
        <v>75000</v>
      </c>
      <c r="AB115" s="6">
        <v>-13556.5</v>
      </c>
      <c r="AC115" s="6">
        <v>-18.079999999999998</v>
      </c>
      <c r="AD115">
        <f t="shared" si="5"/>
        <v>0</v>
      </c>
      <c r="BB115" s="5" t="s">
        <v>47</v>
      </c>
      <c r="BC115" s="6">
        <v>6295.2</v>
      </c>
      <c r="BD115" s="6">
        <v>6.1</v>
      </c>
      <c r="BE115" s="6">
        <v>4</v>
      </c>
      <c r="BF115" s="6">
        <v>10.1</v>
      </c>
      <c r="BG115" s="6">
        <v>7.1</v>
      </c>
      <c r="BH115" s="6">
        <v>0</v>
      </c>
      <c r="BI115" s="6">
        <v>13.2</v>
      </c>
      <c r="BJ115" s="6">
        <v>0</v>
      </c>
      <c r="BK115" s="6">
        <v>0</v>
      </c>
      <c r="BL115" s="6">
        <v>0</v>
      </c>
      <c r="BM115" s="6">
        <v>5.0999999999999996</v>
      </c>
      <c r="BN115" s="6">
        <v>7.1</v>
      </c>
      <c r="BO115" s="6">
        <v>0</v>
      </c>
      <c r="BP115" s="6">
        <v>0</v>
      </c>
      <c r="BQ115" s="6">
        <v>14.2</v>
      </c>
      <c r="BR115" s="6">
        <v>50530.2</v>
      </c>
      <c r="BS115" s="6">
        <v>21.3</v>
      </c>
      <c r="BT115" s="6">
        <v>0</v>
      </c>
      <c r="BU115" s="6">
        <v>0</v>
      </c>
      <c r="BV115" s="6">
        <v>19052.599999999999</v>
      </c>
      <c r="BW115" s="6">
        <v>0</v>
      </c>
      <c r="BX115" s="6">
        <v>0</v>
      </c>
      <c r="BY115" s="6">
        <v>12572.2</v>
      </c>
      <c r="BZ115" s="6">
        <v>20.2</v>
      </c>
      <c r="CA115" s="6">
        <v>88558.5</v>
      </c>
      <c r="CB115" s="6">
        <v>75000</v>
      </c>
      <c r="CC115" s="6">
        <v>-13558.5</v>
      </c>
      <c r="CD115" s="6">
        <v>-18.079999999999998</v>
      </c>
    </row>
    <row r="116" spans="1:82" ht="15" thickBot="1" x14ac:dyDescent="0.35">
      <c r="A116" s="5" t="s">
        <v>48</v>
      </c>
      <c r="B116" s="6">
        <v>17.2</v>
      </c>
      <c r="C116" s="6">
        <v>22.3</v>
      </c>
      <c r="D116" s="6">
        <v>24.3</v>
      </c>
      <c r="E116" s="6">
        <v>5.0999999999999996</v>
      </c>
      <c r="F116" s="6">
        <v>10.1</v>
      </c>
      <c r="G116" s="6">
        <v>28.3</v>
      </c>
      <c r="H116" s="6">
        <v>15.2</v>
      </c>
      <c r="I116" s="6">
        <v>11.1</v>
      </c>
      <c r="J116" s="6">
        <v>28.3</v>
      </c>
      <c r="K116" s="6">
        <v>28.3</v>
      </c>
      <c r="L116" s="6">
        <v>4</v>
      </c>
      <c r="M116" s="6">
        <v>11.1</v>
      </c>
      <c r="N116" s="6">
        <v>6225.3</v>
      </c>
      <c r="O116" s="6">
        <v>28.3</v>
      </c>
      <c r="P116" s="6">
        <v>14.2</v>
      </c>
      <c r="Q116" s="6">
        <v>6222.3</v>
      </c>
      <c r="R116" s="6">
        <v>31538.400000000001</v>
      </c>
      <c r="S116" s="6">
        <v>28.3</v>
      </c>
      <c r="T116" s="6">
        <v>28.3</v>
      </c>
      <c r="U116" s="6">
        <v>12423.3</v>
      </c>
      <c r="V116" s="6">
        <v>28.3</v>
      </c>
      <c r="W116" s="6">
        <v>28.3</v>
      </c>
      <c r="X116" s="6">
        <v>28.3</v>
      </c>
      <c r="Y116" s="6">
        <v>19.2</v>
      </c>
      <c r="Z116" s="6">
        <v>56818.2</v>
      </c>
      <c r="AA116" s="6">
        <v>75000</v>
      </c>
      <c r="AB116" s="6">
        <v>18181.8</v>
      </c>
      <c r="AC116" s="6">
        <v>24.24</v>
      </c>
      <c r="AD116">
        <f t="shared" si="5"/>
        <v>0</v>
      </c>
      <c r="BB116" s="5" t="s">
        <v>48</v>
      </c>
      <c r="BC116" s="6">
        <v>6295.2</v>
      </c>
      <c r="BD116" s="6">
        <v>6.1</v>
      </c>
      <c r="BE116" s="6">
        <v>4</v>
      </c>
      <c r="BF116" s="6">
        <v>6306.3</v>
      </c>
      <c r="BG116" s="6">
        <v>31606.1</v>
      </c>
      <c r="BH116" s="6">
        <v>0</v>
      </c>
      <c r="BI116" s="6">
        <v>13.2</v>
      </c>
      <c r="BJ116" s="6">
        <v>12584.4</v>
      </c>
      <c r="BK116" s="6">
        <v>0</v>
      </c>
      <c r="BL116" s="6">
        <v>0</v>
      </c>
      <c r="BM116" s="6">
        <v>24.3</v>
      </c>
      <c r="BN116" s="6">
        <v>17.2</v>
      </c>
      <c r="BO116" s="6">
        <v>0</v>
      </c>
      <c r="BP116" s="6">
        <v>0</v>
      </c>
      <c r="BQ116" s="6">
        <v>14.2</v>
      </c>
      <c r="BR116" s="6">
        <v>4</v>
      </c>
      <c r="BS116" s="6">
        <v>0</v>
      </c>
      <c r="BT116" s="6">
        <v>0</v>
      </c>
      <c r="BU116" s="6">
        <v>0</v>
      </c>
      <c r="BV116" s="6">
        <v>0</v>
      </c>
      <c r="BW116" s="6">
        <v>0</v>
      </c>
      <c r="BX116" s="6">
        <v>0</v>
      </c>
      <c r="BY116" s="6">
        <v>0</v>
      </c>
      <c r="BZ116" s="6">
        <v>9.1</v>
      </c>
      <c r="CA116" s="6">
        <v>56884.1</v>
      </c>
      <c r="CB116" s="6">
        <v>75000</v>
      </c>
      <c r="CC116" s="6">
        <v>18115.900000000001</v>
      </c>
      <c r="CD116" s="6">
        <v>24.15</v>
      </c>
    </row>
    <row r="117" spans="1:82" ht="15" thickBot="1" x14ac:dyDescent="0.35">
      <c r="A117" s="5" t="s">
        <v>49</v>
      </c>
      <c r="B117" s="6">
        <v>28.3</v>
      </c>
      <c r="C117" s="6">
        <v>22.3</v>
      </c>
      <c r="D117" s="6">
        <v>4</v>
      </c>
      <c r="E117" s="6">
        <v>50379.8</v>
      </c>
      <c r="F117" s="6">
        <v>14.2</v>
      </c>
      <c r="G117" s="6">
        <v>28.3</v>
      </c>
      <c r="H117" s="6">
        <v>24.3</v>
      </c>
      <c r="I117" s="6">
        <v>11.1</v>
      </c>
      <c r="J117" s="6">
        <v>28.3</v>
      </c>
      <c r="K117" s="6">
        <v>28.3</v>
      </c>
      <c r="L117" s="6">
        <v>12683.4</v>
      </c>
      <c r="M117" s="6">
        <v>19.2</v>
      </c>
      <c r="N117" s="6">
        <v>10.1</v>
      </c>
      <c r="O117" s="6">
        <v>28.3</v>
      </c>
      <c r="P117" s="6">
        <v>88580.800000000003</v>
      </c>
      <c r="Q117" s="6">
        <v>6.1</v>
      </c>
      <c r="R117" s="6">
        <v>17.2</v>
      </c>
      <c r="S117" s="6">
        <v>28.3</v>
      </c>
      <c r="T117" s="6">
        <v>7.1</v>
      </c>
      <c r="U117" s="6">
        <v>12423.3</v>
      </c>
      <c r="V117" s="6">
        <v>28.3</v>
      </c>
      <c r="W117" s="6">
        <v>28.3</v>
      </c>
      <c r="X117" s="6">
        <v>2</v>
      </c>
      <c r="Y117" s="6">
        <v>9.1</v>
      </c>
      <c r="Z117" s="6">
        <v>164440.70000000001</v>
      </c>
      <c r="AA117" s="6">
        <v>75000</v>
      </c>
      <c r="AB117" s="6">
        <v>-89440.7</v>
      </c>
      <c r="AC117" s="6">
        <v>-119.25</v>
      </c>
      <c r="AD117">
        <f t="shared" si="5"/>
        <v>0</v>
      </c>
      <c r="BB117" s="5" t="s">
        <v>49</v>
      </c>
      <c r="BC117" s="6">
        <v>0</v>
      </c>
      <c r="BD117" s="6">
        <v>6.1</v>
      </c>
      <c r="BE117" s="6">
        <v>88570.2</v>
      </c>
      <c r="BF117" s="6">
        <v>5.0999999999999996</v>
      </c>
      <c r="BG117" s="6">
        <v>14.2</v>
      </c>
      <c r="BH117" s="6">
        <v>0</v>
      </c>
      <c r="BI117" s="6">
        <v>4</v>
      </c>
      <c r="BJ117" s="6">
        <v>12584.4</v>
      </c>
      <c r="BK117" s="6">
        <v>0</v>
      </c>
      <c r="BL117" s="6">
        <v>0</v>
      </c>
      <c r="BM117" s="6">
        <v>2</v>
      </c>
      <c r="BN117" s="6">
        <v>9.1</v>
      </c>
      <c r="BO117" s="6">
        <v>18.2</v>
      </c>
      <c r="BP117" s="6">
        <v>0</v>
      </c>
      <c r="BQ117" s="6">
        <v>4</v>
      </c>
      <c r="BR117" s="6">
        <v>50534.3</v>
      </c>
      <c r="BS117" s="6">
        <v>11.1</v>
      </c>
      <c r="BT117" s="6">
        <v>0</v>
      </c>
      <c r="BU117" s="6">
        <v>114.4</v>
      </c>
      <c r="BV117" s="6">
        <v>0</v>
      </c>
      <c r="BW117" s="6">
        <v>0</v>
      </c>
      <c r="BX117" s="6">
        <v>0</v>
      </c>
      <c r="BY117" s="6">
        <v>12578.3</v>
      </c>
      <c r="BZ117" s="6">
        <v>19.2</v>
      </c>
      <c r="CA117" s="6">
        <v>164474.5</v>
      </c>
      <c r="CB117" s="6">
        <v>75000</v>
      </c>
      <c r="CC117" s="6">
        <v>-89474.5</v>
      </c>
      <c r="CD117" s="6">
        <v>-119.3</v>
      </c>
    </row>
    <row r="118" spans="1:82" ht="15" thickBot="1" x14ac:dyDescent="0.35">
      <c r="A118" s="5" t="s">
        <v>50</v>
      </c>
      <c r="B118" s="6">
        <v>17.2</v>
      </c>
      <c r="C118" s="6">
        <v>6487.4</v>
      </c>
      <c r="D118" s="6">
        <v>28.3</v>
      </c>
      <c r="E118" s="6">
        <v>3</v>
      </c>
      <c r="F118" s="6">
        <v>10.1</v>
      </c>
      <c r="G118" s="6">
        <v>28.3</v>
      </c>
      <c r="H118" s="6">
        <v>15.2</v>
      </c>
      <c r="I118" s="6">
        <v>11.1</v>
      </c>
      <c r="J118" s="6">
        <v>28.3</v>
      </c>
      <c r="K118" s="6">
        <v>28.3</v>
      </c>
      <c r="L118" s="6">
        <v>4</v>
      </c>
      <c r="M118" s="6">
        <v>11.1</v>
      </c>
      <c r="N118" s="6">
        <v>6225.3</v>
      </c>
      <c r="O118" s="6">
        <v>5.0999999999999996</v>
      </c>
      <c r="P118" s="6">
        <v>3</v>
      </c>
      <c r="Q118" s="6">
        <v>6223.3</v>
      </c>
      <c r="R118" s="6">
        <v>31538.400000000001</v>
      </c>
      <c r="S118" s="6">
        <v>28.3</v>
      </c>
      <c r="T118" s="6">
        <v>28.3</v>
      </c>
      <c r="U118" s="6">
        <v>12423.3</v>
      </c>
      <c r="V118" s="6">
        <v>28.3</v>
      </c>
      <c r="W118" s="6">
        <v>28.3</v>
      </c>
      <c r="X118" s="6">
        <v>28.3</v>
      </c>
      <c r="Y118" s="6">
        <v>19.2</v>
      </c>
      <c r="Z118" s="6">
        <v>63252</v>
      </c>
      <c r="AA118" s="6">
        <v>75000</v>
      </c>
      <c r="AB118" s="6">
        <v>11748</v>
      </c>
      <c r="AC118" s="6">
        <v>15.66</v>
      </c>
      <c r="AD118">
        <f t="shared" si="5"/>
        <v>0</v>
      </c>
      <c r="BB118" s="5" t="s">
        <v>50</v>
      </c>
      <c r="BC118" s="6">
        <v>6295.2</v>
      </c>
      <c r="BD118" s="6">
        <v>0</v>
      </c>
      <c r="BE118" s="6">
        <v>0</v>
      </c>
      <c r="BF118" s="6">
        <v>6308.4</v>
      </c>
      <c r="BG118" s="6">
        <v>31606.1</v>
      </c>
      <c r="BH118" s="6">
        <v>0</v>
      </c>
      <c r="BI118" s="6">
        <v>13.2</v>
      </c>
      <c r="BJ118" s="6">
        <v>12584.4</v>
      </c>
      <c r="BK118" s="6">
        <v>0</v>
      </c>
      <c r="BL118" s="6">
        <v>0</v>
      </c>
      <c r="BM118" s="6">
        <v>24.3</v>
      </c>
      <c r="BN118" s="6">
        <v>17.2</v>
      </c>
      <c r="BO118" s="6">
        <v>0</v>
      </c>
      <c r="BP118" s="6">
        <v>6385.3</v>
      </c>
      <c r="BQ118" s="6">
        <v>25.3</v>
      </c>
      <c r="BR118" s="6">
        <v>3</v>
      </c>
      <c r="BS118" s="6">
        <v>0</v>
      </c>
      <c r="BT118" s="6">
        <v>0</v>
      </c>
      <c r="BU118" s="6">
        <v>0</v>
      </c>
      <c r="BV118" s="6">
        <v>0</v>
      </c>
      <c r="BW118" s="6">
        <v>0</v>
      </c>
      <c r="BX118" s="6">
        <v>0</v>
      </c>
      <c r="BY118" s="6">
        <v>0</v>
      </c>
      <c r="BZ118" s="6">
        <v>9.1</v>
      </c>
      <c r="CA118" s="6">
        <v>63271.4</v>
      </c>
      <c r="CB118" s="6">
        <v>75000</v>
      </c>
      <c r="CC118" s="6">
        <v>11728.6</v>
      </c>
      <c r="CD118" s="6">
        <v>15.64</v>
      </c>
    </row>
    <row r="119" spans="1:82" ht="15" thickBot="1" x14ac:dyDescent="0.35">
      <c r="A119" s="5" t="s">
        <v>51</v>
      </c>
      <c r="B119" s="6">
        <v>17.2</v>
      </c>
      <c r="C119" s="6">
        <v>22.3</v>
      </c>
      <c r="D119" s="6">
        <v>24.3</v>
      </c>
      <c r="E119" s="6">
        <v>50377.8</v>
      </c>
      <c r="F119" s="6">
        <v>16.2</v>
      </c>
      <c r="G119" s="6">
        <v>28.3</v>
      </c>
      <c r="H119" s="6">
        <v>18.2</v>
      </c>
      <c r="I119" s="6">
        <v>16.2</v>
      </c>
      <c r="J119" s="6">
        <v>28.3</v>
      </c>
      <c r="K119" s="6">
        <v>28.3</v>
      </c>
      <c r="L119" s="6">
        <v>25087.9</v>
      </c>
      <c r="M119" s="6">
        <v>18.2</v>
      </c>
      <c r="N119" s="6">
        <v>6225.3</v>
      </c>
      <c r="O119" s="6">
        <v>28.3</v>
      </c>
      <c r="P119" s="6">
        <v>14.2</v>
      </c>
      <c r="Q119" s="6">
        <v>7.1</v>
      </c>
      <c r="R119" s="6">
        <v>13.2</v>
      </c>
      <c r="S119" s="6">
        <v>28.3</v>
      </c>
      <c r="T119" s="6">
        <v>12.1</v>
      </c>
      <c r="U119" s="6">
        <v>16.2</v>
      </c>
      <c r="V119" s="6">
        <v>28.3</v>
      </c>
      <c r="W119" s="6">
        <v>28.3</v>
      </c>
      <c r="X119" s="6">
        <v>1</v>
      </c>
      <c r="Y119" s="6">
        <v>12.1</v>
      </c>
      <c r="Z119" s="6">
        <v>82097.899999999994</v>
      </c>
      <c r="AA119" s="6">
        <v>75000</v>
      </c>
      <c r="AB119" s="6">
        <v>-7097.9</v>
      </c>
      <c r="AC119" s="6">
        <v>-9.4600000000000009</v>
      </c>
      <c r="AD119">
        <f t="shared" si="5"/>
        <v>0</v>
      </c>
      <c r="BB119" s="5" t="s">
        <v>51</v>
      </c>
      <c r="BC119" s="6">
        <v>6295.2</v>
      </c>
      <c r="BD119" s="6">
        <v>6.1</v>
      </c>
      <c r="BE119" s="6">
        <v>4</v>
      </c>
      <c r="BF119" s="6">
        <v>7.1</v>
      </c>
      <c r="BG119" s="6">
        <v>12.1</v>
      </c>
      <c r="BH119" s="6">
        <v>0</v>
      </c>
      <c r="BI119" s="6">
        <v>10.1</v>
      </c>
      <c r="BJ119" s="6">
        <v>12.1</v>
      </c>
      <c r="BK119" s="6">
        <v>0</v>
      </c>
      <c r="BL119" s="6">
        <v>0</v>
      </c>
      <c r="BM119" s="6">
        <v>1</v>
      </c>
      <c r="BN119" s="6">
        <v>10.1</v>
      </c>
      <c r="BO119" s="6">
        <v>0</v>
      </c>
      <c r="BP119" s="6">
        <v>0</v>
      </c>
      <c r="BQ119" s="6">
        <v>14.2</v>
      </c>
      <c r="BR119" s="6">
        <v>50533.2</v>
      </c>
      <c r="BS119" s="6">
        <v>15.2</v>
      </c>
      <c r="BT119" s="6">
        <v>0</v>
      </c>
      <c r="BU119" s="6">
        <v>16.2</v>
      </c>
      <c r="BV119" s="6">
        <v>12.1</v>
      </c>
      <c r="BW119" s="6">
        <v>0</v>
      </c>
      <c r="BX119" s="6">
        <v>0</v>
      </c>
      <c r="BY119" s="6">
        <v>31598.5</v>
      </c>
      <c r="BZ119" s="6">
        <v>16.2</v>
      </c>
      <c r="CA119" s="6">
        <v>88563.6</v>
      </c>
      <c r="CB119" s="6">
        <v>75000</v>
      </c>
      <c r="CC119" s="6">
        <v>-13563.6</v>
      </c>
      <c r="CD119" s="6">
        <v>-18.079999999999998</v>
      </c>
    </row>
    <row r="120" spans="1:82" ht="15" thickBot="1" x14ac:dyDescent="0.35">
      <c r="A120" s="5" t="s">
        <v>52</v>
      </c>
      <c r="B120" s="6">
        <v>17.2</v>
      </c>
      <c r="C120" s="6">
        <v>6487.4</v>
      </c>
      <c r="D120" s="6">
        <v>28.3</v>
      </c>
      <c r="E120" s="6">
        <v>2</v>
      </c>
      <c r="F120" s="6">
        <v>10.1</v>
      </c>
      <c r="G120" s="6">
        <v>28.3</v>
      </c>
      <c r="H120" s="6">
        <v>15.2</v>
      </c>
      <c r="I120" s="6">
        <v>11.1</v>
      </c>
      <c r="J120" s="6">
        <v>28.3</v>
      </c>
      <c r="K120" s="6">
        <v>28.3</v>
      </c>
      <c r="L120" s="6">
        <v>4</v>
      </c>
      <c r="M120" s="6">
        <v>6.1</v>
      </c>
      <c r="N120" s="6">
        <v>6225.3</v>
      </c>
      <c r="O120" s="6">
        <v>5.0999999999999996</v>
      </c>
      <c r="P120" s="6">
        <v>3</v>
      </c>
      <c r="Q120" s="6">
        <v>6226.3</v>
      </c>
      <c r="R120" s="6">
        <v>31538.400000000001</v>
      </c>
      <c r="S120" s="6">
        <v>28.3</v>
      </c>
      <c r="T120" s="6">
        <v>28.3</v>
      </c>
      <c r="U120" s="6">
        <v>12423.3</v>
      </c>
      <c r="V120" s="6">
        <v>28.3</v>
      </c>
      <c r="W120" s="6">
        <v>28.3</v>
      </c>
      <c r="X120" s="6">
        <v>28.3</v>
      </c>
      <c r="Y120" s="6">
        <v>28.3</v>
      </c>
      <c r="Z120" s="6">
        <v>63258</v>
      </c>
      <c r="AA120" s="6">
        <v>50000</v>
      </c>
      <c r="AB120" s="6">
        <v>-13258</v>
      </c>
      <c r="AC120" s="6">
        <v>-26.52</v>
      </c>
      <c r="AD120">
        <f t="shared" si="5"/>
        <v>0</v>
      </c>
      <c r="BB120" s="5" t="s">
        <v>52</v>
      </c>
      <c r="BC120" s="6">
        <v>6295.2</v>
      </c>
      <c r="BD120" s="6">
        <v>0</v>
      </c>
      <c r="BE120" s="6">
        <v>0</v>
      </c>
      <c r="BF120" s="6">
        <v>6309.4</v>
      </c>
      <c r="BG120" s="6">
        <v>31606.1</v>
      </c>
      <c r="BH120" s="6">
        <v>0</v>
      </c>
      <c r="BI120" s="6">
        <v>13.2</v>
      </c>
      <c r="BJ120" s="6">
        <v>12584.4</v>
      </c>
      <c r="BK120" s="6">
        <v>0</v>
      </c>
      <c r="BL120" s="6">
        <v>0</v>
      </c>
      <c r="BM120" s="6">
        <v>24.3</v>
      </c>
      <c r="BN120" s="6">
        <v>22.3</v>
      </c>
      <c r="BO120" s="6">
        <v>0</v>
      </c>
      <c r="BP120" s="6">
        <v>6385.3</v>
      </c>
      <c r="BQ120" s="6">
        <v>25.3</v>
      </c>
      <c r="BR120" s="6">
        <v>0</v>
      </c>
      <c r="BS120" s="6">
        <v>0</v>
      </c>
      <c r="BT120" s="6">
        <v>0</v>
      </c>
      <c r="BU120" s="6">
        <v>0</v>
      </c>
      <c r="BV120" s="6">
        <v>0</v>
      </c>
      <c r="BW120" s="6">
        <v>0</v>
      </c>
      <c r="BX120" s="6">
        <v>0</v>
      </c>
      <c r="BY120" s="6">
        <v>0</v>
      </c>
      <c r="BZ120" s="6">
        <v>0</v>
      </c>
      <c r="CA120" s="6">
        <v>63265.4</v>
      </c>
      <c r="CB120" s="6">
        <v>50000</v>
      </c>
      <c r="CC120" s="6">
        <v>-13265.4</v>
      </c>
      <c r="CD120" s="6">
        <v>-26.53</v>
      </c>
    </row>
    <row r="121" spans="1:82" ht="15" thickBot="1" x14ac:dyDescent="0.35">
      <c r="A121" s="5" t="s">
        <v>53</v>
      </c>
      <c r="B121" s="6">
        <v>28.3</v>
      </c>
      <c r="C121" s="6">
        <v>22.3</v>
      </c>
      <c r="D121" s="6">
        <v>7.1</v>
      </c>
      <c r="E121" s="6">
        <v>9.1</v>
      </c>
      <c r="F121" s="6">
        <v>14.2</v>
      </c>
      <c r="G121" s="6">
        <v>28.3</v>
      </c>
      <c r="H121" s="6">
        <v>15.2</v>
      </c>
      <c r="I121" s="6">
        <v>11.1</v>
      </c>
      <c r="J121" s="6">
        <v>28.3</v>
      </c>
      <c r="K121" s="6">
        <v>28.3</v>
      </c>
      <c r="L121" s="6">
        <v>8.1</v>
      </c>
      <c r="M121" s="6">
        <v>8.1</v>
      </c>
      <c r="N121" s="6">
        <v>10.1</v>
      </c>
      <c r="O121" s="6">
        <v>28.3</v>
      </c>
      <c r="P121" s="6">
        <v>88577.7</v>
      </c>
      <c r="Q121" s="6">
        <v>19.2</v>
      </c>
      <c r="R121" s="6">
        <v>17.2</v>
      </c>
      <c r="S121" s="6">
        <v>28.3</v>
      </c>
      <c r="T121" s="6">
        <v>28.3</v>
      </c>
      <c r="U121" s="6">
        <v>12423.3</v>
      </c>
      <c r="V121" s="6">
        <v>28.3</v>
      </c>
      <c r="W121" s="6">
        <v>28.3</v>
      </c>
      <c r="X121" s="6">
        <v>20.2</v>
      </c>
      <c r="Y121" s="6">
        <v>21.3</v>
      </c>
      <c r="Z121" s="6">
        <v>101439.3</v>
      </c>
      <c r="AA121" s="6">
        <v>50000</v>
      </c>
      <c r="AB121" s="6">
        <v>-51439.3</v>
      </c>
      <c r="AC121" s="6">
        <v>-102.88</v>
      </c>
      <c r="AD121">
        <f t="shared" si="5"/>
        <v>0</v>
      </c>
      <c r="BB121" s="5" t="s">
        <v>53</v>
      </c>
      <c r="BC121" s="6">
        <v>0</v>
      </c>
      <c r="BD121" s="6">
        <v>6.1</v>
      </c>
      <c r="BE121" s="6">
        <v>88567.1</v>
      </c>
      <c r="BF121" s="6">
        <v>19.2</v>
      </c>
      <c r="BG121" s="6">
        <v>14.2</v>
      </c>
      <c r="BH121" s="6">
        <v>0</v>
      </c>
      <c r="BI121" s="6">
        <v>13.2</v>
      </c>
      <c r="BJ121" s="6">
        <v>12584.4</v>
      </c>
      <c r="BK121" s="6">
        <v>0</v>
      </c>
      <c r="BL121" s="6">
        <v>0</v>
      </c>
      <c r="BM121" s="6">
        <v>20.2</v>
      </c>
      <c r="BN121" s="6">
        <v>20.2</v>
      </c>
      <c r="BO121" s="6">
        <v>18.2</v>
      </c>
      <c r="BP121" s="6">
        <v>0</v>
      </c>
      <c r="BQ121" s="6">
        <v>7.1</v>
      </c>
      <c r="BR121" s="6">
        <v>9.1</v>
      </c>
      <c r="BS121" s="6">
        <v>11.1</v>
      </c>
      <c r="BT121" s="6">
        <v>0</v>
      </c>
      <c r="BU121" s="6">
        <v>0</v>
      </c>
      <c r="BV121" s="6">
        <v>0</v>
      </c>
      <c r="BW121" s="6">
        <v>0</v>
      </c>
      <c r="BX121" s="6">
        <v>0</v>
      </c>
      <c r="BY121" s="6">
        <v>8.1</v>
      </c>
      <c r="BZ121" s="6">
        <v>7.1</v>
      </c>
      <c r="CA121" s="6">
        <v>101305.3</v>
      </c>
      <c r="CB121" s="6">
        <v>50000</v>
      </c>
      <c r="CC121" s="6">
        <v>-51305.3</v>
      </c>
      <c r="CD121" s="6">
        <v>-102.61</v>
      </c>
    </row>
    <row r="122" spans="1:82" ht="15" thickBot="1" x14ac:dyDescent="0.35">
      <c r="A122" s="5" t="s">
        <v>54</v>
      </c>
      <c r="B122" s="6">
        <v>17.2</v>
      </c>
      <c r="C122" s="6">
        <v>22.3</v>
      </c>
      <c r="D122" s="6">
        <v>24.3</v>
      </c>
      <c r="E122" s="6">
        <v>13.2</v>
      </c>
      <c r="F122" s="6">
        <v>10.1</v>
      </c>
      <c r="G122" s="6">
        <v>28.3</v>
      </c>
      <c r="H122" s="6">
        <v>15.2</v>
      </c>
      <c r="I122" s="6">
        <v>16.2</v>
      </c>
      <c r="J122" s="6">
        <v>28.3</v>
      </c>
      <c r="K122" s="6">
        <v>28.3</v>
      </c>
      <c r="L122" s="6">
        <v>16.2</v>
      </c>
      <c r="M122" s="6">
        <v>18.2</v>
      </c>
      <c r="N122" s="6">
        <v>6225.3</v>
      </c>
      <c r="O122" s="6">
        <v>28.3</v>
      </c>
      <c r="P122" s="6">
        <v>14.2</v>
      </c>
      <c r="Q122" s="6">
        <v>17.2</v>
      </c>
      <c r="R122" s="6">
        <v>31538.400000000001</v>
      </c>
      <c r="S122" s="6">
        <v>28.3</v>
      </c>
      <c r="T122" s="6">
        <v>28.3</v>
      </c>
      <c r="U122" s="6">
        <v>16.2</v>
      </c>
      <c r="V122" s="6">
        <v>28.3</v>
      </c>
      <c r="W122" s="6">
        <v>28.3</v>
      </c>
      <c r="X122" s="6">
        <v>15.2</v>
      </c>
      <c r="Y122" s="6">
        <v>12.1</v>
      </c>
      <c r="Z122" s="6">
        <v>38218.199999999997</v>
      </c>
      <c r="AA122" s="6">
        <v>25000</v>
      </c>
      <c r="AB122" s="6">
        <v>-13218.2</v>
      </c>
      <c r="AC122" s="6">
        <v>-52.87</v>
      </c>
      <c r="AD122">
        <f t="shared" si="5"/>
        <v>0</v>
      </c>
      <c r="BB122" s="5" t="s">
        <v>54</v>
      </c>
      <c r="BC122" s="6">
        <v>6295.2</v>
      </c>
      <c r="BD122" s="6">
        <v>6.1</v>
      </c>
      <c r="BE122" s="6">
        <v>4</v>
      </c>
      <c r="BF122" s="6">
        <v>15.2</v>
      </c>
      <c r="BG122" s="6">
        <v>31606.1</v>
      </c>
      <c r="BH122" s="6">
        <v>0</v>
      </c>
      <c r="BI122" s="6">
        <v>13.2</v>
      </c>
      <c r="BJ122" s="6">
        <v>12.1</v>
      </c>
      <c r="BK122" s="6">
        <v>0</v>
      </c>
      <c r="BL122" s="6">
        <v>0</v>
      </c>
      <c r="BM122" s="6">
        <v>12.1</v>
      </c>
      <c r="BN122" s="6">
        <v>10.1</v>
      </c>
      <c r="BO122" s="6">
        <v>0</v>
      </c>
      <c r="BP122" s="6">
        <v>0</v>
      </c>
      <c r="BQ122" s="6">
        <v>14.2</v>
      </c>
      <c r="BR122" s="6">
        <v>11.1</v>
      </c>
      <c r="BS122" s="6">
        <v>0</v>
      </c>
      <c r="BT122" s="6">
        <v>0</v>
      </c>
      <c r="BU122" s="6">
        <v>0</v>
      </c>
      <c r="BV122" s="6">
        <v>12.1</v>
      </c>
      <c r="BW122" s="6">
        <v>0</v>
      </c>
      <c r="BX122" s="6">
        <v>0</v>
      </c>
      <c r="BY122" s="6">
        <v>13.2</v>
      </c>
      <c r="BZ122" s="6">
        <v>16.2</v>
      </c>
      <c r="CA122" s="6">
        <v>38041</v>
      </c>
      <c r="CB122" s="6">
        <v>25000</v>
      </c>
      <c r="CC122" s="6">
        <v>-13041</v>
      </c>
      <c r="CD122" s="6">
        <v>-52.16</v>
      </c>
    </row>
    <row r="123" spans="1:82" ht="15" thickBot="1" x14ac:dyDescent="0.35">
      <c r="A123" s="5" t="s">
        <v>55</v>
      </c>
      <c r="B123" s="6">
        <v>17.2</v>
      </c>
      <c r="C123" s="6">
        <v>22.3</v>
      </c>
      <c r="D123" s="6">
        <v>24.3</v>
      </c>
      <c r="E123" s="6">
        <v>7.1</v>
      </c>
      <c r="F123" s="6">
        <v>14.2</v>
      </c>
      <c r="G123" s="6">
        <v>28.3</v>
      </c>
      <c r="H123" s="6">
        <v>15.2</v>
      </c>
      <c r="I123" s="6">
        <v>11.1</v>
      </c>
      <c r="J123" s="6">
        <v>28.3</v>
      </c>
      <c r="K123" s="6">
        <v>28.3</v>
      </c>
      <c r="L123" s="6">
        <v>10.1</v>
      </c>
      <c r="M123" s="6">
        <v>6.1</v>
      </c>
      <c r="N123" s="6">
        <v>6225.3</v>
      </c>
      <c r="O123" s="6">
        <v>28.3</v>
      </c>
      <c r="P123" s="6">
        <v>14.2</v>
      </c>
      <c r="Q123" s="6">
        <v>6220.2</v>
      </c>
      <c r="R123" s="6">
        <v>17.2</v>
      </c>
      <c r="S123" s="6">
        <v>28.3</v>
      </c>
      <c r="T123" s="6">
        <v>28.3</v>
      </c>
      <c r="U123" s="6">
        <v>12423.3</v>
      </c>
      <c r="V123" s="6">
        <v>28.3</v>
      </c>
      <c r="W123" s="6">
        <v>28.3</v>
      </c>
      <c r="X123" s="6">
        <v>19.2</v>
      </c>
      <c r="Y123" s="6">
        <v>28.3</v>
      </c>
      <c r="Z123" s="6">
        <v>25302</v>
      </c>
      <c r="AA123" s="6">
        <v>25000</v>
      </c>
      <c r="AB123" s="6">
        <v>-302</v>
      </c>
      <c r="AC123" s="6">
        <v>-1.21</v>
      </c>
      <c r="AD123">
        <f t="shared" si="5"/>
        <v>0</v>
      </c>
      <c r="BB123" s="5" t="s">
        <v>55</v>
      </c>
      <c r="BC123" s="6">
        <v>6295.2</v>
      </c>
      <c r="BD123" s="6">
        <v>6.1</v>
      </c>
      <c r="BE123" s="6">
        <v>4</v>
      </c>
      <c r="BF123" s="6">
        <v>6304.3</v>
      </c>
      <c r="BG123" s="6">
        <v>14.2</v>
      </c>
      <c r="BH123" s="6">
        <v>0</v>
      </c>
      <c r="BI123" s="6">
        <v>13.2</v>
      </c>
      <c r="BJ123" s="6">
        <v>12584.4</v>
      </c>
      <c r="BK123" s="6">
        <v>0</v>
      </c>
      <c r="BL123" s="6">
        <v>0</v>
      </c>
      <c r="BM123" s="6">
        <v>18.2</v>
      </c>
      <c r="BN123" s="6">
        <v>22.3</v>
      </c>
      <c r="BO123" s="6">
        <v>0</v>
      </c>
      <c r="BP123" s="6">
        <v>0</v>
      </c>
      <c r="BQ123" s="6">
        <v>14.2</v>
      </c>
      <c r="BR123" s="6">
        <v>6.1</v>
      </c>
      <c r="BS123" s="6">
        <v>11.1</v>
      </c>
      <c r="BT123" s="6">
        <v>0</v>
      </c>
      <c r="BU123" s="6">
        <v>0</v>
      </c>
      <c r="BV123" s="6">
        <v>0</v>
      </c>
      <c r="BW123" s="6">
        <v>0</v>
      </c>
      <c r="BX123" s="6">
        <v>0</v>
      </c>
      <c r="BY123" s="6">
        <v>9.1</v>
      </c>
      <c r="BZ123" s="6">
        <v>0</v>
      </c>
      <c r="CA123" s="6">
        <v>25302.3</v>
      </c>
      <c r="CB123" s="6">
        <v>25000</v>
      </c>
      <c r="CC123" s="6">
        <v>-302.3</v>
      </c>
      <c r="CD123" s="6">
        <v>-1.21</v>
      </c>
    </row>
    <row r="124" spans="1:82" ht="15" thickBot="1" x14ac:dyDescent="0.35">
      <c r="A124" s="5" t="s">
        <v>56</v>
      </c>
      <c r="B124" s="6">
        <v>28.3</v>
      </c>
      <c r="C124" s="6">
        <v>22.3</v>
      </c>
      <c r="D124" s="6">
        <v>28.3</v>
      </c>
      <c r="E124" s="6">
        <v>2</v>
      </c>
      <c r="F124" s="6">
        <v>10.1</v>
      </c>
      <c r="G124" s="6">
        <v>28.3</v>
      </c>
      <c r="H124" s="6">
        <v>15.2</v>
      </c>
      <c r="I124" s="6">
        <v>11.1</v>
      </c>
      <c r="J124" s="6">
        <v>28.3</v>
      </c>
      <c r="K124" s="6">
        <v>28.3</v>
      </c>
      <c r="L124" s="6">
        <v>4</v>
      </c>
      <c r="M124" s="6">
        <v>6.1</v>
      </c>
      <c r="N124" s="6">
        <v>10.1</v>
      </c>
      <c r="O124" s="6">
        <v>28.3</v>
      </c>
      <c r="P124" s="6">
        <v>3</v>
      </c>
      <c r="Q124" s="6">
        <v>6226.3</v>
      </c>
      <c r="R124" s="6">
        <v>31538.400000000001</v>
      </c>
      <c r="S124" s="6">
        <v>28.3</v>
      </c>
      <c r="T124" s="6">
        <v>28.3</v>
      </c>
      <c r="U124" s="6">
        <v>12423.3</v>
      </c>
      <c r="V124" s="6">
        <v>28.3</v>
      </c>
      <c r="W124" s="6">
        <v>28.3</v>
      </c>
      <c r="X124" s="6">
        <v>28.3</v>
      </c>
      <c r="Y124" s="6">
        <v>28.3</v>
      </c>
      <c r="Z124" s="6">
        <v>50612.1</v>
      </c>
      <c r="AA124" s="6">
        <v>25000</v>
      </c>
      <c r="AB124" s="6">
        <v>-25612.1</v>
      </c>
      <c r="AC124" s="6">
        <v>-102.45</v>
      </c>
      <c r="AD124">
        <f t="shared" si="5"/>
        <v>0</v>
      </c>
      <c r="BB124" s="5" t="s">
        <v>56</v>
      </c>
      <c r="BC124" s="6">
        <v>0</v>
      </c>
      <c r="BD124" s="6">
        <v>6.1</v>
      </c>
      <c r="BE124" s="6">
        <v>0</v>
      </c>
      <c r="BF124" s="6">
        <v>6309.4</v>
      </c>
      <c r="BG124" s="6">
        <v>31606.1</v>
      </c>
      <c r="BH124" s="6">
        <v>0</v>
      </c>
      <c r="BI124" s="6">
        <v>13.2</v>
      </c>
      <c r="BJ124" s="6">
        <v>12584.4</v>
      </c>
      <c r="BK124" s="6">
        <v>0</v>
      </c>
      <c r="BL124" s="6">
        <v>0</v>
      </c>
      <c r="BM124" s="6">
        <v>24.3</v>
      </c>
      <c r="BN124" s="6">
        <v>22.3</v>
      </c>
      <c r="BO124" s="6">
        <v>18.2</v>
      </c>
      <c r="BP124" s="6">
        <v>0</v>
      </c>
      <c r="BQ124" s="6">
        <v>25.3</v>
      </c>
      <c r="BR124" s="6">
        <v>0</v>
      </c>
      <c r="BS124" s="6">
        <v>0</v>
      </c>
      <c r="BT124" s="6">
        <v>0</v>
      </c>
      <c r="BU124" s="6">
        <v>0</v>
      </c>
      <c r="BV124" s="6">
        <v>0</v>
      </c>
      <c r="BW124" s="6">
        <v>0</v>
      </c>
      <c r="BX124" s="6">
        <v>0</v>
      </c>
      <c r="BY124" s="6">
        <v>0</v>
      </c>
      <c r="BZ124" s="6">
        <v>0</v>
      </c>
      <c r="CA124" s="6">
        <v>50609.1</v>
      </c>
      <c r="CB124" s="6">
        <v>25000</v>
      </c>
      <c r="CC124" s="6">
        <v>-25609.1</v>
      </c>
      <c r="CD124" s="6">
        <v>-102.44</v>
      </c>
    </row>
    <row r="125" spans="1:82" ht="15" thickBot="1" x14ac:dyDescent="0.35">
      <c r="A125" s="5" t="s">
        <v>57</v>
      </c>
      <c r="B125" s="6">
        <v>28.3</v>
      </c>
      <c r="C125" s="6">
        <v>22.3</v>
      </c>
      <c r="D125" s="6">
        <v>24.3</v>
      </c>
      <c r="E125" s="6">
        <v>50373.7</v>
      </c>
      <c r="F125" s="6">
        <v>20.2</v>
      </c>
      <c r="G125" s="6">
        <v>28.3</v>
      </c>
      <c r="H125" s="6">
        <v>18.2</v>
      </c>
      <c r="I125" s="6">
        <v>21.3</v>
      </c>
      <c r="J125" s="6">
        <v>28.3</v>
      </c>
      <c r="K125" s="6">
        <v>28.3</v>
      </c>
      <c r="L125" s="6">
        <v>12433.4</v>
      </c>
      <c r="M125" s="6">
        <v>23.3</v>
      </c>
      <c r="N125" s="6">
        <v>10.1</v>
      </c>
      <c r="O125" s="6">
        <v>28.3</v>
      </c>
      <c r="P125" s="6">
        <v>14.2</v>
      </c>
      <c r="Q125" s="6">
        <v>12.1</v>
      </c>
      <c r="R125" s="6">
        <v>11.1</v>
      </c>
      <c r="S125" s="6">
        <v>28.3</v>
      </c>
      <c r="T125" s="6">
        <v>12.1</v>
      </c>
      <c r="U125" s="6">
        <v>11.1</v>
      </c>
      <c r="V125" s="6">
        <v>28.3</v>
      </c>
      <c r="W125" s="6">
        <v>28.3</v>
      </c>
      <c r="X125" s="6">
        <v>8.1</v>
      </c>
      <c r="Y125" s="6">
        <v>6.1</v>
      </c>
      <c r="Z125" s="6">
        <v>63248.4</v>
      </c>
      <c r="AA125" s="6">
        <v>25000</v>
      </c>
      <c r="AB125" s="6">
        <v>-38248.400000000001</v>
      </c>
      <c r="AC125" s="6">
        <v>-152.99</v>
      </c>
      <c r="AD125">
        <f t="shared" si="5"/>
        <v>0</v>
      </c>
      <c r="BB125" s="5" t="s">
        <v>57</v>
      </c>
      <c r="BC125" s="6">
        <v>0</v>
      </c>
      <c r="BD125" s="6">
        <v>6.1</v>
      </c>
      <c r="BE125" s="6">
        <v>4</v>
      </c>
      <c r="BF125" s="6">
        <v>11.1</v>
      </c>
      <c r="BG125" s="6">
        <v>8.1</v>
      </c>
      <c r="BH125" s="6">
        <v>0</v>
      </c>
      <c r="BI125" s="6">
        <v>10.1</v>
      </c>
      <c r="BJ125" s="6">
        <v>7.1</v>
      </c>
      <c r="BK125" s="6">
        <v>0</v>
      </c>
      <c r="BL125" s="6">
        <v>0</v>
      </c>
      <c r="BM125" s="6">
        <v>5.0999999999999996</v>
      </c>
      <c r="BN125" s="6">
        <v>5.0999999999999996</v>
      </c>
      <c r="BO125" s="6">
        <v>18.2</v>
      </c>
      <c r="BP125" s="6">
        <v>0</v>
      </c>
      <c r="BQ125" s="6">
        <v>14.2</v>
      </c>
      <c r="BR125" s="6">
        <v>50528.2</v>
      </c>
      <c r="BS125" s="6">
        <v>17.2</v>
      </c>
      <c r="BT125" s="6">
        <v>0</v>
      </c>
      <c r="BU125" s="6">
        <v>16.2</v>
      </c>
      <c r="BV125" s="6">
        <v>17.2</v>
      </c>
      <c r="BW125" s="6">
        <v>0</v>
      </c>
      <c r="BX125" s="6">
        <v>0</v>
      </c>
      <c r="BY125" s="6">
        <v>12572.2</v>
      </c>
      <c r="BZ125" s="6">
        <v>22.3</v>
      </c>
      <c r="CA125" s="6">
        <v>63262.3</v>
      </c>
      <c r="CB125" s="6">
        <v>25000</v>
      </c>
      <c r="CC125" s="6">
        <v>-38262.300000000003</v>
      </c>
      <c r="CD125" s="6">
        <v>-153.05000000000001</v>
      </c>
    </row>
    <row r="126" spans="1:82" ht="15" thickBot="1" x14ac:dyDescent="0.35">
      <c r="A126" s="5" t="s">
        <v>58</v>
      </c>
      <c r="B126" s="6">
        <v>28.3</v>
      </c>
      <c r="C126" s="6">
        <v>22.3</v>
      </c>
      <c r="D126" s="6">
        <v>24.3</v>
      </c>
      <c r="E126" s="6">
        <v>50373.7</v>
      </c>
      <c r="F126" s="6">
        <v>20.2</v>
      </c>
      <c r="G126" s="6">
        <v>28.3</v>
      </c>
      <c r="H126" s="6">
        <v>18.2</v>
      </c>
      <c r="I126" s="6">
        <v>21.3</v>
      </c>
      <c r="J126" s="6">
        <v>28.3</v>
      </c>
      <c r="K126" s="6">
        <v>28.3</v>
      </c>
      <c r="L126" s="6">
        <v>12433.4</v>
      </c>
      <c r="M126" s="6">
        <v>23.3</v>
      </c>
      <c r="N126" s="6">
        <v>10.1</v>
      </c>
      <c r="O126" s="6">
        <v>28.3</v>
      </c>
      <c r="P126" s="6">
        <v>14.2</v>
      </c>
      <c r="Q126" s="6">
        <v>12.1</v>
      </c>
      <c r="R126" s="6">
        <v>11.1</v>
      </c>
      <c r="S126" s="6">
        <v>28.3</v>
      </c>
      <c r="T126" s="6">
        <v>12.1</v>
      </c>
      <c r="U126" s="6">
        <v>11.1</v>
      </c>
      <c r="V126" s="6">
        <v>28.3</v>
      </c>
      <c r="W126" s="6">
        <v>28.3</v>
      </c>
      <c r="X126" s="6">
        <v>8.1</v>
      </c>
      <c r="Y126" s="6">
        <v>6.1</v>
      </c>
      <c r="Z126" s="6">
        <v>63248.4</v>
      </c>
      <c r="AA126" s="6">
        <v>25000</v>
      </c>
      <c r="AB126" s="6">
        <v>-38248.400000000001</v>
      </c>
      <c r="AC126" s="6">
        <v>-152.99</v>
      </c>
      <c r="AD126">
        <f t="shared" si="5"/>
        <v>0</v>
      </c>
      <c r="BB126" s="5" t="s">
        <v>58</v>
      </c>
      <c r="BC126" s="6">
        <v>0</v>
      </c>
      <c r="BD126" s="6">
        <v>6.1</v>
      </c>
      <c r="BE126" s="6">
        <v>4</v>
      </c>
      <c r="BF126" s="6">
        <v>11.1</v>
      </c>
      <c r="BG126" s="6">
        <v>8.1</v>
      </c>
      <c r="BH126" s="6">
        <v>0</v>
      </c>
      <c r="BI126" s="6">
        <v>10.1</v>
      </c>
      <c r="BJ126" s="6">
        <v>7.1</v>
      </c>
      <c r="BK126" s="6">
        <v>0</v>
      </c>
      <c r="BL126" s="6">
        <v>0</v>
      </c>
      <c r="BM126" s="6">
        <v>5.0999999999999996</v>
      </c>
      <c r="BN126" s="6">
        <v>5.0999999999999996</v>
      </c>
      <c r="BO126" s="6">
        <v>18.2</v>
      </c>
      <c r="BP126" s="6">
        <v>0</v>
      </c>
      <c r="BQ126" s="6">
        <v>14.2</v>
      </c>
      <c r="BR126" s="6">
        <v>50528.2</v>
      </c>
      <c r="BS126" s="6">
        <v>17.2</v>
      </c>
      <c r="BT126" s="6">
        <v>0</v>
      </c>
      <c r="BU126" s="6">
        <v>16.2</v>
      </c>
      <c r="BV126" s="6">
        <v>17.2</v>
      </c>
      <c r="BW126" s="6">
        <v>0</v>
      </c>
      <c r="BX126" s="6">
        <v>0</v>
      </c>
      <c r="BY126" s="6">
        <v>12572.2</v>
      </c>
      <c r="BZ126" s="6">
        <v>22.3</v>
      </c>
      <c r="CA126" s="6">
        <v>63262.3</v>
      </c>
      <c r="CB126" s="6">
        <v>25000</v>
      </c>
      <c r="CC126" s="6">
        <v>-38262.300000000003</v>
      </c>
      <c r="CD126" s="6">
        <v>-153.05000000000001</v>
      </c>
    </row>
    <row r="127" spans="1:82" ht="15" thickBot="1" x14ac:dyDescent="0.35">
      <c r="A127" s="5" t="s">
        <v>59</v>
      </c>
      <c r="B127" s="6">
        <v>28.3</v>
      </c>
      <c r="C127" s="6">
        <v>22.3</v>
      </c>
      <c r="D127" s="6">
        <v>28.3</v>
      </c>
      <c r="E127" s="6">
        <v>2</v>
      </c>
      <c r="F127" s="6">
        <v>10.1</v>
      </c>
      <c r="G127" s="6">
        <v>28.3</v>
      </c>
      <c r="H127" s="6">
        <v>15.2</v>
      </c>
      <c r="I127" s="6">
        <v>11.1</v>
      </c>
      <c r="J127" s="6">
        <v>28.3</v>
      </c>
      <c r="K127" s="6">
        <v>28.3</v>
      </c>
      <c r="L127" s="6">
        <v>4</v>
      </c>
      <c r="M127" s="6">
        <v>6.1</v>
      </c>
      <c r="N127" s="6">
        <v>10.1</v>
      </c>
      <c r="O127" s="6">
        <v>28.3</v>
      </c>
      <c r="P127" s="6">
        <v>3</v>
      </c>
      <c r="Q127" s="6">
        <v>6226.3</v>
      </c>
      <c r="R127" s="6">
        <v>31538.400000000001</v>
      </c>
      <c r="S127" s="6">
        <v>28.3</v>
      </c>
      <c r="T127" s="6">
        <v>28.3</v>
      </c>
      <c r="U127" s="6">
        <v>12423.3</v>
      </c>
      <c r="V127" s="6">
        <v>28.3</v>
      </c>
      <c r="W127" s="6">
        <v>28.3</v>
      </c>
      <c r="X127" s="6">
        <v>28.3</v>
      </c>
      <c r="Y127" s="6">
        <v>28.3</v>
      </c>
      <c r="Z127" s="6">
        <v>50612.1</v>
      </c>
      <c r="AA127" s="6">
        <v>25000</v>
      </c>
      <c r="AB127" s="6">
        <v>-25612.1</v>
      </c>
      <c r="AC127" s="6">
        <v>-102.45</v>
      </c>
      <c r="AD127">
        <f t="shared" si="5"/>
        <v>0</v>
      </c>
      <c r="BB127" s="5" t="s">
        <v>59</v>
      </c>
      <c r="BC127" s="6">
        <v>0</v>
      </c>
      <c r="BD127" s="6">
        <v>6.1</v>
      </c>
      <c r="BE127" s="6">
        <v>0</v>
      </c>
      <c r="BF127" s="6">
        <v>6309.4</v>
      </c>
      <c r="BG127" s="6">
        <v>31606.1</v>
      </c>
      <c r="BH127" s="6">
        <v>0</v>
      </c>
      <c r="BI127" s="6">
        <v>13.2</v>
      </c>
      <c r="BJ127" s="6">
        <v>12584.4</v>
      </c>
      <c r="BK127" s="6">
        <v>0</v>
      </c>
      <c r="BL127" s="6">
        <v>0</v>
      </c>
      <c r="BM127" s="6">
        <v>24.3</v>
      </c>
      <c r="BN127" s="6">
        <v>22.3</v>
      </c>
      <c r="BO127" s="6">
        <v>18.2</v>
      </c>
      <c r="BP127" s="6">
        <v>0</v>
      </c>
      <c r="BQ127" s="6">
        <v>25.3</v>
      </c>
      <c r="BR127" s="6">
        <v>0</v>
      </c>
      <c r="BS127" s="6">
        <v>0</v>
      </c>
      <c r="BT127" s="6">
        <v>0</v>
      </c>
      <c r="BU127" s="6">
        <v>0</v>
      </c>
      <c r="BV127" s="6">
        <v>0</v>
      </c>
      <c r="BW127" s="6">
        <v>0</v>
      </c>
      <c r="BX127" s="6">
        <v>0</v>
      </c>
      <c r="BY127" s="6">
        <v>0</v>
      </c>
      <c r="BZ127" s="6">
        <v>0</v>
      </c>
      <c r="CA127" s="6">
        <v>50609.1</v>
      </c>
      <c r="CB127" s="6">
        <v>25000</v>
      </c>
      <c r="CC127" s="6">
        <v>-25609.1</v>
      </c>
      <c r="CD127" s="6">
        <v>-102.44</v>
      </c>
    </row>
    <row r="128" spans="1:82" ht="15" thickBot="1" x14ac:dyDescent="0.35">
      <c r="A128" s="5" t="s">
        <v>60</v>
      </c>
      <c r="B128" s="6">
        <v>17.2</v>
      </c>
      <c r="C128" s="6">
        <v>22.3</v>
      </c>
      <c r="D128" s="6">
        <v>24.3</v>
      </c>
      <c r="E128" s="6">
        <v>7.1</v>
      </c>
      <c r="F128" s="6">
        <v>14.2</v>
      </c>
      <c r="G128" s="6">
        <v>28.3</v>
      </c>
      <c r="H128" s="6">
        <v>15.2</v>
      </c>
      <c r="I128" s="6">
        <v>11.1</v>
      </c>
      <c r="J128" s="6">
        <v>28.3</v>
      </c>
      <c r="K128" s="6">
        <v>28.3</v>
      </c>
      <c r="L128" s="6">
        <v>10.1</v>
      </c>
      <c r="M128" s="6">
        <v>6.1</v>
      </c>
      <c r="N128" s="6">
        <v>6225.3</v>
      </c>
      <c r="O128" s="6">
        <v>28.3</v>
      </c>
      <c r="P128" s="6">
        <v>14.2</v>
      </c>
      <c r="Q128" s="6">
        <v>6220.2</v>
      </c>
      <c r="R128" s="6">
        <v>17.2</v>
      </c>
      <c r="S128" s="6">
        <v>28.3</v>
      </c>
      <c r="T128" s="6">
        <v>28.3</v>
      </c>
      <c r="U128" s="6">
        <v>12423.3</v>
      </c>
      <c r="V128" s="6">
        <v>28.3</v>
      </c>
      <c r="W128" s="6">
        <v>28.3</v>
      </c>
      <c r="X128" s="6">
        <v>19.2</v>
      </c>
      <c r="Y128" s="6">
        <v>28.3</v>
      </c>
      <c r="Z128" s="6">
        <v>25302</v>
      </c>
      <c r="AA128" s="6">
        <v>25000</v>
      </c>
      <c r="AB128" s="6">
        <v>-302</v>
      </c>
      <c r="AC128" s="6">
        <v>-1.21</v>
      </c>
      <c r="AD128">
        <f t="shared" si="5"/>
        <v>0</v>
      </c>
      <c r="BB128" s="5" t="s">
        <v>60</v>
      </c>
      <c r="BC128" s="6">
        <v>6295.2</v>
      </c>
      <c r="BD128" s="6">
        <v>6.1</v>
      </c>
      <c r="BE128" s="6">
        <v>4</v>
      </c>
      <c r="BF128" s="6">
        <v>6304.3</v>
      </c>
      <c r="BG128" s="6">
        <v>14.2</v>
      </c>
      <c r="BH128" s="6">
        <v>0</v>
      </c>
      <c r="BI128" s="6">
        <v>13.2</v>
      </c>
      <c r="BJ128" s="6">
        <v>12584.4</v>
      </c>
      <c r="BK128" s="6">
        <v>0</v>
      </c>
      <c r="BL128" s="6">
        <v>0</v>
      </c>
      <c r="BM128" s="6">
        <v>18.2</v>
      </c>
      <c r="BN128" s="6">
        <v>22.3</v>
      </c>
      <c r="BO128" s="6">
        <v>0</v>
      </c>
      <c r="BP128" s="6">
        <v>0</v>
      </c>
      <c r="BQ128" s="6">
        <v>14.2</v>
      </c>
      <c r="BR128" s="6">
        <v>6.1</v>
      </c>
      <c r="BS128" s="6">
        <v>11.1</v>
      </c>
      <c r="BT128" s="6">
        <v>0</v>
      </c>
      <c r="BU128" s="6">
        <v>0</v>
      </c>
      <c r="BV128" s="6">
        <v>0</v>
      </c>
      <c r="BW128" s="6">
        <v>0</v>
      </c>
      <c r="BX128" s="6">
        <v>0</v>
      </c>
      <c r="BY128" s="6">
        <v>9.1</v>
      </c>
      <c r="BZ128" s="6">
        <v>0</v>
      </c>
      <c r="CA128" s="6">
        <v>25302.3</v>
      </c>
      <c r="CB128" s="6">
        <v>25000</v>
      </c>
      <c r="CC128" s="6">
        <v>-302.3</v>
      </c>
      <c r="CD128" s="6">
        <v>-1.21</v>
      </c>
    </row>
    <row r="129" spans="1:82" ht="15" thickBot="1" x14ac:dyDescent="0.35">
      <c r="A129" s="5" t="s">
        <v>61</v>
      </c>
      <c r="B129" s="6">
        <v>17.2</v>
      </c>
      <c r="C129" s="6">
        <v>22.3</v>
      </c>
      <c r="D129" s="6">
        <v>24.3</v>
      </c>
      <c r="E129" s="6">
        <v>13.2</v>
      </c>
      <c r="F129" s="6">
        <v>10.1</v>
      </c>
      <c r="G129" s="6">
        <v>28.3</v>
      </c>
      <c r="H129" s="6">
        <v>15.2</v>
      </c>
      <c r="I129" s="6">
        <v>16.2</v>
      </c>
      <c r="J129" s="6">
        <v>28.3</v>
      </c>
      <c r="K129" s="6">
        <v>28.3</v>
      </c>
      <c r="L129" s="6">
        <v>16.2</v>
      </c>
      <c r="M129" s="6">
        <v>18.2</v>
      </c>
      <c r="N129" s="6">
        <v>6225.3</v>
      </c>
      <c r="O129" s="6">
        <v>28.3</v>
      </c>
      <c r="P129" s="6">
        <v>14.2</v>
      </c>
      <c r="Q129" s="6">
        <v>17.2</v>
      </c>
      <c r="R129" s="6">
        <v>31538.400000000001</v>
      </c>
      <c r="S129" s="6">
        <v>28.3</v>
      </c>
      <c r="T129" s="6">
        <v>28.3</v>
      </c>
      <c r="U129" s="6">
        <v>16.2</v>
      </c>
      <c r="V129" s="6">
        <v>28.3</v>
      </c>
      <c r="W129" s="6">
        <v>28.3</v>
      </c>
      <c r="X129" s="6">
        <v>15.2</v>
      </c>
      <c r="Y129" s="6">
        <v>12.1</v>
      </c>
      <c r="Z129" s="6">
        <v>38218.199999999997</v>
      </c>
      <c r="AA129" s="6">
        <v>25000</v>
      </c>
      <c r="AB129" s="6">
        <v>-13218.2</v>
      </c>
      <c r="AC129" s="6">
        <v>-52.87</v>
      </c>
      <c r="AD129">
        <f t="shared" si="5"/>
        <v>0</v>
      </c>
      <c r="BB129" s="5" t="s">
        <v>61</v>
      </c>
      <c r="BC129" s="6">
        <v>6295.2</v>
      </c>
      <c r="BD129" s="6">
        <v>6.1</v>
      </c>
      <c r="BE129" s="6">
        <v>4</v>
      </c>
      <c r="BF129" s="6">
        <v>15.2</v>
      </c>
      <c r="BG129" s="6">
        <v>31606.1</v>
      </c>
      <c r="BH129" s="6">
        <v>0</v>
      </c>
      <c r="BI129" s="6">
        <v>13.2</v>
      </c>
      <c r="BJ129" s="6">
        <v>12.1</v>
      </c>
      <c r="BK129" s="6">
        <v>0</v>
      </c>
      <c r="BL129" s="6">
        <v>0</v>
      </c>
      <c r="BM129" s="6">
        <v>12.1</v>
      </c>
      <c r="BN129" s="6">
        <v>10.1</v>
      </c>
      <c r="BO129" s="6">
        <v>0</v>
      </c>
      <c r="BP129" s="6">
        <v>0</v>
      </c>
      <c r="BQ129" s="6">
        <v>14.2</v>
      </c>
      <c r="BR129" s="6">
        <v>11.1</v>
      </c>
      <c r="BS129" s="6">
        <v>0</v>
      </c>
      <c r="BT129" s="6">
        <v>0</v>
      </c>
      <c r="BU129" s="6">
        <v>0</v>
      </c>
      <c r="BV129" s="6">
        <v>12.1</v>
      </c>
      <c r="BW129" s="6">
        <v>0</v>
      </c>
      <c r="BX129" s="6">
        <v>0</v>
      </c>
      <c r="BY129" s="6">
        <v>13.2</v>
      </c>
      <c r="BZ129" s="6">
        <v>16.2</v>
      </c>
      <c r="CA129" s="6">
        <v>38041</v>
      </c>
      <c r="CB129" s="6">
        <v>25000</v>
      </c>
      <c r="CC129" s="6">
        <v>-13041</v>
      </c>
      <c r="CD129" s="6">
        <v>-52.16</v>
      </c>
    </row>
    <row r="130" spans="1:82" ht="15" thickBot="1" x14ac:dyDescent="0.35">
      <c r="A130" s="15" t="s">
        <v>152</v>
      </c>
      <c r="B130" s="18">
        <f>SUM(B101:B129)/SUM($Z$101:$Z$129)</f>
        <v>2.159652151377543E-5</v>
      </c>
      <c r="C130" s="18">
        <f t="shared" ref="C130:Y130" si="6">SUM(C101:C129)/SUM($Z$101:$Z$129)</f>
        <v>1.3717321595993178E-3</v>
      </c>
      <c r="D130" s="18">
        <f t="shared" si="6"/>
        <v>1.6688695478031014E-5</v>
      </c>
      <c r="E130" s="18">
        <f t="shared" si="6"/>
        <v>0.35851381191116033</v>
      </c>
      <c r="F130" s="18">
        <f t="shared" si="6"/>
        <v>0.1531501097062597</v>
      </c>
      <c r="G130" s="18">
        <f t="shared" si="6"/>
        <v>2.8546086658649529E-5</v>
      </c>
      <c r="H130" s="18">
        <f t="shared" si="6"/>
        <v>0.12698079519672228</v>
      </c>
      <c r="I130" s="18">
        <f t="shared" si="6"/>
        <v>4.667704299119611E-3</v>
      </c>
      <c r="J130" s="18">
        <f t="shared" si="6"/>
        <v>2.8546086658649529E-5</v>
      </c>
      <c r="K130" s="18">
        <f t="shared" si="6"/>
        <v>2.8546086658649529E-5</v>
      </c>
      <c r="L130" s="18">
        <f t="shared" si="6"/>
        <v>6.0922886320804691E-3</v>
      </c>
      <c r="M130" s="18">
        <f t="shared" si="6"/>
        <v>0.15331643666104583</v>
      </c>
      <c r="N130" s="18">
        <f t="shared" si="6"/>
        <v>3.901443437550159E-3</v>
      </c>
      <c r="O130" s="18">
        <f t="shared" si="6"/>
        <v>2.3704347578737248E-5</v>
      </c>
      <c r="P130" s="18">
        <f t="shared" si="6"/>
        <v>0.1725038312434384</v>
      </c>
      <c r="Q130" s="18">
        <f t="shared" si="6"/>
        <v>1.9549078056879188E-3</v>
      </c>
      <c r="R130" s="18">
        <f t="shared" si="6"/>
        <v>1.207277552619713E-2</v>
      </c>
      <c r="S130" s="18">
        <f t="shared" si="6"/>
        <v>2.8546086658649529E-5</v>
      </c>
      <c r="T130" s="18">
        <f t="shared" si="6"/>
        <v>1.8876521542158043E-5</v>
      </c>
      <c r="U130" s="18">
        <f t="shared" si="6"/>
        <v>5.1910747284409624E-3</v>
      </c>
      <c r="V130" s="18">
        <f t="shared" si="6"/>
        <v>2.8546086658649529E-5</v>
      </c>
      <c r="W130" s="18">
        <f t="shared" si="6"/>
        <v>2.8546086658649529E-5</v>
      </c>
      <c r="X130" s="18">
        <f t="shared" si="6"/>
        <v>1.5196521580558042E-5</v>
      </c>
      <c r="Y130" s="18">
        <f t="shared" si="6"/>
        <v>1.5405217230554263E-5</v>
      </c>
      <c r="Z130" s="16">
        <f t="shared" ref="Z130:AA130" si="7">SUM(Z101:Z129)/SUM($Z$101:$Z$129)</f>
        <v>1</v>
      </c>
      <c r="AA130" s="28">
        <f t="shared" si="7"/>
        <v>0.99999998956521785</v>
      </c>
      <c r="AB130" t="s">
        <v>151</v>
      </c>
      <c r="AC130" s="17">
        <f>CORREL(B130:Y130,'Y=nyers'!B130:Y130)</f>
        <v>0.99999707228001233</v>
      </c>
    </row>
    <row r="131" spans="1:82" ht="15" thickBot="1" x14ac:dyDescent="0.35">
      <c r="A131" s="7" t="s">
        <v>115</v>
      </c>
      <c r="B131" s="8">
        <v>12954343.6</v>
      </c>
      <c r="BB131" s="7" t="s">
        <v>115</v>
      </c>
      <c r="BC131" s="8">
        <v>12961419.1</v>
      </c>
    </row>
    <row r="132" spans="1:82" ht="15" thickBot="1" x14ac:dyDescent="0.35">
      <c r="A132" s="7" t="s">
        <v>116</v>
      </c>
      <c r="B132" s="8">
        <v>0</v>
      </c>
      <c r="BB132" s="7" t="s">
        <v>116</v>
      </c>
      <c r="BC132" s="8">
        <v>0</v>
      </c>
    </row>
    <row r="133" spans="1:82" ht="15" thickBot="1" x14ac:dyDescent="0.35">
      <c r="A133" s="7" t="s">
        <v>117</v>
      </c>
      <c r="B133" s="8">
        <v>28750000.300000001</v>
      </c>
      <c r="BB133" s="7" t="s">
        <v>117</v>
      </c>
      <c r="BC133" s="8">
        <v>28749999.699999999</v>
      </c>
    </row>
    <row r="134" spans="1:82" ht="15" thickBot="1" x14ac:dyDescent="0.35">
      <c r="A134" s="7" t="s">
        <v>118</v>
      </c>
      <c r="B134" s="8">
        <v>28750000</v>
      </c>
      <c r="BB134" s="7" t="s">
        <v>118</v>
      </c>
      <c r="BC134" s="8">
        <v>28750000</v>
      </c>
    </row>
    <row r="135" spans="1:82" ht="15" thickBot="1" x14ac:dyDescent="0.35">
      <c r="A135" s="7" t="s">
        <v>119</v>
      </c>
      <c r="B135" s="29">
        <v>0.3</v>
      </c>
      <c r="BB135" s="7" t="s">
        <v>119</v>
      </c>
      <c r="BC135" s="8">
        <v>-0.3</v>
      </c>
    </row>
    <row r="136" spans="1:82" ht="15" thickBot="1" x14ac:dyDescent="0.35">
      <c r="A136" s="7" t="s">
        <v>120</v>
      </c>
      <c r="B136" s="8"/>
      <c r="BB136" s="7" t="s">
        <v>120</v>
      </c>
      <c r="BC136" s="8"/>
    </row>
    <row r="137" spans="1:82" ht="15" thickBot="1" x14ac:dyDescent="0.35">
      <c r="A137" s="7" t="s">
        <v>121</v>
      </c>
      <c r="B137" s="8"/>
      <c r="BB137" s="7" t="s">
        <v>121</v>
      </c>
      <c r="BC137" s="8"/>
    </row>
    <row r="138" spans="1:82" ht="15" thickBot="1" x14ac:dyDescent="0.35">
      <c r="A138" s="7" t="s">
        <v>122</v>
      </c>
      <c r="B138" s="8">
        <v>0</v>
      </c>
      <c r="BB138" s="7" t="s">
        <v>122</v>
      </c>
      <c r="BC138" s="8">
        <v>0</v>
      </c>
    </row>
    <row r="140" spans="1:82" x14ac:dyDescent="0.3">
      <c r="A140" s="9" t="s">
        <v>123</v>
      </c>
      <c r="BB140" s="9" t="s">
        <v>123</v>
      </c>
    </row>
    <row r="142" spans="1:82" x14ac:dyDescent="0.3">
      <c r="A142" s="10" t="s">
        <v>289</v>
      </c>
      <c r="BB142" s="10" t="s">
        <v>289</v>
      </c>
    </row>
    <row r="143" spans="1:82" x14ac:dyDescent="0.3">
      <c r="A143" s="10" t="s">
        <v>530</v>
      </c>
      <c r="BB143" s="10" t="s">
        <v>1279</v>
      </c>
    </row>
  </sheetData>
  <conditionalFormatting sqref="B130:Y13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40" r:id="rId1" display="https://miau.my-x.hu/myx-free/coco/test/609457720220204081730.html" xr:uid="{9B0DF756-631E-4617-BD87-ABA46FED1520}"/>
    <hyperlink ref="BB140" r:id="rId2" display="https://miau.my-x.hu/myx-free/coco/test/737673920220204173401.html" xr:uid="{D0A06A0D-2129-4E09-9741-BCD4E844F52D}"/>
  </hyperlinks>
  <pageMargins left="0.7" right="0.7" top="0.75" bottom="0.75" header="0.3" footer="0.3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99D89-0D7B-4E46-982D-767156825EE3}">
  <sheetPr codeName="Munka4"/>
  <dimension ref="A1:CD143"/>
  <sheetViews>
    <sheetView topLeftCell="A97" zoomScale="70" zoomScaleNormal="70" workbookViewId="0">
      <selection activeCell="AD100" sqref="AD100"/>
    </sheetView>
  </sheetViews>
  <sheetFormatPr defaultRowHeight="14.4" x14ac:dyDescent="0.3"/>
  <cols>
    <col min="30" max="30" width="24.5546875" bestFit="1" customWidth="1"/>
  </cols>
  <sheetData>
    <row r="1" spans="1:79" ht="18" x14ac:dyDescent="0.3">
      <c r="A1" s="1"/>
      <c r="BB1" s="1"/>
    </row>
    <row r="2" spans="1:79" x14ac:dyDescent="0.3">
      <c r="A2" s="2"/>
      <c r="BB2" s="2"/>
    </row>
    <row r="5" spans="1:79" ht="18" x14ac:dyDescent="0.3">
      <c r="A5" s="3" t="s">
        <v>0</v>
      </c>
      <c r="B5" s="4">
        <v>6019934</v>
      </c>
      <c r="C5" s="3" t="s">
        <v>1</v>
      </c>
      <c r="D5" s="4">
        <v>29</v>
      </c>
      <c r="E5" s="3" t="s">
        <v>2</v>
      </c>
      <c r="F5" s="4">
        <v>24</v>
      </c>
      <c r="G5" s="3" t="s">
        <v>3</v>
      </c>
      <c r="H5" s="4">
        <v>29</v>
      </c>
      <c r="I5" s="3" t="s">
        <v>4</v>
      </c>
      <c r="J5" s="4">
        <v>0</v>
      </c>
      <c r="K5" s="3" t="s">
        <v>5</v>
      </c>
      <c r="L5" s="4" t="s">
        <v>171</v>
      </c>
      <c r="BB5" s="3" t="s">
        <v>0</v>
      </c>
      <c r="BC5" s="4">
        <v>9574227</v>
      </c>
      <c r="BD5" s="3" t="s">
        <v>1</v>
      </c>
      <c r="BE5" s="4">
        <v>29</v>
      </c>
      <c r="BF5" s="3" t="s">
        <v>2</v>
      </c>
      <c r="BG5" s="4">
        <v>24</v>
      </c>
      <c r="BH5" s="3" t="s">
        <v>3</v>
      </c>
      <c r="BI5" s="4">
        <v>29</v>
      </c>
      <c r="BJ5" s="3" t="s">
        <v>4</v>
      </c>
      <c r="BK5" s="4">
        <v>0</v>
      </c>
      <c r="BL5" s="3" t="s">
        <v>5</v>
      </c>
      <c r="BM5" s="4" t="s">
        <v>1107</v>
      </c>
    </row>
    <row r="6" spans="1:79" ht="18.600000000000001" thickBot="1" x14ac:dyDescent="0.35">
      <c r="A6" s="1"/>
      <c r="BB6" s="1"/>
    </row>
    <row r="7" spans="1:79" ht="15" thickBot="1" x14ac:dyDescent="0.35">
      <c r="A7" s="5" t="s">
        <v>7</v>
      </c>
      <c r="B7" s="5" t="s">
        <v>8</v>
      </c>
      <c r="C7" s="5" t="s">
        <v>9</v>
      </c>
      <c r="D7" s="5" t="s">
        <v>10</v>
      </c>
      <c r="E7" s="5" t="s">
        <v>11</v>
      </c>
      <c r="F7" s="5" t="s">
        <v>12</v>
      </c>
      <c r="G7" s="5" t="s">
        <v>13</v>
      </c>
      <c r="H7" s="5" t="s">
        <v>14</v>
      </c>
      <c r="I7" s="5" t="s">
        <v>15</v>
      </c>
      <c r="J7" s="5" t="s">
        <v>16</v>
      </c>
      <c r="K7" s="5" t="s">
        <v>17</v>
      </c>
      <c r="L7" s="5" t="s">
        <v>18</v>
      </c>
      <c r="M7" s="5" t="s">
        <v>19</v>
      </c>
      <c r="N7" s="5" t="s">
        <v>20</v>
      </c>
      <c r="O7" s="5" t="s">
        <v>21</v>
      </c>
      <c r="P7" s="5" t="s">
        <v>22</v>
      </c>
      <c r="Q7" s="5" t="s">
        <v>23</v>
      </c>
      <c r="R7" s="5" t="s">
        <v>24</v>
      </c>
      <c r="S7" s="5" t="s">
        <v>25</v>
      </c>
      <c r="T7" s="5" t="s">
        <v>26</v>
      </c>
      <c r="U7" s="5" t="s">
        <v>27</v>
      </c>
      <c r="V7" s="5" t="s">
        <v>28</v>
      </c>
      <c r="W7" s="5" t="s">
        <v>29</v>
      </c>
      <c r="X7" s="5" t="s">
        <v>30</v>
      </c>
      <c r="Y7" s="5" t="s">
        <v>31</v>
      </c>
      <c r="Z7" s="5" t="s">
        <v>32</v>
      </c>
      <c r="AB7" s="14" t="s">
        <v>237</v>
      </c>
      <c r="AC7" s="14" t="s">
        <v>237</v>
      </c>
      <c r="AD7" s="14" t="s">
        <v>237</v>
      </c>
      <c r="AE7" s="14" t="s">
        <v>237</v>
      </c>
      <c r="AF7" s="14" t="s">
        <v>237</v>
      </c>
      <c r="AG7" s="14" t="s">
        <v>237</v>
      </c>
      <c r="AH7" s="14" t="s">
        <v>237</v>
      </c>
      <c r="AI7" s="14" t="s">
        <v>237</v>
      </c>
      <c r="AJ7" s="14" t="s">
        <v>237</v>
      </c>
      <c r="AK7" s="14" t="s">
        <v>237</v>
      </c>
      <c r="AL7" s="14" t="s">
        <v>237</v>
      </c>
      <c r="AM7" s="14" t="s">
        <v>237</v>
      </c>
      <c r="AN7" s="14" t="s">
        <v>237</v>
      </c>
      <c r="AO7" s="14" t="s">
        <v>237</v>
      </c>
      <c r="AP7" s="14" t="s">
        <v>237</v>
      </c>
      <c r="AQ7" s="14" t="s">
        <v>237</v>
      </c>
      <c r="AR7" s="14" t="s">
        <v>237</v>
      </c>
      <c r="AS7" s="14" t="s">
        <v>237</v>
      </c>
      <c r="AT7" s="14" t="s">
        <v>237</v>
      </c>
      <c r="AU7" s="14" t="s">
        <v>237</v>
      </c>
      <c r="AV7" s="14" t="s">
        <v>237</v>
      </c>
      <c r="AW7" s="14" t="s">
        <v>237</v>
      </c>
      <c r="AX7" s="14" t="s">
        <v>237</v>
      </c>
      <c r="AY7" s="14" t="s">
        <v>237</v>
      </c>
      <c r="AZ7" s="14" t="s">
        <v>237</v>
      </c>
      <c r="BB7" s="5" t="s">
        <v>7</v>
      </c>
      <c r="BC7" s="5" t="s">
        <v>8</v>
      </c>
      <c r="BD7" s="5" t="s">
        <v>9</v>
      </c>
      <c r="BE7" s="5" t="s">
        <v>10</v>
      </c>
      <c r="BF7" s="5" t="s">
        <v>11</v>
      </c>
      <c r="BG7" s="5" t="s">
        <v>12</v>
      </c>
      <c r="BH7" s="5" t="s">
        <v>13</v>
      </c>
      <c r="BI7" s="5" t="s">
        <v>14</v>
      </c>
      <c r="BJ7" s="5" t="s">
        <v>15</v>
      </c>
      <c r="BK7" s="5" t="s">
        <v>16</v>
      </c>
      <c r="BL7" s="5" t="s">
        <v>17</v>
      </c>
      <c r="BM7" s="5" t="s">
        <v>18</v>
      </c>
      <c r="BN7" s="5" t="s">
        <v>19</v>
      </c>
      <c r="BO7" s="5" t="s">
        <v>20</v>
      </c>
      <c r="BP7" s="5" t="s">
        <v>21</v>
      </c>
      <c r="BQ7" s="5" t="s">
        <v>22</v>
      </c>
      <c r="BR7" s="5" t="s">
        <v>23</v>
      </c>
      <c r="BS7" s="5" t="s">
        <v>24</v>
      </c>
      <c r="BT7" s="5" t="s">
        <v>25</v>
      </c>
      <c r="BU7" s="5" t="s">
        <v>26</v>
      </c>
      <c r="BV7" s="5" t="s">
        <v>27</v>
      </c>
      <c r="BW7" s="5" t="s">
        <v>28</v>
      </c>
      <c r="BX7" s="5" t="s">
        <v>29</v>
      </c>
      <c r="BY7" s="5" t="s">
        <v>30</v>
      </c>
      <c r="BZ7" s="5" t="s">
        <v>31</v>
      </c>
      <c r="CA7" s="5" t="s">
        <v>32</v>
      </c>
    </row>
    <row r="8" spans="1:79" ht="15" thickBot="1" x14ac:dyDescent="0.35">
      <c r="A8" s="5" t="s">
        <v>33</v>
      </c>
      <c r="B8" s="6">
        <v>12</v>
      </c>
      <c r="C8" s="6">
        <v>7</v>
      </c>
      <c r="D8" s="6">
        <v>26</v>
      </c>
      <c r="E8" s="6">
        <v>2</v>
      </c>
      <c r="F8" s="6">
        <v>3</v>
      </c>
      <c r="G8" s="6">
        <v>1</v>
      </c>
      <c r="H8" s="6">
        <v>1</v>
      </c>
      <c r="I8" s="6">
        <v>13</v>
      </c>
      <c r="J8" s="6">
        <v>1</v>
      </c>
      <c r="K8" s="6">
        <v>1</v>
      </c>
      <c r="L8" s="6">
        <v>11</v>
      </c>
      <c r="M8" s="6">
        <v>2</v>
      </c>
      <c r="N8" s="6">
        <v>1</v>
      </c>
      <c r="O8" s="6">
        <v>1</v>
      </c>
      <c r="P8" s="6">
        <v>4</v>
      </c>
      <c r="Q8" s="6">
        <v>28</v>
      </c>
      <c r="R8" s="6">
        <v>26</v>
      </c>
      <c r="S8" s="6">
        <v>1</v>
      </c>
      <c r="T8" s="6">
        <v>29</v>
      </c>
      <c r="U8" s="6">
        <v>13</v>
      </c>
      <c r="V8" s="6">
        <v>1</v>
      </c>
      <c r="W8" s="6">
        <v>1</v>
      </c>
      <c r="X8" s="6">
        <v>18</v>
      </c>
      <c r="Y8" s="6">
        <v>28</v>
      </c>
      <c r="Z8" s="11">
        <v>1010000</v>
      </c>
      <c r="AB8">
        <f>30-B8</f>
        <v>18</v>
      </c>
      <c r="AC8">
        <f t="shared" ref="AC8:AR36" si="0">30-C8</f>
        <v>23</v>
      </c>
      <c r="AD8">
        <f t="shared" si="0"/>
        <v>4</v>
      </c>
      <c r="AE8">
        <f t="shared" si="0"/>
        <v>28</v>
      </c>
      <c r="AF8">
        <f t="shared" si="0"/>
        <v>27</v>
      </c>
      <c r="AG8">
        <f t="shared" si="0"/>
        <v>29</v>
      </c>
      <c r="AH8">
        <f t="shared" si="0"/>
        <v>29</v>
      </c>
      <c r="AI8">
        <f t="shared" si="0"/>
        <v>17</v>
      </c>
      <c r="AJ8">
        <f t="shared" si="0"/>
        <v>29</v>
      </c>
      <c r="AK8">
        <f t="shared" si="0"/>
        <v>29</v>
      </c>
      <c r="AL8">
        <f t="shared" si="0"/>
        <v>19</v>
      </c>
      <c r="AM8">
        <f t="shared" si="0"/>
        <v>28</v>
      </c>
      <c r="AN8">
        <f t="shared" si="0"/>
        <v>29</v>
      </c>
      <c r="AO8">
        <f t="shared" si="0"/>
        <v>29</v>
      </c>
      <c r="AP8">
        <f t="shared" si="0"/>
        <v>26</v>
      </c>
      <c r="AQ8">
        <f t="shared" si="0"/>
        <v>2</v>
      </c>
      <c r="AR8">
        <f t="shared" si="0"/>
        <v>4</v>
      </c>
      <c r="AS8">
        <f t="shared" ref="AS8:AY36" si="1">30-S8</f>
        <v>29</v>
      </c>
      <c r="AT8">
        <f t="shared" si="1"/>
        <v>1</v>
      </c>
      <c r="AU8">
        <f t="shared" si="1"/>
        <v>17</v>
      </c>
      <c r="AV8">
        <f t="shared" si="1"/>
        <v>29</v>
      </c>
      <c r="AW8">
        <f t="shared" si="1"/>
        <v>29</v>
      </c>
      <c r="AX8">
        <f t="shared" si="1"/>
        <v>12</v>
      </c>
      <c r="AY8">
        <f t="shared" si="1"/>
        <v>2</v>
      </c>
      <c r="AZ8">
        <f>Z8</f>
        <v>1010000</v>
      </c>
      <c r="BB8" s="5" t="s">
        <v>33</v>
      </c>
      <c r="BC8" s="6">
        <v>18</v>
      </c>
      <c r="BD8" s="6">
        <v>23</v>
      </c>
      <c r="BE8" s="6">
        <v>4</v>
      </c>
      <c r="BF8" s="6">
        <v>28</v>
      </c>
      <c r="BG8" s="6">
        <v>27</v>
      </c>
      <c r="BH8" s="6">
        <v>29</v>
      </c>
      <c r="BI8" s="6">
        <v>29</v>
      </c>
      <c r="BJ8" s="6">
        <v>17</v>
      </c>
      <c r="BK8" s="6">
        <v>29</v>
      </c>
      <c r="BL8" s="6">
        <v>29</v>
      </c>
      <c r="BM8" s="6">
        <v>19</v>
      </c>
      <c r="BN8" s="6">
        <v>28</v>
      </c>
      <c r="BO8" s="6">
        <v>29</v>
      </c>
      <c r="BP8" s="6">
        <v>29</v>
      </c>
      <c r="BQ8" s="6">
        <v>26</v>
      </c>
      <c r="BR8" s="6">
        <v>2</v>
      </c>
      <c r="BS8" s="6">
        <v>4</v>
      </c>
      <c r="BT8" s="6">
        <v>29</v>
      </c>
      <c r="BU8" s="6">
        <v>1</v>
      </c>
      <c r="BV8" s="6">
        <v>17</v>
      </c>
      <c r="BW8" s="6">
        <v>29</v>
      </c>
      <c r="BX8" s="6">
        <v>29</v>
      </c>
      <c r="BY8" s="6">
        <v>12</v>
      </c>
      <c r="BZ8" s="6">
        <v>2</v>
      </c>
      <c r="CA8" s="6">
        <v>1010000</v>
      </c>
    </row>
    <row r="9" spans="1:79" ht="15" thickBot="1" x14ac:dyDescent="0.35">
      <c r="A9" s="5" t="s">
        <v>34</v>
      </c>
      <c r="B9" s="6">
        <v>12</v>
      </c>
      <c r="C9" s="6">
        <v>1</v>
      </c>
      <c r="D9" s="6">
        <v>23</v>
      </c>
      <c r="E9" s="6">
        <v>1</v>
      </c>
      <c r="F9" s="6">
        <v>1</v>
      </c>
      <c r="G9" s="6">
        <v>1</v>
      </c>
      <c r="H9" s="6">
        <v>9</v>
      </c>
      <c r="I9" s="6">
        <v>5</v>
      </c>
      <c r="J9" s="6">
        <v>1</v>
      </c>
      <c r="K9" s="6">
        <v>1</v>
      </c>
      <c r="L9" s="6">
        <v>22</v>
      </c>
      <c r="M9" s="6">
        <v>3</v>
      </c>
      <c r="N9" s="6">
        <v>1</v>
      </c>
      <c r="O9" s="6">
        <v>24</v>
      </c>
      <c r="P9" s="6">
        <v>7</v>
      </c>
      <c r="Q9" s="6">
        <v>29</v>
      </c>
      <c r="R9" s="6">
        <v>28</v>
      </c>
      <c r="S9" s="6">
        <v>1</v>
      </c>
      <c r="T9" s="6">
        <v>20</v>
      </c>
      <c r="U9" s="6">
        <v>23</v>
      </c>
      <c r="V9" s="6">
        <v>1</v>
      </c>
      <c r="W9" s="6">
        <v>1</v>
      </c>
      <c r="X9" s="6">
        <v>8</v>
      </c>
      <c r="Y9" s="6">
        <v>27</v>
      </c>
      <c r="Z9" s="11">
        <v>1008000</v>
      </c>
      <c r="AB9">
        <f t="shared" ref="AB9:AQ36" si="2">30-B9</f>
        <v>18</v>
      </c>
      <c r="AC9">
        <f t="shared" si="0"/>
        <v>29</v>
      </c>
      <c r="AD9">
        <f t="shared" si="0"/>
        <v>7</v>
      </c>
      <c r="AE9">
        <f t="shared" si="0"/>
        <v>29</v>
      </c>
      <c r="AF9">
        <f t="shared" si="0"/>
        <v>29</v>
      </c>
      <c r="AG9">
        <f t="shared" si="0"/>
        <v>29</v>
      </c>
      <c r="AH9">
        <f t="shared" si="0"/>
        <v>21</v>
      </c>
      <c r="AI9">
        <f t="shared" si="0"/>
        <v>25</v>
      </c>
      <c r="AJ9">
        <f t="shared" si="0"/>
        <v>29</v>
      </c>
      <c r="AK9">
        <f t="shared" si="0"/>
        <v>29</v>
      </c>
      <c r="AL9">
        <f t="shared" si="0"/>
        <v>8</v>
      </c>
      <c r="AM9">
        <f t="shared" si="0"/>
        <v>27</v>
      </c>
      <c r="AN9">
        <f t="shared" si="0"/>
        <v>29</v>
      </c>
      <c r="AO9">
        <f t="shared" si="0"/>
        <v>6</v>
      </c>
      <c r="AP9">
        <f t="shared" si="0"/>
        <v>23</v>
      </c>
      <c r="AQ9">
        <f t="shared" si="0"/>
        <v>1</v>
      </c>
      <c r="AR9">
        <f t="shared" si="0"/>
        <v>2</v>
      </c>
      <c r="AS9">
        <f t="shared" si="1"/>
        <v>29</v>
      </c>
      <c r="AT9">
        <f t="shared" si="1"/>
        <v>10</v>
      </c>
      <c r="AU9">
        <f t="shared" si="1"/>
        <v>7</v>
      </c>
      <c r="AV9">
        <f t="shared" si="1"/>
        <v>29</v>
      </c>
      <c r="AW9">
        <f t="shared" si="1"/>
        <v>29</v>
      </c>
      <c r="AX9">
        <f t="shared" si="1"/>
        <v>22</v>
      </c>
      <c r="AY9">
        <f t="shared" si="1"/>
        <v>3</v>
      </c>
      <c r="AZ9">
        <f t="shared" ref="AZ9:AZ36" si="3">Z9</f>
        <v>1008000</v>
      </c>
      <c r="BB9" s="5" t="s">
        <v>34</v>
      </c>
      <c r="BC9" s="6">
        <v>18</v>
      </c>
      <c r="BD9" s="6">
        <v>29</v>
      </c>
      <c r="BE9" s="6">
        <v>7</v>
      </c>
      <c r="BF9" s="6">
        <v>29</v>
      </c>
      <c r="BG9" s="6">
        <v>29</v>
      </c>
      <c r="BH9" s="6">
        <v>29</v>
      </c>
      <c r="BI9" s="6">
        <v>21</v>
      </c>
      <c r="BJ9" s="6">
        <v>25</v>
      </c>
      <c r="BK9" s="6">
        <v>29</v>
      </c>
      <c r="BL9" s="6">
        <v>29</v>
      </c>
      <c r="BM9" s="6">
        <v>8</v>
      </c>
      <c r="BN9" s="6">
        <v>27</v>
      </c>
      <c r="BO9" s="6">
        <v>29</v>
      </c>
      <c r="BP9" s="6">
        <v>6</v>
      </c>
      <c r="BQ9" s="6">
        <v>23</v>
      </c>
      <c r="BR9" s="6">
        <v>1</v>
      </c>
      <c r="BS9" s="6">
        <v>2</v>
      </c>
      <c r="BT9" s="6">
        <v>29</v>
      </c>
      <c r="BU9" s="6">
        <v>10</v>
      </c>
      <c r="BV9" s="6">
        <v>7</v>
      </c>
      <c r="BW9" s="6">
        <v>29</v>
      </c>
      <c r="BX9" s="6">
        <v>29</v>
      </c>
      <c r="BY9" s="6">
        <v>22</v>
      </c>
      <c r="BZ9" s="6">
        <v>3</v>
      </c>
      <c r="CA9" s="6">
        <v>1008000</v>
      </c>
    </row>
    <row r="10" spans="1:79" ht="15" thickBot="1" x14ac:dyDescent="0.35">
      <c r="A10" s="5" t="s">
        <v>35</v>
      </c>
      <c r="B10" s="6">
        <v>12</v>
      </c>
      <c r="C10" s="6">
        <v>7</v>
      </c>
      <c r="D10" s="6">
        <v>27</v>
      </c>
      <c r="E10" s="6">
        <v>4</v>
      </c>
      <c r="F10" s="6">
        <v>3</v>
      </c>
      <c r="G10" s="6">
        <v>1</v>
      </c>
      <c r="H10" s="6">
        <v>3</v>
      </c>
      <c r="I10" s="6">
        <v>8</v>
      </c>
      <c r="J10" s="6">
        <v>1</v>
      </c>
      <c r="K10" s="6">
        <v>1</v>
      </c>
      <c r="L10" s="6">
        <v>11</v>
      </c>
      <c r="M10" s="6">
        <v>8</v>
      </c>
      <c r="N10" s="6">
        <v>1</v>
      </c>
      <c r="O10" s="6">
        <v>1</v>
      </c>
      <c r="P10" s="6">
        <v>3</v>
      </c>
      <c r="Q10" s="6">
        <v>25</v>
      </c>
      <c r="R10" s="6">
        <v>26</v>
      </c>
      <c r="S10" s="6">
        <v>1</v>
      </c>
      <c r="T10" s="6">
        <v>26</v>
      </c>
      <c r="U10" s="6">
        <v>18</v>
      </c>
      <c r="V10" s="6">
        <v>1</v>
      </c>
      <c r="W10" s="6">
        <v>1</v>
      </c>
      <c r="X10" s="6">
        <v>18</v>
      </c>
      <c r="Y10" s="6">
        <v>21</v>
      </c>
      <c r="Z10" s="11">
        <v>1004000</v>
      </c>
      <c r="AB10">
        <f t="shared" si="2"/>
        <v>18</v>
      </c>
      <c r="AC10">
        <f t="shared" si="0"/>
        <v>23</v>
      </c>
      <c r="AD10">
        <f t="shared" si="0"/>
        <v>3</v>
      </c>
      <c r="AE10">
        <f t="shared" si="0"/>
        <v>26</v>
      </c>
      <c r="AF10">
        <f t="shared" si="0"/>
        <v>27</v>
      </c>
      <c r="AG10">
        <f t="shared" si="0"/>
        <v>29</v>
      </c>
      <c r="AH10">
        <f t="shared" si="0"/>
        <v>27</v>
      </c>
      <c r="AI10">
        <f t="shared" si="0"/>
        <v>22</v>
      </c>
      <c r="AJ10">
        <f t="shared" si="0"/>
        <v>29</v>
      </c>
      <c r="AK10">
        <f t="shared" si="0"/>
        <v>29</v>
      </c>
      <c r="AL10">
        <f t="shared" si="0"/>
        <v>19</v>
      </c>
      <c r="AM10">
        <f t="shared" si="0"/>
        <v>22</v>
      </c>
      <c r="AN10">
        <f t="shared" si="0"/>
        <v>29</v>
      </c>
      <c r="AO10">
        <f t="shared" si="0"/>
        <v>29</v>
      </c>
      <c r="AP10">
        <f t="shared" si="0"/>
        <v>27</v>
      </c>
      <c r="AQ10">
        <f t="shared" si="0"/>
        <v>5</v>
      </c>
      <c r="AR10">
        <f t="shared" si="0"/>
        <v>4</v>
      </c>
      <c r="AS10">
        <f t="shared" si="1"/>
        <v>29</v>
      </c>
      <c r="AT10">
        <f t="shared" si="1"/>
        <v>4</v>
      </c>
      <c r="AU10">
        <f t="shared" si="1"/>
        <v>12</v>
      </c>
      <c r="AV10">
        <f t="shared" si="1"/>
        <v>29</v>
      </c>
      <c r="AW10">
        <f t="shared" si="1"/>
        <v>29</v>
      </c>
      <c r="AX10">
        <f t="shared" si="1"/>
        <v>12</v>
      </c>
      <c r="AY10">
        <f t="shared" si="1"/>
        <v>9</v>
      </c>
      <c r="AZ10">
        <f t="shared" si="3"/>
        <v>1004000</v>
      </c>
      <c r="BB10" s="5" t="s">
        <v>35</v>
      </c>
      <c r="BC10" s="6">
        <v>18</v>
      </c>
      <c r="BD10" s="6">
        <v>23</v>
      </c>
      <c r="BE10" s="6">
        <v>3</v>
      </c>
      <c r="BF10" s="6">
        <v>26</v>
      </c>
      <c r="BG10" s="6">
        <v>27</v>
      </c>
      <c r="BH10" s="6">
        <v>29</v>
      </c>
      <c r="BI10" s="6">
        <v>27</v>
      </c>
      <c r="BJ10" s="6">
        <v>22</v>
      </c>
      <c r="BK10" s="6">
        <v>29</v>
      </c>
      <c r="BL10" s="6">
        <v>29</v>
      </c>
      <c r="BM10" s="6">
        <v>19</v>
      </c>
      <c r="BN10" s="6">
        <v>22</v>
      </c>
      <c r="BO10" s="6">
        <v>29</v>
      </c>
      <c r="BP10" s="6">
        <v>29</v>
      </c>
      <c r="BQ10" s="6">
        <v>27</v>
      </c>
      <c r="BR10" s="6">
        <v>5</v>
      </c>
      <c r="BS10" s="6">
        <v>4</v>
      </c>
      <c r="BT10" s="6">
        <v>29</v>
      </c>
      <c r="BU10" s="6">
        <v>4</v>
      </c>
      <c r="BV10" s="6">
        <v>12</v>
      </c>
      <c r="BW10" s="6">
        <v>29</v>
      </c>
      <c r="BX10" s="6">
        <v>29</v>
      </c>
      <c r="BY10" s="6">
        <v>12</v>
      </c>
      <c r="BZ10" s="6">
        <v>9</v>
      </c>
      <c r="CA10" s="6">
        <v>1004000</v>
      </c>
    </row>
    <row r="11" spans="1:79" ht="15" thickBot="1" x14ac:dyDescent="0.35">
      <c r="A11" s="5" t="s">
        <v>36</v>
      </c>
      <c r="B11" s="6">
        <v>1</v>
      </c>
      <c r="C11" s="6">
        <v>7</v>
      </c>
      <c r="D11" s="6">
        <v>20</v>
      </c>
      <c r="E11" s="6">
        <v>9</v>
      </c>
      <c r="F11" s="6">
        <v>6</v>
      </c>
      <c r="G11" s="6">
        <v>1</v>
      </c>
      <c r="H11" s="6">
        <v>5</v>
      </c>
      <c r="I11" s="6">
        <v>5</v>
      </c>
      <c r="J11" s="6">
        <v>1</v>
      </c>
      <c r="K11" s="6">
        <v>1</v>
      </c>
      <c r="L11" s="6">
        <v>13</v>
      </c>
      <c r="M11" s="6">
        <v>4</v>
      </c>
      <c r="N11" s="6">
        <v>19</v>
      </c>
      <c r="O11" s="6">
        <v>1</v>
      </c>
      <c r="P11" s="6">
        <v>9</v>
      </c>
      <c r="Q11" s="6">
        <v>21</v>
      </c>
      <c r="R11" s="6">
        <v>24</v>
      </c>
      <c r="S11" s="6">
        <v>1</v>
      </c>
      <c r="T11" s="6">
        <v>22</v>
      </c>
      <c r="U11" s="6">
        <v>23</v>
      </c>
      <c r="V11" s="6">
        <v>1</v>
      </c>
      <c r="W11" s="6">
        <v>1</v>
      </c>
      <c r="X11" s="6">
        <v>14</v>
      </c>
      <c r="Y11" s="6">
        <v>26</v>
      </c>
      <c r="Z11" s="11">
        <v>1002000</v>
      </c>
      <c r="AB11">
        <f t="shared" si="2"/>
        <v>29</v>
      </c>
      <c r="AC11">
        <f t="shared" si="0"/>
        <v>23</v>
      </c>
      <c r="AD11">
        <f t="shared" si="0"/>
        <v>10</v>
      </c>
      <c r="AE11">
        <f t="shared" si="0"/>
        <v>21</v>
      </c>
      <c r="AF11">
        <f t="shared" si="0"/>
        <v>24</v>
      </c>
      <c r="AG11">
        <f t="shared" si="0"/>
        <v>29</v>
      </c>
      <c r="AH11">
        <f t="shared" si="0"/>
        <v>25</v>
      </c>
      <c r="AI11">
        <f t="shared" si="0"/>
        <v>25</v>
      </c>
      <c r="AJ11">
        <f t="shared" si="0"/>
        <v>29</v>
      </c>
      <c r="AK11">
        <f t="shared" si="0"/>
        <v>29</v>
      </c>
      <c r="AL11">
        <f t="shared" si="0"/>
        <v>17</v>
      </c>
      <c r="AM11">
        <f t="shared" si="0"/>
        <v>26</v>
      </c>
      <c r="AN11">
        <f t="shared" si="0"/>
        <v>11</v>
      </c>
      <c r="AO11">
        <f t="shared" si="0"/>
        <v>29</v>
      </c>
      <c r="AP11">
        <f t="shared" si="0"/>
        <v>21</v>
      </c>
      <c r="AQ11">
        <f t="shared" si="0"/>
        <v>9</v>
      </c>
      <c r="AR11">
        <f t="shared" si="0"/>
        <v>6</v>
      </c>
      <c r="AS11">
        <f t="shared" si="1"/>
        <v>29</v>
      </c>
      <c r="AT11">
        <f t="shared" si="1"/>
        <v>8</v>
      </c>
      <c r="AU11">
        <f t="shared" si="1"/>
        <v>7</v>
      </c>
      <c r="AV11">
        <f t="shared" si="1"/>
        <v>29</v>
      </c>
      <c r="AW11">
        <f t="shared" si="1"/>
        <v>29</v>
      </c>
      <c r="AX11">
        <f t="shared" si="1"/>
        <v>16</v>
      </c>
      <c r="AY11">
        <f t="shared" si="1"/>
        <v>4</v>
      </c>
      <c r="AZ11">
        <f t="shared" si="3"/>
        <v>1002000</v>
      </c>
      <c r="BB11" s="5" t="s">
        <v>36</v>
      </c>
      <c r="BC11" s="6">
        <v>29</v>
      </c>
      <c r="BD11" s="6">
        <v>23</v>
      </c>
      <c r="BE11" s="6">
        <v>10</v>
      </c>
      <c r="BF11" s="6">
        <v>21</v>
      </c>
      <c r="BG11" s="6">
        <v>24</v>
      </c>
      <c r="BH11" s="6">
        <v>29</v>
      </c>
      <c r="BI11" s="6">
        <v>25</v>
      </c>
      <c r="BJ11" s="6">
        <v>25</v>
      </c>
      <c r="BK11" s="6">
        <v>29</v>
      </c>
      <c r="BL11" s="6">
        <v>29</v>
      </c>
      <c r="BM11" s="6">
        <v>17</v>
      </c>
      <c r="BN11" s="6">
        <v>26</v>
      </c>
      <c r="BO11" s="6">
        <v>11</v>
      </c>
      <c r="BP11" s="6">
        <v>29</v>
      </c>
      <c r="BQ11" s="6">
        <v>21</v>
      </c>
      <c r="BR11" s="6">
        <v>9</v>
      </c>
      <c r="BS11" s="6">
        <v>6</v>
      </c>
      <c r="BT11" s="6">
        <v>29</v>
      </c>
      <c r="BU11" s="6">
        <v>8</v>
      </c>
      <c r="BV11" s="6">
        <v>7</v>
      </c>
      <c r="BW11" s="6">
        <v>29</v>
      </c>
      <c r="BX11" s="6">
        <v>29</v>
      </c>
      <c r="BY11" s="6">
        <v>16</v>
      </c>
      <c r="BZ11" s="6">
        <v>4</v>
      </c>
      <c r="CA11" s="6">
        <v>1002000</v>
      </c>
    </row>
    <row r="12" spans="1:79" ht="15" thickBot="1" x14ac:dyDescent="0.35">
      <c r="A12" s="5" t="s">
        <v>37</v>
      </c>
      <c r="B12" s="6">
        <v>12</v>
      </c>
      <c r="C12" s="6">
        <v>1</v>
      </c>
      <c r="D12" s="6">
        <v>28</v>
      </c>
      <c r="E12" s="6">
        <v>21</v>
      </c>
      <c r="F12" s="6">
        <v>19</v>
      </c>
      <c r="G12" s="6">
        <v>1</v>
      </c>
      <c r="H12" s="6">
        <v>14</v>
      </c>
      <c r="I12" s="6">
        <v>18</v>
      </c>
      <c r="J12" s="6">
        <v>1</v>
      </c>
      <c r="K12" s="6">
        <v>1</v>
      </c>
      <c r="L12" s="6">
        <v>17</v>
      </c>
      <c r="M12" s="6">
        <v>23</v>
      </c>
      <c r="N12" s="6">
        <v>1</v>
      </c>
      <c r="O12" s="6">
        <v>24</v>
      </c>
      <c r="P12" s="6">
        <v>2</v>
      </c>
      <c r="Q12" s="6">
        <v>9</v>
      </c>
      <c r="R12" s="6">
        <v>1</v>
      </c>
      <c r="S12" s="6">
        <v>1</v>
      </c>
      <c r="T12" s="6">
        <v>1</v>
      </c>
      <c r="U12" s="6">
        <v>1</v>
      </c>
      <c r="V12" s="6">
        <v>1</v>
      </c>
      <c r="W12" s="6">
        <v>1</v>
      </c>
      <c r="X12" s="6">
        <v>12</v>
      </c>
      <c r="Y12" s="6">
        <v>1</v>
      </c>
      <c r="Z12" s="11">
        <v>1001800</v>
      </c>
      <c r="AB12">
        <f t="shared" si="2"/>
        <v>18</v>
      </c>
      <c r="AC12">
        <f t="shared" si="0"/>
        <v>29</v>
      </c>
      <c r="AD12">
        <f t="shared" si="0"/>
        <v>2</v>
      </c>
      <c r="AE12">
        <f t="shared" si="0"/>
        <v>9</v>
      </c>
      <c r="AF12">
        <f t="shared" si="0"/>
        <v>11</v>
      </c>
      <c r="AG12">
        <f t="shared" si="0"/>
        <v>29</v>
      </c>
      <c r="AH12">
        <f t="shared" si="0"/>
        <v>16</v>
      </c>
      <c r="AI12">
        <f t="shared" si="0"/>
        <v>12</v>
      </c>
      <c r="AJ12">
        <f t="shared" si="0"/>
        <v>29</v>
      </c>
      <c r="AK12">
        <f t="shared" si="0"/>
        <v>29</v>
      </c>
      <c r="AL12">
        <f t="shared" si="0"/>
        <v>13</v>
      </c>
      <c r="AM12">
        <f t="shared" si="0"/>
        <v>7</v>
      </c>
      <c r="AN12">
        <f t="shared" si="0"/>
        <v>29</v>
      </c>
      <c r="AO12">
        <f t="shared" si="0"/>
        <v>6</v>
      </c>
      <c r="AP12">
        <f t="shared" si="0"/>
        <v>28</v>
      </c>
      <c r="AQ12">
        <f t="shared" si="0"/>
        <v>21</v>
      </c>
      <c r="AR12">
        <f t="shared" si="0"/>
        <v>29</v>
      </c>
      <c r="AS12">
        <f t="shared" si="1"/>
        <v>29</v>
      </c>
      <c r="AT12">
        <f t="shared" si="1"/>
        <v>29</v>
      </c>
      <c r="AU12">
        <f t="shared" si="1"/>
        <v>29</v>
      </c>
      <c r="AV12">
        <f t="shared" si="1"/>
        <v>29</v>
      </c>
      <c r="AW12">
        <f t="shared" si="1"/>
        <v>29</v>
      </c>
      <c r="AX12">
        <f t="shared" si="1"/>
        <v>18</v>
      </c>
      <c r="AY12">
        <f t="shared" si="1"/>
        <v>29</v>
      </c>
      <c r="AZ12">
        <f t="shared" si="3"/>
        <v>1001800</v>
      </c>
      <c r="BB12" s="5" t="s">
        <v>37</v>
      </c>
      <c r="BC12" s="6">
        <v>18</v>
      </c>
      <c r="BD12" s="6">
        <v>29</v>
      </c>
      <c r="BE12" s="6">
        <v>2</v>
      </c>
      <c r="BF12" s="6">
        <v>9</v>
      </c>
      <c r="BG12" s="6">
        <v>11</v>
      </c>
      <c r="BH12" s="6">
        <v>29</v>
      </c>
      <c r="BI12" s="6">
        <v>16</v>
      </c>
      <c r="BJ12" s="6">
        <v>12</v>
      </c>
      <c r="BK12" s="6">
        <v>29</v>
      </c>
      <c r="BL12" s="6">
        <v>29</v>
      </c>
      <c r="BM12" s="6">
        <v>13</v>
      </c>
      <c r="BN12" s="6">
        <v>7</v>
      </c>
      <c r="BO12" s="6">
        <v>29</v>
      </c>
      <c r="BP12" s="6">
        <v>6</v>
      </c>
      <c r="BQ12" s="6">
        <v>28</v>
      </c>
      <c r="BR12" s="6">
        <v>21</v>
      </c>
      <c r="BS12" s="6">
        <v>29</v>
      </c>
      <c r="BT12" s="6">
        <v>29</v>
      </c>
      <c r="BU12" s="6">
        <v>29</v>
      </c>
      <c r="BV12" s="6">
        <v>29</v>
      </c>
      <c r="BW12" s="6">
        <v>29</v>
      </c>
      <c r="BX12" s="6">
        <v>29</v>
      </c>
      <c r="BY12" s="6">
        <v>18</v>
      </c>
      <c r="BZ12" s="6">
        <v>29</v>
      </c>
      <c r="CA12" s="6">
        <v>1001800</v>
      </c>
    </row>
    <row r="13" spans="1:79" ht="15" thickBot="1" x14ac:dyDescent="0.35">
      <c r="A13" s="5" t="s">
        <v>38</v>
      </c>
      <c r="B13" s="6">
        <v>12</v>
      </c>
      <c r="C13" s="6">
        <v>7</v>
      </c>
      <c r="D13" s="6">
        <v>29</v>
      </c>
      <c r="E13" s="6">
        <v>3</v>
      </c>
      <c r="F13" s="6">
        <v>1</v>
      </c>
      <c r="G13" s="6">
        <v>1</v>
      </c>
      <c r="H13" s="6">
        <v>2</v>
      </c>
      <c r="I13" s="6">
        <v>8</v>
      </c>
      <c r="J13" s="6">
        <v>1</v>
      </c>
      <c r="K13" s="6">
        <v>1</v>
      </c>
      <c r="L13" s="6">
        <v>17</v>
      </c>
      <c r="M13" s="6">
        <v>14</v>
      </c>
      <c r="N13" s="6">
        <v>1</v>
      </c>
      <c r="O13" s="6">
        <v>1</v>
      </c>
      <c r="P13" s="6">
        <v>1</v>
      </c>
      <c r="Q13" s="6">
        <v>27</v>
      </c>
      <c r="R13" s="6">
        <v>28</v>
      </c>
      <c r="S13" s="6">
        <v>1</v>
      </c>
      <c r="T13" s="6">
        <v>28</v>
      </c>
      <c r="U13" s="6">
        <v>18</v>
      </c>
      <c r="V13" s="6">
        <v>1</v>
      </c>
      <c r="W13" s="6">
        <v>1</v>
      </c>
      <c r="X13" s="6">
        <v>12</v>
      </c>
      <c r="Y13" s="6">
        <v>15</v>
      </c>
      <c r="Z13" s="11">
        <v>1000700</v>
      </c>
      <c r="AB13">
        <f t="shared" si="2"/>
        <v>18</v>
      </c>
      <c r="AC13">
        <f t="shared" si="0"/>
        <v>23</v>
      </c>
      <c r="AD13">
        <f t="shared" si="0"/>
        <v>1</v>
      </c>
      <c r="AE13">
        <f t="shared" si="0"/>
        <v>27</v>
      </c>
      <c r="AF13">
        <f t="shared" si="0"/>
        <v>29</v>
      </c>
      <c r="AG13">
        <f t="shared" si="0"/>
        <v>29</v>
      </c>
      <c r="AH13">
        <f t="shared" si="0"/>
        <v>28</v>
      </c>
      <c r="AI13">
        <f t="shared" si="0"/>
        <v>22</v>
      </c>
      <c r="AJ13">
        <f t="shared" si="0"/>
        <v>29</v>
      </c>
      <c r="AK13">
        <f t="shared" si="0"/>
        <v>29</v>
      </c>
      <c r="AL13">
        <f t="shared" si="0"/>
        <v>13</v>
      </c>
      <c r="AM13">
        <f t="shared" si="0"/>
        <v>16</v>
      </c>
      <c r="AN13">
        <f t="shared" si="0"/>
        <v>29</v>
      </c>
      <c r="AO13">
        <f t="shared" si="0"/>
        <v>29</v>
      </c>
      <c r="AP13">
        <f t="shared" si="0"/>
        <v>29</v>
      </c>
      <c r="AQ13">
        <f t="shared" si="0"/>
        <v>3</v>
      </c>
      <c r="AR13">
        <f t="shared" si="0"/>
        <v>2</v>
      </c>
      <c r="AS13">
        <f t="shared" si="1"/>
        <v>29</v>
      </c>
      <c r="AT13">
        <f t="shared" si="1"/>
        <v>2</v>
      </c>
      <c r="AU13">
        <f t="shared" si="1"/>
        <v>12</v>
      </c>
      <c r="AV13">
        <f t="shared" si="1"/>
        <v>29</v>
      </c>
      <c r="AW13">
        <f t="shared" si="1"/>
        <v>29</v>
      </c>
      <c r="AX13">
        <f t="shared" si="1"/>
        <v>18</v>
      </c>
      <c r="AY13">
        <f t="shared" si="1"/>
        <v>15</v>
      </c>
      <c r="AZ13">
        <f t="shared" si="3"/>
        <v>1000700</v>
      </c>
      <c r="BB13" s="5" t="s">
        <v>38</v>
      </c>
      <c r="BC13" s="6">
        <v>18</v>
      </c>
      <c r="BD13" s="6">
        <v>23</v>
      </c>
      <c r="BE13" s="6">
        <v>1</v>
      </c>
      <c r="BF13" s="6">
        <v>27</v>
      </c>
      <c r="BG13" s="6">
        <v>29</v>
      </c>
      <c r="BH13" s="6">
        <v>29</v>
      </c>
      <c r="BI13" s="6">
        <v>28</v>
      </c>
      <c r="BJ13" s="6">
        <v>22</v>
      </c>
      <c r="BK13" s="6">
        <v>29</v>
      </c>
      <c r="BL13" s="6">
        <v>29</v>
      </c>
      <c r="BM13" s="6">
        <v>13</v>
      </c>
      <c r="BN13" s="6">
        <v>16</v>
      </c>
      <c r="BO13" s="6">
        <v>29</v>
      </c>
      <c r="BP13" s="6">
        <v>29</v>
      </c>
      <c r="BQ13" s="6">
        <v>29</v>
      </c>
      <c r="BR13" s="6">
        <v>3</v>
      </c>
      <c r="BS13" s="6">
        <v>2</v>
      </c>
      <c r="BT13" s="6">
        <v>29</v>
      </c>
      <c r="BU13" s="6">
        <v>2</v>
      </c>
      <c r="BV13" s="6">
        <v>12</v>
      </c>
      <c r="BW13" s="6">
        <v>29</v>
      </c>
      <c r="BX13" s="6">
        <v>29</v>
      </c>
      <c r="BY13" s="6">
        <v>18</v>
      </c>
      <c r="BZ13" s="6">
        <v>15</v>
      </c>
      <c r="CA13" s="6">
        <v>1000700</v>
      </c>
    </row>
    <row r="14" spans="1:79" ht="15" thickBot="1" x14ac:dyDescent="0.35">
      <c r="A14" s="5" t="s">
        <v>39</v>
      </c>
      <c r="B14" s="6">
        <v>1</v>
      </c>
      <c r="C14" s="6">
        <v>7</v>
      </c>
      <c r="D14" s="6">
        <v>16</v>
      </c>
      <c r="E14" s="6">
        <v>4</v>
      </c>
      <c r="F14" s="6">
        <v>5</v>
      </c>
      <c r="G14" s="6">
        <v>1</v>
      </c>
      <c r="H14" s="6">
        <v>3</v>
      </c>
      <c r="I14" s="6">
        <v>2</v>
      </c>
      <c r="J14" s="6">
        <v>1</v>
      </c>
      <c r="K14" s="6">
        <v>1</v>
      </c>
      <c r="L14" s="6">
        <v>13</v>
      </c>
      <c r="M14" s="6">
        <v>1</v>
      </c>
      <c r="N14" s="6">
        <v>19</v>
      </c>
      <c r="O14" s="6">
        <v>1</v>
      </c>
      <c r="P14" s="6">
        <v>11</v>
      </c>
      <c r="Q14" s="6">
        <v>25</v>
      </c>
      <c r="R14" s="6">
        <v>25</v>
      </c>
      <c r="S14" s="6">
        <v>1</v>
      </c>
      <c r="T14" s="6">
        <v>26</v>
      </c>
      <c r="U14" s="6">
        <v>26</v>
      </c>
      <c r="V14" s="6">
        <v>1</v>
      </c>
      <c r="W14" s="6">
        <v>1</v>
      </c>
      <c r="X14" s="6">
        <v>14</v>
      </c>
      <c r="Y14" s="6">
        <v>29</v>
      </c>
      <c r="Z14" s="11">
        <v>1000450</v>
      </c>
      <c r="AB14">
        <f t="shared" si="2"/>
        <v>29</v>
      </c>
      <c r="AC14">
        <f t="shared" si="0"/>
        <v>23</v>
      </c>
      <c r="AD14">
        <f t="shared" si="0"/>
        <v>14</v>
      </c>
      <c r="AE14">
        <f t="shared" si="0"/>
        <v>26</v>
      </c>
      <c r="AF14">
        <f t="shared" si="0"/>
        <v>25</v>
      </c>
      <c r="AG14">
        <f t="shared" si="0"/>
        <v>29</v>
      </c>
      <c r="AH14">
        <f t="shared" si="0"/>
        <v>27</v>
      </c>
      <c r="AI14">
        <f t="shared" si="0"/>
        <v>28</v>
      </c>
      <c r="AJ14">
        <f t="shared" si="0"/>
        <v>29</v>
      </c>
      <c r="AK14">
        <f t="shared" si="0"/>
        <v>29</v>
      </c>
      <c r="AL14">
        <f t="shared" si="0"/>
        <v>17</v>
      </c>
      <c r="AM14">
        <f t="shared" si="0"/>
        <v>29</v>
      </c>
      <c r="AN14">
        <f t="shared" si="0"/>
        <v>11</v>
      </c>
      <c r="AO14">
        <f t="shared" si="0"/>
        <v>29</v>
      </c>
      <c r="AP14">
        <f t="shared" si="0"/>
        <v>19</v>
      </c>
      <c r="AQ14">
        <f t="shared" si="0"/>
        <v>5</v>
      </c>
      <c r="AR14">
        <f t="shared" si="0"/>
        <v>5</v>
      </c>
      <c r="AS14">
        <f t="shared" si="1"/>
        <v>29</v>
      </c>
      <c r="AT14">
        <f t="shared" si="1"/>
        <v>4</v>
      </c>
      <c r="AU14">
        <f t="shared" si="1"/>
        <v>4</v>
      </c>
      <c r="AV14">
        <f t="shared" si="1"/>
        <v>29</v>
      </c>
      <c r="AW14">
        <f t="shared" si="1"/>
        <v>29</v>
      </c>
      <c r="AX14">
        <f t="shared" si="1"/>
        <v>16</v>
      </c>
      <c r="AY14">
        <f t="shared" si="1"/>
        <v>1</v>
      </c>
      <c r="AZ14">
        <f t="shared" si="3"/>
        <v>1000450</v>
      </c>
      <c r="BB14" s="5" t="s">
        <v>39</v>
      </c>
      <c r="BC14" s="6">
        <v>29</v>
      </c>
      <c r="BD14" s="6">
        <v>23</v>
      </c>
      <c r="BE14" s="6">
        <v>14</v>
      </c>
      <c r="BF14" s="6">
        <v>26</v>
      </c>
      <c r="BG14" s="6">
        <v>25</v>
      </c>
      <c r="BH14" s="6">
        <v>29</v>
      </c>
      <c r="BI14" s="6">
        <v>27</v>
      </c>
      <c r="BJ14" s="6">
        <v>28</v>
      </c>
      <c r="BK14" s="6">
        <v>29</v>
      </c>
      <c r="BL14" s="6">
        <v>29</v>
      </c>
      <c r="BM14" s="6">
        <v>17</v>
      </c>
      <c r="BN14" s="6">
        <v>29</v>
      </c>
      <c r="BO14" s="6">
        <v>11</v>
      </c>
      <c r="BP14" s="6">
        <v>29</v>
      </c>
      <c r="BQ14" s="6">
        <v>19</v>
      </c>
      <c r="BR14" s="6">
        <v>5</v>
      </c>
      <c r="BS14" s="6">
        <v>5</v>
      </c>
      <c r="BT14" s="6">
        <v>29</v>
      </c>
      <c r="BU14" s="6">
        <v>4</v>
      </c>
      <c r="BV14" s="6">
        <v>4</v>
      </c>
      <c r="BW14" s="6">
        <v>29</v>
      </c>
      <c r="BX14" s="6">
        <v>29</v>
      </c>
      <c r="BY14" s="6">
        <v>16</v>
      </c>
      <c r="BZ14" s="6">
        <v>1</v>
      </c>
      <c r="CA14" s="6">
        <v>1000450</v>
      </c>
    </row>
    <row r="15" spans="1:79" ht="15" thickBot="1" x14ac:dyDescent="0.35">
      <c r="A15" s="5" t="s">
        <v>40</v>
      </c>
      <c r="B15" s="6">
        <v>1</v>
      </c>
      <c r="C15" s="6">
        <v>7</v>
      </c>
      <c r="D15" s="6">
        <v>16</v>
      </c>
      <c r="E15" s="6">
        <v>15</v>
      </c>
      <c r="F15" s="6">
        <v>19</v>
      </c>
      <c r="G15" s="6">
        <v>1</v>
      </c>
      <c r="H15" s="6">
        <v>14</v>
      </c>
      <c r="I15" s="6">
        <v>18</v>
      </c>
      <c r="J15" s="6">
        <v>1</v>
      </c>
      <c r="K15" s="6">
        <v>1</v>
      </c>
      <c r="L15" s="6">
        <v>6</v>
      </c>
      <c r="M15" s="6">
        <v>16</v>
      </c>
      <c r="N15" s="6">
        <v>19</v>
      </c>
      <c r="O15" s="6">
        <v>1</v>
      </c>
      <c r="P15" s="6">
        <v>11</v>
      </c>
      <c r="Q15" s="6">
        <v>15</v>
      </c>
      <c r="R15" s="6">
        <v>1</v>
      </c>
      <c r="S15" s="6">
        <v>1</v>
      </c>
      <c r="T15" s="6">
        <v>1</v>
      </c>
      <c r="U15" s="6">
        <v>1</v>
      </c>
      <c r="V15" s="6">
        <v>1</v>
      </c>
      <c r="W15" s="6">
        <v>1</v>
      </c>
      <c r="X15" s="6">
        <v>21</v>
      </c>
      <c r="Y15" s="6">
        <v>13</v>
      </c>
      <c r="Z15" s="11">
        <v>1000300</v>
      </c>
      <c r="AB15">
        <f t="shared" si="2"/>
        <v>29</v>
      </c>
      <c r="AC15">
        <f t="shared" si="0"/>
        <v>23</v>
      </c>
      <c r="AD15">
        <f t="shared" si="0"/>
        <v>14</v>
      </c>
      <c r="AE15">
        <f t="shared" si="0"/>
        <v>15</v>
      </c>
      <c r="AF15">
        <f t="shared" si="0"/>
        <v>11</v>
      </c>
      <c r="AG15">
        <f t="shared" si="0"/>
        <v>29</v>
      </c>
      <c r="AH15">
        <f t="shared" si="0"/>
        <v>16</v>
      </c>
      <c r="AI15">
        <f t="shared" si="0"/>
        <v>12</v>
      </c>
      <c r="AJ15">
        <f t="shared" si="0"/>
        <v>29</v>
      </c>
      <c r="AK15">
        <f t="shared" si="0"/>
        <v>29</v>
      </c>
      <c r="AL15">
        <f t="shared" si="0"/>
        <v>24</v>
      </c>
      <c r="AM15">
        <f t="shared" si="0"/>
        <v>14</v>
      </c>
      <c r="AN15">
        <f t="shared" si="0"/>
        <v>11</v>
      </c>
      <c r="AO15">
        <f t="shared" si="0"/>
        <v>29</v>
      </c>
      <c r="AP15">
        <f t="shared" si="0"/>
        <v>19</v>
      </c>
      <c r="AQ15">
        <f t="shared" si="0"/>
        <v>15</v>
      </c>
      <c r="AR15">
        <f t="shared" si="0"/>
        <v>29</v>
      </c>
      <c r="AS15">
        <f t="shared" si="1"/>
        <v>29</v>
      </c>
      <c r="AT15">
        <f t="shared" si="1"/>
        <v>29</v>
      </c>
      <c r="AU15">
        <f t="shared" si="1"/>
        <v>29</v>
      </c>
      <c r="AV15">
        <f t="shared" si="1"/>
        <v>29</v>
      </c>
      <c r="AW15">
        <f t="shared" si="1"/>
        <v>29</v>
      </c>
      <c r="AX15">
        <f t="shared" si="1"/>
        <v>9</v>
      </c>
      <c r="AY15">
        <f t="shared" si="1"/>
        <v>17</v>
      </c>
      <c r="AZ15">
        <f t="shared" si="3"/>
        <v>1000300</v>
      </c>
      <c r="BB15" s="5" t="s">
        <v>40</v>
      </c>
      <c r="BC15" s="6">
        <v>29</v>
      </c>
      <c r="BD15" s="6">
        <v>23</v>
      </c>
      <c r="BE15" s="6">
        <v>14</v>
      </c>
      <c r="BF15" s="6">
        <v>15</v>
      </c>
      <c r="BG15" s="6">
        <v>11</v>
      </c>
      <c r="BH15" s="6">
        <v>29</v>
      </c>
      <c r="BI15" s="6">
        <v>16</v>
      </c>
      <c r="BJ15" s="6">
        <v>12</v>
      </c>
      <c r="BK15" s="6">
        <v>29</v>
      </c>
      <c r="BL15" s="6">
        <v>29</v>
      </c>
      <c r="BM15" s="6">
        <v>24</v>
      </c>
      <c r="BN15" s="6">
        <v>14</v>
      </c>
      <c r="BO15" s="6">
        <v>11</v>
      </c>
      <c r="BP15" s="6">
        <v>29</v>
      </c>
      <c r="BQ15" s="6">
        <v>19</v>
      </c>
      <c r="BR15" s="6">
        <v>15</v>
      </c>
      <c r="BS15" s="6">
        <v>29</v>
      </c>
      <c r="BT15" s="6">
        <v>29</v>
      </c>
      <c r="BU15" s="6">
        <v>29</v>
      </c>
      <c r="BV15" s="6">
        <v>29</v>
      </c>
      <c r="BW15" s="6">
        <v>29</v>
      </c>
      <c r="BX15" s="6">
        <v>29</v>
      </c>
      <c r="BY15" s="6">
        <v>9</v>
      </c>
      <c r="BZ15" s="6">
        <v>17</v>
      </c>
      <c r="CA15" s="6">
        <v>1000300</v>
      </c>
    </row>
    <row r="16" spans="1:79" ht="15" thickBot="1" x14ac:dyDescent="0.35">
      <c r="A16" s="5" t="s">
        <v>41</v>
      </c>
      <c r="B16" s="6">
        <v>1</v>
      </c>
      <c r="C16" s="6">
        <v>1</v>
      </c>
      <c r="D16" s="6">
        <v>16</v>
      </c>
      <c r="E16" s="6">
        <v>14</v>
      </c>
      <c r="F16" s="6">
        <v>9</v>
      </c>
      <c r="G16" s="6">
        <v>1</v>
      </c>
      <c r="H16" s="6">
        <v>14</v>
      </c>
      <c r="I16" s="6">
        <v>2</v>
      </c>
      <c r="J16" s="6">
        <v>1</v>
      </c>
      <c r="K16" s="6">
        <v>1</v>
      </c>
      <c r="L16" s="6">
        <v>4</v>
      </c>
      <c r="M16" s="6">
        <v>14</v>
      </c>
      <c r="N16" s="6">
        <v>19</v>
      </c>
      <c r="O16" s="6">
        <v>24</v>
      </c>
      <c r="P16" s="6">
        <v>11</v>
      </c>
      <c r="Q16" s="6">
        <v>16</v>
      </c>
      <c r="R16" s="6">
        <v>18</v>
      </c>
      <c r="S16" s="6">
        <v>1</v>
      </c>
      <c r="T16" s="6">
        <v>1</v>
      </c>
      <c r="U16" s="6">
        <v>26</v>
      </c>
      <c r="V16" s="6">
        <v>1</v>
      </c>
      <c r="W16" s="6">
        <v>1</v>
      </c>
      <c r="X16" s="6">
        <v>26</v>
      </c>
      <c r="Y16" s="6">
        <v>15</v>
      </c>
      <c r="Z16" s="11">
        <v>1000200</v>
      </c>
      <c r="AB16">
        <f t="shared" si="2"/>
        <v>29</v>
      </c>
      <c r="AC16">
        <f t="shared" si="0"/>
        <v>29</v>
      </c>
      <c r="AD16">
        <f t="shared" si="0"/>
        <v>14</v>
      </c>
      <c r="AE16">
        <f t="shared" si="0"/>
        <v>16</v>
      </c>
      <c r="AF16">
        <f t="shared" si="0"/>
        <v>21</v>
      </c>
      <c r="AG16">
        <f t="shared" si="0"/>
        <v>29</v>
      </c>
      <c r="AH16">
        <f t="shared" si="0"/>
        <v>16</v>
      </c>
      <c r="AI16">
        <f t="shared" si="0"/>
        <v>28</v>
      </c>
      <c r="AJ16">
        <f t="shared" si="0"/>
        <v>29</v>
      </c>
      <c r="AK16">
        <f t="shared" si="0"/>
        <v>29</v>
      </c>
      <c r="AL16">
        <f t="shared" si="0"/>
        <v>26</v>
      </c>
      <c r="AM16">
        <f t="shared" si="0"/>
        <v>16</v>
      </c>
      <c r="AN16">
        <f t="shared" si="0"/>
        <v>11</v>
      </c>
      <c r="AO16">
        <f t="shared" si="0"/>
        <v>6</v>
      </c>
      <c r="AP16">
        <f t="shared" si="0"/>
        <v>19</v>
      </c>
      <c r="AQ16">
        <f t="shared" si="0"/>
        <v>14</v>
      </c>
      <c r="AR16">
        <f t="shared" si="0"/>
        <v>12</v>
      </c>
      <c r="AS16">
        <f t="shared" si="1"/>
        <v>29</v>
      </c>
      <c r="AT16">
        <f t="shared" si="1"/>
        <v>29</v>
      </c>
      <c r="AU16">
        <f t="shared" si="1"/>
        <v>4</v>
      </c>
      <c r="AV16">
        <f t="shared" si="1"/>
        <v>29</v>
      </c>
      <c r="AW16">
        <f t="shared" si="1"/>
        <v>29</v>
      </c>
      <c r="AX16">
        <f t="shared" si="1"/>
        <v>4</v>
      </c>
      <c r="AY16">
        <f t="shared" si="1"/>
        <v>15</v>
      </c>
      <c r="AZ16">
        <f t="shared" si="3"/>
        <v>1000200</v>
      </c>
      <c r="BB16" s="5" t="s">
        <v>41</v>
      </c>
      <c r="BC16" s="6">
        <v>29</v>
      </c>
      <c r="BD16" s="6">
        <v>29</v>
      </c>
      <c r="BE16" s="6">
        <v>14</v>
      </c>
      <c r="BF16" s="6">
        <v>16</v>
      </c>
      <c r="BG16" s="6">
        <v>21</v>
      </c>
      <c r="BH16" s="6">
        <v>29</v>
      </c>
      <c r="BI16" s="6">
        <v>16</v>
      </c>
      <c r="BJ16" s="6">
        <v>28</v>
      </c>
      <c r="BK16" s="6">
        <v>29</v>
      </c>
      <c r="BL16" s="6">
        <v>29</v>
      </c>
      <c r="BM16" s="6">
        <v>26</v>
      </c>
      <c r="BN16" s="6">
        <v>16</v>
      </c>
      <c r="BO16" s="6">
        <v>11</v>
      </c>
      <c r="BP16" s="6">
        <v>6</v>
      </c>
      <c r="BQ16" s="6">
        <v>19</v>
      </c>
      <c r="BR16" s="6">
        <v>14</v>
      </c>
      <c r="BS16" s="6">
        <v>12</v>
      </c>
      <c r="BT16" s="6">
        <v>29</v>
      </c>
      <c r="BU16" s="6">
        <v>29</v>
      </c>
      <c r="BV16" s="6">
        <v>4</v>
      </c>
      <c r="BW16" s="6">
        <v>29</v>
      </c>
      <c r="BX16" s="6">
        <v>29</v>
      </c>
      <c r="BY16" s="6">
        <v>4</v>
      </c>
      <c r="BZ16" s="6">
        <v>15</v>
      </c>
      <c r="CA16" s="6">
        <v>1000200</v>
      </c>
    </row>
    <row r="17" spans="1:79" ht="15" thickBot="1" x14ac:dyDescent="0.35">
      <c r="A17" s="5" t="s">
        <v>42</v>
      </c>
      <c r="B17" s="6">
        <v>12</v>
      </c>
      <c r="C17" s="6">
        <v>1</v>
      </c>
      <c r="D17" s="6">
        <v>5</v>
      </c>
      <c r="E17" s="6">
        <v>6</v>
      </c>
      <c r="F17" s="6">
        <v>7</v>
      </c>
      <c r="G17" s="6">
        <v>1</v>
      </c>
      <c r="H17" s="6">
        <v>9</v>
      </c>
      <c r="I17" s="6">
        <v>2</v>
      </c>
      <c r="J17" s="6">
        <v>1</v>
      </c>
      <c r="K17" s="6">
        <v>1</v>
      </c>
      <c r="L17" s="6">
        <v>5</v>
      </c>
      <c r="M17" s="6">
        <v>5</v>
      </c>
      <c r="N17" s="6">
        <v>1</v>
      </c>
      <c r="O17" s="6">
        <v>24</v>
      </c>
      <c r="P17" s="6">
        <v>15</v>
      </c>
      <c r="Q17" s="6">
        <v>23</v>
      </c>
      <c r="R17" s="6">
        <v>23</v>
      </c>
      <c r="S17" s="6">
        <v>1</v>
      </c>
      <c r="T17" s="6">
        <v>20</v>
      </c>
      <c r="U17" s="6">
        <v>26</v>
      </c>
      <c r="V17" s="6">
        <v>1</v>
      </c>
      <c r="W17" s="6">
        <v>1</v>
      </c>
      <c r="X17" s="6">
        <v>25</v>
      </c>
      <c r="Y17" s="6">
        <v>25</v>
      </c>
      <c r="Z17" s="11">
        <v>1000175</v>
      </c>
      <c r="AB17">
        <f t="shared" si="2"/>
        <v>18</v>
      </c>
      <c r="AC17">
        <f t="shared" si="0"/>
        <v>29</v>
      </c>
      <c r="AD17">
        <f t="shared" si="0"/>
        <v>25</v>
      </c>
      <c r="AE17">
        <f t="shared" si="0"/>
        <v>24</v>
      </c>
      <c r="AF17">
        <f t="shared" si="0"/>
        <v>23</v>
      </c>
      <c r="AG17">
        <f t="shared" si="0"/>
        <v>29</v>
      </c>
      <c r="AH17">
        <f t="shared" si="0"/>
        <v>21</v>
      </c>
      <c r="AI17">
        <f t="shared" si="0"/>
        <v>28</v>
      </c>
      <c r="AJ17">
        <f t="shared" si="0"/>
        <v>29</v>
      </c>
      <c r="AK17">
        <f t="shared" si="0"/>
        <v>29</v>
      </c>
      <c r="AL17">
        <f t="shared" si="0"/>
        <v>25</v>
      </c>
      <c r="AM17">
        <f t="shared" si="0"/>
        <v>25</v>
      </c>
      <c r="AN17">
        <f t="shared" si="0"/>
        <v>29</v>
      </c>
      <c r="AO17">
        <f t="shared" si="0"/>
        <v>6</v>
      </c>
      <c r="AP17">
        <f t="shared" si="0"/>
        <v>15</v>
      </c>
      <c r="AQ17">
        <f t="shared" si="0"/>
        <v>7</v>
      </c>
      <c r="AR17">
        <f t="shared" si="0"/>
        <v>7</v>
      </c>
      <c r="AS17">
        <f t="shared" si="1"/>
        <v>29</v>
      </c>
      <c r="AT17">
        <f t="shared" si="1"/>
        <v>10</v>
      </c>
      <c r="AU17">
        <f t="shared" si="1"/>
        <v>4</v>
      </c>
      <c r="AV17">
        <f t="shared" si="1"/>
        <v>29</v>
      </c>
      <c r="AW17">
        <f t="shared" si="1"/>
        <v>29</v>
      </c>
      <c r="AX17">
        <f t="shared" si="1"/>
        <v>5</v>
      </c>
      <c r="AY17">
        <f t="shared" si="1"/>
        <v>5</v>
      </c>
      <c r="AZ17">
        <f t="shared" si="3"/>
        <v>1000175</v>
      </c>
      <c r="BB17" s="5" t="s">
        <v>42</v>
      </c>
      <c r="BC17" s="6">
        <v>18</v>
      </c>
      <c r="BD17" s="6">
        <v>29</v>
      </c>
      <c r="BE17" s="6">
        <v>25</v>
      </c>
      <c r="BF17" s="6">
        <v>24</v>
      </c>
      <c r="BG17" s="6">
        <v>23</v>
      </c>
      <c r="BH17" s="6">
        <v>29</v>
      </c>
      <c r="BI17" s="6">
        <v>21</v>
      </c>
      <c r="BJ17" s="6">
        <v>28</v>
      </c>
      <c r="BK17" s="6">
        <v>29</v>
      </c>
      <c r="BL17" s="6">
        <v>29</v>
      </c>
      <c r="BM17" s="6">
        <v>25</v>
      </c>
      <c r="BN17" s="6">
        <v>25</v>
      </c>
      <c r="BO17" s="6">
        <v>29</v>
      </c>
      <c r="BP17" s="6">
        <v>6</v>
      </c>
      <c r="BQ17" s="6">
        <v>15</v>
      </c>
      <c r="BR17" s="6">
        <v>7</v>
      </c>
      <c r="BS17" s="6">
        <v>7</v>
      </c>
      <c r="BT17" s="6">
        <v>29</v>
      </c>
      <c r="BU17" s="6">
        <v>10</v>
      </c>
      <c r="BV17" s="6">
        <v>4</v>
      </c>
      <c r="BW17" s="6">
        <v>29</v>
      </c>
      <c r="BX17" s="6">
        <v>29</v>
      </c>
      <c r="BY17" s="6">
        <v>5</v>
      </c>
      <c r="BZ17" s="6">
        <v>5</v>
      </c>
      <c r="CA17" s="6">
        <v>1000175</v>
      </c>
    </row>
    <row r="18" spans="1:79" ht="15" thickBot="1" x14ac:dyDescent="0.35">
      <c r="A18" s="5" t="s">
        <v>43</v>
      </c>
      <c r="B18" s="6">
        <v>12</v>
      </c>
      <c r="C18" s="6">
        <v>7</v>
      </c>
      <c r="D18" s="6">
        <v>24</v>
      </c>
      <c r="E18" s="6">
        <v>16</v>
      </c>
      <c r="F18" s="6">
        <v>9</v>
      </c>
      <c r="G18" s="6">
        <v>1</v>
      </c>
      <c r="H18" s="6">
        <v>5</v>
      </c>
      <c r="I18" s="6">
        <v>18</v>
      </c>
      <c r="J18" s="6">
        <v>1</v>
      </c>
      <c r="K18" s="6">
        <v>1</v>
      </c>
      <c r="L18" s="6">
        <v>23</v>
      </c>
      <c r="M18" s="6">
        <v>16</v>
      </c>
      <c r="N18" s="6">
        <v>1</v>
      </c>
      <c r="O18" s="6">
        <v>1</v>
      </c>
      <c r="P18" s="6">
        <v>6</v>
      </c>
      <c r="Q18" s="6">
        <v>12</v>
      </c>
      <c r="R18" s="6">
        <v>18</v>
      </c>
      <c r="S18" s="6">
        <v>1</v>
      </c>
      <c r="T18" s="6">
        <v>22</v>
      </c>
      <c r="U18" s="6">
        <v>1</v>
      </c>
      <c r="V18" s="6">
        <v>1</v>
      </c>
      <c r="W18" s="6">
        <v>1</v>
      </c>
      <c r="X18" s="6">
        <v>6</v>
      </c>
      <c r="Y18" s="6">
        <v>13</v>
      </c>
      <c r="Z18" s="11">
        <v>1000125</v>
      </c>
      <c r="AB18">
        <f t="shared" si="2"/>
        <v>18</v>
      </c>
      <c r="AC18">
        <f t="shared" si="0"/>
        <v>23</v>
      </c>
      <c r="AD18">
        <f t="shared" si="0"/>
        <v>6</v>
      </c>
      <c r="AE18">
        <f t="shared" si="0"/>
        <v>14</v>
      </c>
      <c r="AF18">
        <f t="shared" si="0"/>
        <v>21</v>
      </c>
      <c r="AG18">
        <f t="shared" si="0"/>
        <v>29</v>
      </c>
      <c r="AH18">
        <f t="shared" si="0"/>
        <v>25</v>
      </c>
      <c r="AI18">
        <f t="shared" si="0"/>
        <v>12</v>
      </c>
      <c r="AJ18">
        <f t="shared" si="0"/>
        <v>29</v>
      </c>
      <c r="AK18">
        <f t="shared" si="0"/>
        <v>29</v>
      </c>
      <c r="AL18">
        <f t="shared" si="0"/>
        <v>7</v>
      </c>
      <c r="AM18">
        <f t="shared" si="0"/>
        <v>14</v>
      </c>
      <c r="AN18">
        <f t="shared" si="0"/>
        <v>29</v>
      </c>
      <c r="AO18">
        <f t="shared" si="0"/>
        <v>29</v>
      </c>
      <c r="AP18">
        <f t="shared" si="0"/>
        <v>24</v>
      </c>
      <c r="AQ18">
        <f t="shared" si="0"/>
        <v>18</v>
      </c>
      <c r="AR18">
        <f t="shared" si="0"/>
        <v>12</v>
      </c>
      <c r="AS18">
        <f t="shared" si="1"/>
        <v>29</v>
      </c>
      <c r="AT18">
        <f t="shared" si="1"/>
        <v>8</v>
      </c>
      <c r="AU18">
        <f t="shared" si="1"/>
        <v>29</v>
      </c>
      <c r="AV18">
        <f t="shared" si="1"/>
        <v>29</v>
      </c>
      <c r="AW18">
        <f t="shared" si="1"/>
        <v>29</v>
      </c>
      <c r="AX18">
        <f t="shared" si="1"/>
        <v>24</v>
      </c>
      <c r="AY18">
        <f t="shared" si="1"/>
        <v>17</v>
      </c>
      <c r="AZ18">
        <f t="shared" si="3"/>
        <v>1000125</v>
      </c>
      <c r="BB18" s="5" t="s">
        <v>43</v>
      </c>
      <c r="BC18" s="6">
        <v>18</v>
      </c>
      <c r="BD18" s="6">
        <v>23</v>
      </c>
      <c r="BE18" s="6">
        <v>6</v>
      </c>
      <c r="BF18" s="6">
        <v>14</v>
      </c>
      <c r="BG18" s="6">
        <v>21</v>
      </c>
      <c r="BH18" s="6">
        <v>29</v>
      </c>
      <c r="BI18" s="6">
        <v>25</v>
      </c>
      <c r="BJ18" s="6">
        <v>12</v>
      </c>
      <c r="BK18" s="6">
        <v>29</v>
      </c>
      <c r="BL18" s="6">
        <v>29</v>
      </c>
      <c r="BM18" s="6">
        <v>7</v>
      </c>
      <c r="BN18" s="6">
        <v>14</v>
      </c>
      <c r="BO18" s="6">
        <v>29</v>
      </c>
      <c r="BP18" s="6">
        <v>29</v>
      </c>
      <c r="BQ18" s="6">
        <v>24</v>
      </c>
      <c r="BR18" s="6">
        <v>18</v>
      </c>
      <c r="BS18" s="6">
        <v>12</v>
      </c>
      <c r="BT18" s="6">
        <v>29</v>
      </c>
      <c r="BU18" s="6">
        <v>8</v>
      </c>
      <c r="BV18" s="6">
        <v>29</v>
      </c>
      <c r="BW18" s="6">
        <v>29</v>
      </c>
      <c r="BX18" s="6">
        <v>29</v>
      </c>
      <c r="BY18" s="6">
        <v>24</v>
      </c>
      <c r="BZ18" s="6">
        <v>17</v>
      </c>
      <c r="CA18" s="6">
        <v>1000125</v>
      </c>
    </row>
    <row r="19" spans="1:79" ht="15" thickBot="1" x14ac:dyDescent="0.35">
      <c r="A19" s="5" t="s">
        <v>44</v>
      </c>
      <c r="B19" s="6">
        <v>12</v>
      </c>
      <c r="C19" s="6">
        <v>7</v>
      </c>
      <c r="D19" s="6">
        <v>16</v>
      </c>
      <c r="E19" s="6">
        <v>19</v>
      </c>
      <c r="F19" s="6">
        <v>19</v>
      </c>
      <c r="G19" s="6">
        <v>1</v>
      </c>
      <c r="H19" s="6">
        <v>5</v>
      </c>
      <c r="I19" s="6">
        <v>13</v>
      </c>
      <c r="J19" s="6">
        <v>1</v>
      </c>
      <c r="K19" s="6">
        <v>1</v>
      </c>
      <c r="L19" s="6">
        <v>10</v>
      </c>
      <c r="M19" s="6">
        <v>23</v>
      </c>
      <c r="N19" s="6">
        <v>1</v>
      </c>
      <c r="O19" s="6">
        <v>1</v>
      </c>
      <c r="P19" s="6">
        <v>11</v>
      </c>
      <c r="Q19" s="6">
        <v>11</v>
      </c>
      <c r="R19" s="6">
        <v>1</v>
      </c>
      <c r="S19" s="6">
        <v>1</v>
      </c>
      <c r="T19" s="6">
        <v>22</v>
      </c>
      <c r="U19" s="6">
        <v>13</v>
      </c>
      <c r="V19" s="6">
        <v>1</v>
      </c>
      <c r="W19" s="6">
        <v>1</v>
      </c>
      <c r="X19" s="6">
        <v>20</v>
      </c>
      <c r="Y19" s="6">
        <v>1</v>
      </c>
      <c r="Z19" s="11">
        <v>1000125</v>
      </c>
      <c r="AB19">
        <f t="shared" si="2"/>
        <v>18</v>
      </c>
      <c r="AC19">
        <f t="shared" si="0"/>
        <v>23</v>
      </c>
      <c r="AD19">
        <f t="shared" si="0"/>
        <v>14</v>
      </c>
      <c r="AE19">
        <f t="shared" si="0"/>
        <v>11</v>
      </c>
      <c r="AF19">
        <f t="shared" si="0"/>
        <v>11</v>
      </c>
      <c r="AG19">
        <f t="shared" si="0"/>
        <v>29</v>
      </c>
      <c r="AH19">
        <f t="shared" si="0"/>
        <v>25</v>
      </c>
      <c r="AI19">
        <f t="shared" si="0"/>
        <v>17</v>
      </c>
      <c r="AJ19">
        <f t="shared" si="0"/>
        <v>29</v>
      </c>
      <c r="AK19">
        <f t="shared" si="0"/>
        <v>29</v>
      </c>
      <c r="AL19">
        <f t="shared" si="0"/>
        <v>20</v>
      </c>
      <c r="AM19">
        <f t="shared" si="0"/>
        <v>7</v>
      </c>
      <c r="AN19">
        <f t="shared" si="0"/>
        <v>29</v>
      </c>
      <c r="AO19">
        <f t="shared" si="0"/>
        <v>29</v>
      </c>
      <c r="AP19">
        <f t="shared" si="0"/>
        <v>19</v>
      </c>
      <c r="AQ19">
        <f t="shared" si="0"/>
        <v>19</v>
      </c>
      <c r="AR19">
        <f t="shared" si="0"/>
        <v>29</v>
      </c>
      <c r="AS19">
        <f t="shared" si="1"/>
        <v>29</v>
      </c>
      <c r="AT19">
        <f t="shared" si="1"/>
        <v>8</v>
      </c>
      <c r="AU19">
        <f t="shared" si="1"/>
        <v>17</v>
      </c>
      <c r="AV19">
        <f t="shared" si="1"/>
        <v>29</v>
      </c>
      <c r="AW19">
        <f t="shared" si="1"/>
        <v>29</v>
      </c>
      <c r="AX19">
        <f t="shared" si="1"/>
        <v>10</v>
      </c>
      <c r="AY19">
        <f t="shared" si="1"/>
        <v>29</v>
      </c>
      <c r="AZ19">
        <f t="shared" si="3"/>
        <v>1000125</v>
      </c>
      <c r="BB19" s="5" t="s">
        <v>44</v>
      </c>
      <c r="BC19" s="6">
        <v>18</v>
      </c>
      <c r="BD19" s="6">
        <v>23</v>
      </c>
      <c r="BE19" s="6">
        <v>14</v>
      </c>
      <c r="BF19" s="6">
        <v>11</v>
      </c>
      <c r="BG19" s="6">
        <v>11</v>
      </c>
      <c r="BH19" s="6">
        <v>29</v>
      </c>
      <c r="BI19" s="6">
        <v>25</v>
      </c>
      <c r="BJ19" s="6">
        <v>17</v>
      </c>
      <c r="BK19" s="6">
        <v>29</v>
      </c>
      <c r="BL19" s="6">
        <v>29</v>
      </c>
      <c r="BM19" s="6">
        <v>20</v>
      </c>
      <c r="BN19" s="6">
        <v>7</v>
      </c>
      <c r="BO19" s="6">
        <v>29</v>
      </c>
      <c r="BP19" s="6">
        <v>29</v>
      </c>
      <c r="BQ19" s="6">
        <v>19</v>
      </c>
      <c r="BR19" s="6">
        <v>19</v>
      </c>
      <c r="BS19" s="6">
        <v>29</v>
      </c>
      <c r="BT19" s="6">
        <v>29</v>
      </c>
      <c r="BU19" s="6">
        <v>8</v>
      </c>
      <c r="BV19" s="6">
        <v>17</v>
      </c>
      <c r="BW19" s="6">
        <v>29</v>
      </c>
      <c r="BX19" s="6">
        <v>29</v>
      </c>
      <c r="BY19" s="6">
        <v>10</v>
      </c>
      <c r="BZ19" s="6">
        <v>29</v>
      </c>
      <c r="CA19" s="6">
        <v>1000125</v>
      </c>
    </row>
    <row r="20" spans="1:79" ht="15" thickBot="1" x14ac:dyDescent="0.35">
      <c r="A20" s="5" t="s">
        <v>45</v>
      </c>
      <c r="B20" s="6">
        <v>1</v>
      </c>
      <c r="C20" s="6">
        <v>7</v>
      </c>
      <c r="D20" s="6">
        <v>20</v>
      </c>
      <c r="E20" s="6">
        <v>24</v>
      </c>
      <c r="F20" s="6">
        <v>19</v>
      </c>
      <c r="G20" s="6">
        <v>1</v>
      </c>
      <c r="H20" s="6">
        <v>14</v>
      </c>
      <c r="I20" s="6">
        <v>8</v>
      </c>
      <c r="J20" s="6">
        <v>1</v>
      </c>
      <c r="K20" s="6">
        <v>1</v>
      </c>
      <c r="L20" s="6">
        <v>23</v>
      </c>
      <c r="M20" s="6">
        <v>21</v>
      </c>
      <c r="N20" s="6">
        <v>19</v>
      </c>
      <c r="O20" s="6">
        <v>1</v>
      </c>
      <c r="P20" s="6">
        <v>9</v>
      </c>
      <c r="Q20" s="6">
        <v>5</v>
      </c>
      <c r="R20" s="6">
        <v>1</v>
      </c>
      <c r="S20" s="6">
        <v>1</v>
      </c>
      <c r="T20" s="6">
        <v>1</v>
      </c>
      <c r="U20" s="6">
        <v>18</v>
      </c>
      <c r="V20" s="6">
        <v>1</v>
      </c>
      <c r="W20" s="6">
        <v>1</v>
      </c>
      <c r="X20" s="6">
        <v>6</v>
      </c>
      <c r="Y20" s="6">
        <v>8</v>
      </c>
      <c r="Z20" s="11">
        <v>1000100</v>
      </c>
      <c r="AB20">
        <f t="shared" si="2"/>
        <v>29</v>
      </c>
      <c r="AC20">
        <f t="shared" si="0"/>
        <v>23</v>
      </c>
      <c r="AD20">
        <f t="shared" si="0"/>
        <v>10</v>
      </c>
      <c r="AE20">
        <f t="shared" si="0"/>
        <v>6</v>
      </c>
      <c r="AF20">
        <f t="shared" si="0"/>
        <v>11</v>
      </c>
      <c r="AG20">
        <f t="shared" si="0"/>
        <v>29</v>
      </c>
      <c r="AH20">
        <f t="shared" si="0"/>
        <v>16</v>
      </c>
      <c r="AI20">
        <f t="shared" si="0"/>
        <v>22</v>
      </c>
      <c r="AJ20">
        <f t="shared" si="0"/>
        <v>29</v>
      </c>
      <c r="AK20">
        <f t="shared" si="0"/>
        <v>29</v>
      </c>
      <c r="AL20">
        <f t="shared" si="0"/>
        <v>7</v>
      </c>
      <c r="AM20">
        <f t="shared" si="0"/>
        <v>9</v>
      </c>
      <c r="AN20">
        <f t="shared" si="0"/>
        <v>11</v>
      </c>
      <c r="AO20">
        <f t="shared" si="0"/>
        <v>29</v>
      </c>
      <c r="AP20">
        <f t="shared" si="0"/>
        <v>21</v>
      </c>
      <c r="AQ20">
        <f t="shared" si="0"/>
        <v>25</v>
      </c>
      <c r="AR20">
        <f t="shared" si="0"/>
        <v>29</v>
      </c>
      <c r="AS20">
        <f t="shared" si="1"/>
        <v>29</v>
      </c>
      <c r="AT20">
        <f t="shared" si="1"/>
        <v>29</v>
      </c>
      <c r="AU20">
        <f t="shared" si="1"/>
        <v>12</v>
      </c>
      <c r="AV20">
        <f t="shared" si="1"/>
        <v>29</v>
      </c>
      <c r="AW20">
        <f t="shared" si="1"/>
        <v>29</v>
      </c>
      <c r="AX20">
        <f t="shared" si="1"/>
        <v>24</v>
      </c>
      <c r="AY20">
        <f t="shared" si="1"/>
        <v>22</v>
      </c>
      <c r="AZ20">
        <f t="shared" si="3"/>
        <v>1000100</v>
      </c>
      <c r="BB20" s="5" t="s">
        <v>45</v>
      </c>
      <c r="BC20" s="6">
        <v>29</v>
      </c>
      <c r="BD20" s="6">
        <v>23</v>
      </c>
      <c r="BE20" s="6">
        <v>10</v>
      </c>
      <c r="BF20" s="6">
        <v>6</v>
      </c>
      <c r="BG20" s="6">
        <v>11</v>
      </c>
      <c r="BH20" s="6">
        <v>29</v>
      </c>
      <c r="BI20" s="6">
        <v>16</v>
      </c>
      <c r="BJ20" s="6">
        <v>22</v>
      </c>
      <c r="BK20" s="6">
        <v>29</v>
      </c>
      <c r="BL20" s="6">
        <v>29</v>
      </c>
      <c r="BM20" s="6">
        <v>7</v>
      </c>
      <c r="BN20" s="6">
        <v>9</v>
      </c>
      <c r="BO20" s="6">
        <v>11</v>
      </c>
      <c r="BP20" s="6">
        <v>29</v>
      </c>
      <c r="BQ20" s="6">
        <v>21</v>
      </c>
      <c r="BR20" s="6">
        <v>25</v>
      </c>
      <c r="BS20" s="6">
        <v>29</v>
      </c>
      <c r="BT20" s="6">
        <v>29</v>
      </c>
      <c r="BU20" s="6">
        <v>29</v>
      </c>
      <c r="BV20" s="6">
        <v>12</v>
      </c>
      <c r="BW20" s="6">
        <v>29</v>
      </c>
      <c r="BX20" s="6">
        <v>29</v>
      </c>
      <c r="BY20" s="6">
        <v>24</v>
      </c>
      <c r="BZ20" s="6">
        <v>22</v>
      </c>
      <c r="CA20" s="6">
        <v>1000100</v>
      </c>
    </row>
    <row r="21" spans="1:79" ht="15" thickBot="1" x14ac:dyDescent="0.35">
      <c r="A21" s="5" t="s">
        <v>46</v>
      </c>
      <c r="B21" s="6">
        <v>12</v>
      </c>
      <c r="C21" s="6">
        <v>7</v>
      </c>
      <c r="D21" s="6">
        <v>5</v>
      </c>
      <c r="E21" s="6">
        <v>10</v>
      </c>
      <c r="F21" s="6">
        <v>13</v>
      </c>
      <c r="G21" s="6">
        <v>1</v>
      </c>
      <c r="H21" s="6">
        <v>14</v>
      </c>
      <c r="I21" s="6">
        <v>5</v>
      </c>
      <c r="J21" s="6">
        <v>1</v>
      </c>
      <c r="K21" s="6">
        <v>1</v>
      </c>
      <c r="L21" s="6">
        <v>1</v>
      </c>
      <c r="M21" s="6">
        <v>18</v>
      </c>
      <c r="N21" s="6">
        <v>1</v>
      </c>
      <c r="O21" s="6">
        <v>1</v>
      </c>
      <c r="P21" s="6">
        <v>15</v>
      </c>
      <c r="Q21" s="6">
        <v>20</v>
      </c>
      <c r="R21" s="6">
        <v>16</v>
      </c>
      <c r="S21" s="6">
        <v>1</v>
      </c>
      <c r="T21" s="6">
        <v>1</v>
      </c>
      <c r="U21" s="6">
        <v>23</v>
      </c>
      <c r="V21" s="6">
        <v>1</v>
      </c>
      <c r="W21" s="6">
        <v>1</v>
      </c>
      <c r="X21" s="6">
        <v>29</v>
      </c>
      <c r="Y21" s="6">
        <v>10</v>
      </c>
      <c r="Z21" s="11">
        <v>1000100</v>
      </c>
      <c r="AB21">
        <f t="shared" si="2"/>
        <v>18</v>
      </c>
      <c r="AC21">
        <f t="shared" si="0"/>
        <v>23</v>
      </c>
      <c r="AD21">
        <f t="shared" si="0"/>
        <v>25</v>
      </c>
      <c r="AE21">
        <f t="shared" si="0"/>
        <v>20</v>
      </c>
      <c r="AF21">
        <f t="shared" si="0"/>
        <v>17</v>
      </c>
      <c r="AG21">
        <f t="shared" si="0"/>
        <v>29</v>
      </c>
      <c r="AH21">
        <f t="shared" si="0"/>
        <v>16</v>
      </c>
      <c r="AI21">
        <f t="shared" si="0"/>
        <v>25</v>
      </c>
      <c r="AJ21">
        <f t="shared" si="0"/>
        <v>29</v>
      </c>
      <c r="AK21">
        <f t="shared" si="0"/>
        <v>29</v>
      </c>
      <c r="AL21">
        <f t="shared" si="0"/>
        <v>29</v>
      </c>
      <c r="AM21">
        <f t="shared" si="0"/>
        <v>12</v>
      </c>
      <c r="AN21">
        <f t="shared" si="0"/>
        <v>29</v>
      </c>
      <c r="AO21">
        <f t="shared" si="0"/>
        <v>29</v>
      </c>
      <c r="AP21">
        <f t="shared" si="0"/>
        <v>15</v>
      </c>
      <c r="AQ21">
        <f t="shared" si="0"/>
        <v>10</v>
      </c>
      <c r="AR21">
        <f t="shared" si="0"/>
        <v>14</v>
      </c>
      <c r="AS21">
        <f t="shared" si="1"/>
        <v>29</v>
      </c>
      <c r="AT21">
        <f t="shared" si="1"/>
        <v>29</v>
      </c>
      <c r="AU21">
        <f t="shared" si="1"/>
        <v>7</v>
      </c>
      <c r="AV21">
        <f t="shared" si="1"/>
        <v>29</v>
      </c>
      <c r="AW21">
        <f t="shared" si="1"/>
        <v>29</v>
      </c>
      <c r="AX21">
        <f t="shared" si="1"/>
        <v>1</v>
      </c>
      <c r="AY21">
        <f t="shared" si="1"/>
        <v>20</v>
      </c>
      <c r="AZ21">
        <f t="shared" si="3"/>
        <v>1000100</v>
      </c>
      <c r="BB21" s="5" t="s">
        <v>46</v>
      </c>
      <c r="BC21" s="6">
        <v>18</v>
      </c>
      <c r="BD21" s="6">
        <v>23</v>
      </c>
      <c r="BE21" s="6">
        <v>25</v>
      </c>
      <c r="BF21" s="6">
        <v>20</v>
      </c>
      <c r="BG21" s="6">
        <v>17</v>
      </c>
      <c r="BH21" s="6">
        <v>29</v>
      </c>
      <c r="BI21" s="6">
        <v>16</v>
      </c>
      <c r="BJ21" s="6">
        <v>25</v>
      </c>
      <c r="BK21" s="6">
        <v>29</v>
      </c>
      <c r="BL21" s="6">
        <v>29</v>
      </c>
      <c r="BM21" s="6">
        <v>29</v>
      </c>
      <c r="BN21" s="6">
        <v>12</v>
      </c>
      <c r="BO21" s="6">
        <v>29</v>
      </c>
      <c r="BP21" s="6">
        <v>29</v>
      </c>
      <c r="BQ21" s="6">
        <v>15</v>
      </c>
      <c r="BR21" s="6">
        <v>10</v>
      </c>
      <c r="BS21" s="6">
        <v>14</v>
      </c>
      <c r="BT21" s="6">
        <v>29</v>
      </c>
      <c r="BU21" s="6">
        <v>29</v>
      </c>
      <c r="BV21" s="6">
        <v>7</v>
      </c>
      <c r="BW21" s="6">
        <v>29</v>
      </c>
      <c r="BX21" s="6">
        <v>29</v>
      </c>
      <c r="BY21" s="6">
        <v>1</v>
      </c>
      <c r="BZ21" s="6">
        <v>20</v>
      </c>
      <c r="CA21" s="6">
        <v>1000100</v>
      </c>
    </row>
    <row r="22" spans="1:79" ht="15" thickBot="1" x14ac:dyDescent="0.35">
      <c r="A22" s="5" t="s">
        <v>47</v>
      </c>
      <c r="B22" s="6">
        <v>12</v>
      </c>
      <c r="C22" s="6">
        <v>7</v>
      </c>
      <c r="D22" s="6">
        <v>5</v>
      </c>
      <c r="E22" s="6">
        <v>11</v>
      </c>
      <c r="F22" s="6">
        <v>8</v>
      </c>
      <c r="G22" s="6">
        <v>1</v>
      </c>
      <c r="H22" s="6">
        <v>14</v>
      </c>
      <c r="I22" s="6">
        <v>1</v>
      </c>
      <c r="J22" s="6">
        <v>1</v>
      </c>
      <c r="K22" s="6">
        <v>1</v>
      </c>
      <c r="L22" s="6">
        <v>6</v>
      </c>
      <c r="M22" s="6">
        <v>8</v>
      </c>
      <c r="N22" s="6">
        <v>1</v>
      </c>
      <c r="O22" s="6">
        <v>1</v>
      </c>
      <c r="P22" s="6">
        <v>15</v>
      </c>
      <c r="Q22" s="6">
        <v>19</v>
      </c>
      <c r="R22" s="6">
        <v>22</v>
      </c>
      <c r="S22" s="6">
        <v>1</v>
      </c>
      <c r="T22" s="6">
        <v>1</v>
      </c>
      <c r="U22" s="6">
        <v>29</v>
      </c>
      <c r="V22" s="6">
        <v>1</v>
      </c>
      <c r="W22" s="6">
        <v>1</v>
      </c>
      <c r="X22" s="6">
        <v>21</v>
      </c>
      <c r="Y22" s="6">
        <v>21</v>
      </c>
      <c r="Z22" s="11">
        <v>1000075</v>
      </c>
      <c r="AB22">
        <f t="shared" si="2"/>
        <v>18</v>
      </c>
      <c r="AC22">
        <f t="shared" si="0"/>
        <v>23</v>
      </c>
      <c r="AD22">
        <f t="shared" si="0"/>
        <v>25</v>
      </c>
      <c r="AE22">
        <f t="shared" si="0"/>
        <v>19</v>
      </c>
      <c r="AF22">
        <f t="shared" si="0"/>
        <v>22</v>
      </c>
      <c r="AG22">
        <f t="shared" si="0"/>
        <v>29</v>
      </c>
      <c r="AH22">
        <f t="shared" si="0"/>
        <v>16</v>
      </c>
      <c r="AI22">
        <f t="shared" si="0"/>
        <v>29</v>
      </c>
      <c r="AJ22">
        <f t="shared" si="0"/>
        <v>29</v>
      </c>
      <c r="AK22">
        <f t="shared" si="0"/>
        <v>29</v>
      </c>
      <c r="AL22">
        <f t="shared" si="0"/>
        <v>24</v>
      </c>
      <c r="AM22">
        <f t="shared" si="0"/>
        <v>22</v>
      </c>
      <c r="AN22">
        <f t="shared" si="0"/>
        <v>29</v>
      </c>
      <c r="AO22">
        <f t="shared" si="0"/>
        <v>29</v>
      </c>
      <c r="AP22">
        <f t="shared" si="0"/>
        <v>15</v>
      </c>
      <c r="AQ22">
        <f t="shared" si="0"/>
        <v>11</v>
      </c>
      <c r="AR22">
        <f t="shared" si="0"/>
        <v>8</v>
      </c>
      <c r="AS22">
        <f t="shared" si="1"/>
        <v>29</v>
      </c>
      <c r="AT22">
        <f t="shared" si="1"/>
        <v>29</v>
      </c>
      <c r="AU22">
        <f t="shared" si="1"/>
        <v>1</v>
      </c>
      <c r="AV22">
        <f t="shared" si="1"/>
        <v>29</v>
      </c>
      <c r="AW22">
        <f t="shared" si="1"/>
        <v>29</v>
      </c>
      <c r="AX22">
        <f t="shared" si="1"/>
        <v>9</v>
      </c>
      <c r="AY22">
        <f t="shared" si="1"/>
        <v>9</v>
      </c>
      <c r="AZ22">
        <f t="shared" si="3"/>
        <v>1000075</v>
      </c>
      <c r="BB22" s="5" t="s">
        <v>47</v>
      </c>
      <c r="BC22" s="6">
        <v>18</v>
      </c>
      <c r="BD22" s="6">
        <v>23</v>
      </c>
      <c r="BE22" s="6">
        <v>25</v>
      </c>
      <c r="BF22" s="6">
        <v>19</v>
      </c>
      <c r="BG22" s="6">
        <v>22</v>
      </c>
      <c r="BH22" s="6">
        <v>29</v>
      </c>
      <c r="BI22" s="6">
        <v>16</v>
      </c>
      <c r="BJ22" s="6">
        <v>29</v>
      </c>
      <c r="BK22" s="6">
        <v>29</v>
      </c>
      <c r="BL22" s="6">
        <v>29</v>
      </c>
      <c r="BM22" s="6">
        <v>24</v>
      </c>
      <c r="BN22" s="6">
        <v>22</v>
      </c>
      <c r="BO22" s="6">
        <v>29</v>
      </c>
      <c r="BP22" s="6">
        <v>29</v>
      </c>
      <c r="BQ22" s="6">
        <v>15</v>
      </c>
      <c r="BR22" s="6">
        <v>11</v>
      </c>
      <c r="BS22" s="6">
        <v>8</v>
      </c>
      <c r="BT22" s="6">
        <v>29</v>
      </c>
      <c r="BU22" s="6">
        <v>29</v>
      </c>
      <c r="BV22" s="6">
        <v>1</v>
      </c>
      <c r="BW22" s="6">
        <v>29</v>
      </c>
      <c r="BX22" s="6">
        <v>29</v>
      </c>
      <c r="BY22" s="6">
        <v>9</v>
      </c>
      <c r="BZ22" s="6">
        <v>9</v>
      </c>
      <c r="CA22" s="6">
        <v>1000075</v>
      </c>
    </row>
    <row r="23" spans="1:79" ht="15" thickBot="1" x14ac:dyDescent="0.35">
      <c r="A23" s="5" t="s">
        <v>48</v>
      </c>
      <c r="B23" s="6">
        <v>12</v>
      </c>
      <c r="C23" s="6">
        <v>7</v>
      </c>
      <c r="D23" s="6">
        <v>5</v>
      </c>
      <c r="E23" s="6">
        <v>24</v>
      </c>
      <c r="F23" s="6">
        <v>19</v>
      </c>
      <c r="G23" s="6">
        <v>1</v>
      </c>
      <c r="H23" s="6">
        <v>14</v>
      </c>
      <c r="I23" s="6">
        <v>18</v>
      </c>
      <c r="J23" s="6">
        <v>1</v>
      </c>
      <c r="K23" s="6">
        <v>1</v>
      </c>
      <c r="L23" s="6">
        <v>25</v>
      </c>
      <c r="M23" s="6">
        <v>18</v>
      </c>
      <c r="N23" s="6">
        <v>1</v>
      </c>
      <c r="O23" s="6">
        <v>1</v>
      </c>
      <c r="P23" s="6">
        <v>15</v>
      </c>
      <c r="Q23" s="6">
        <v>5</v>
      </c>
      <c r="R23" s="6">
        <v>1</v>
      </c>
      <c r="S23" s="6">
        <v>1</v>
      </c>
      <c r="T23" s="6">
        <v>1</v>
      </c>
      <c r="U23" s="6">
        <v>1</v>
      </c>
      <c r="V23" s="6">
        <v>1</v>
      </c>
      <c r="W23" s="6">
        <v>1</v>
      </c>
      <c r="X23" s="6">
        <v>1</v>
      </c>
      <c r="Y23" s="6">
        <v>10</v>
      </c>
      <c r="Z23" s="11">
        <v>1000075</v>
      </c>
      <c r="AB23">
        <f t="shared" si="2"/>
        <v>18</v>
      </c>
      <c r="AC23">
        <f t="shared" si="0"/>
        <v>23</v>
      </c>
      <c r="AD23">
        <f t="shared" si="0"/>
        <v>25</v>
      </c>
      <c r="AE23">
        <f t="shared" si="0"/>
        <v>6</v>
      </c>
      <c r="AF23">
        <f t="shared" si="0"/>
        <v>11</v>
      </c>
      <c r="AG23">
        <f t="shared" si="0"/>
        <v>29</v>
      </c>
      <c r="AH23">
        <f t="shared" si="0"/>
        <v>16</v>
      </c>
      <c r="AI23">
        <f t="shared" si="0"/>
        <v>12</v>
      </c>
      <c r="AJ23">
        <f t="shared" si="0"/>
        <v>29</v>
      </c>
      <c r="AK23">
        <f t="shared" si="0"/>
        <v>29</v>
      </c>
      <c r="AL23">
        <f t="shared" si="0"/>
        <v>5</v>
      </c>
      <c r="AM23">
        <f t="shared" si="0"/>
        <v>12</v>
      </c>
      <c r="AN23">
        <f t="shared" si="0"/>
        <v>29</v>
      </c>
      <c r="AO23">
        <f t="shared" si="0"/>
        <v>29</v>
      </c>
      <c r="AP23">
        <f t="shared" si="0"/>
        <v>15</v>
      </c>
      <c r="AQ23">
        <f t="shared" si="0"/>
        <v>25</v>
      </c>
      <c r="AR23">
        <f t="shared" ref="AR23:AR36" si="4">30-R23</f>
        <v>29</v>
      </c>
      <c r="AS23">
        <f t="shared" si="1"/>
        <v>29</v>
      </c>
      <c r="AT23">
        <f t="shared" si="1"/>
        <v>29</v>
      </c>
      <c r="AU23">
        <f t="shared" si="1"/>
        <v>29</v>
      </c>
      <c r="AV23">
        <f t="shared" si="1"/>
        <v>29</v>
      </c>
      <c r="AW23">
        <f t="shared" si="1"/>
        <v>29</v>
      </c>
      <c r="AX23">
        <f t="shared" si="1"/>
        <v>29</v>
      </c>
      <c r="AY23">
        <f t="shared" si="1"/>
        <v>20</v>
      </c>
      <c r="AZ23">
        <f t="shared" si="3"/>
        <v>1000075</v>
      </c>
      <c r="BB23" s="5" t="s">
        <v>48</v>
      </c>
      <c r="BC23" s="6">
        <v>18</v>
      </c>
      <c r="BD23" s="6">
        <v>23</v>
      </c>
      <c r="BE23" s="6">
        <v>25</v>
      </c>
      <c r="BF23" s="6">
        <v>6</v>
      </c>
      <c r="BG23" s="6">
        <v>11</v>
      </c>
      <c r="BH23" s="6">
        <v>29</v>
      </c>
      <c r="BI23" s="6">
        <v>16</v>
      </c>
      <c r="BJ23" s="6">
        <v>12</v>
      </c>
      <c r="BK23" s="6">
        <v>29</v>
      </c>
      <c r="BL23" s="6">
        <v>29</v>
      </c>
      <c r="BM23" s="6">
        <v>5</v>
      </c>
      <c r="BN23" s="6">
        <v>12</v>
      </c>
      <c r="BO23" s="6">
        <v>29</v>
      </c>
      <c r="BP23" s="6">
        <v>29</v>
      </c>
      <c r="BQ23" s="6">
        <v>15</v>
      </c>
      <c r="BR23" s="6">
        <v>25</v>
      </c>
      <c r="BS23" s="6">
        <v>29</v>
      </c>
      <c r="BT23" s="6">
        <v>29</v>
      </c>
      <c r="BU23" s="6">
        <v>29</v>
      </c>
      <c r="BV23" s="6">
        <v>29</v>
      </c>
      <c r="BW23" s="6">
        <v>29</v>
      </c>
      <c r="BX23" s="6">
        <v>29</v>
      </c>
      <c r="BY23" s="6">
        <v>29</v>
      </c>
      <c r="BZ23" s="6">
        <v>20</v>
      </c>
      <c r="CA23" s="6">
        <v>1000075</v>
      </c>
    </row>
    <row r="24" spans="1:79" ht="15" thickBot="1" x14ac:dyDescent="0.35">
      <c r="A24" s="5" t="s">
        <v>49</v>
      </c>
      <c r="B24" s="6">
        <v>1</v>
      </c>
      <c r="C24" s="6">
        <v>7</v>
      </c>
      <c r="D24" s="6">
        <v>25</v>
      </c>
      <c r="E24" s="6">
        <v>6</v>
      </c>
      <c r="F24" s="6">
        <v>15</v>
      </c>
      <c r="G24" s="6">
        <v>1</v>
      </c>
      <c r="H24" s="6">
        <v>5</v>
      </c>
      <c r="I24" s="6">
        <v>18</v>
      </c>
      <c r="J24" s="6">
        <v>1</v>
      </c>
      <c r="K24" s="6">
        <v>1</v>
      </c>
      <c r="L24" s="6">
        <v>3</v>
      </c>
      <c r="M24" s="6">
        <v>10</v>
      </c>
      <c r="N24" s="6">
        <v>19</v>
      </c>
      <c r="O24" s="6">
        <v>1</v>
      </c>
      <c r="P24" s="6">
        <v>5</v>
      </c>
      <c r="Q24" s="6">
        <v>23</v>
      </c>
      <c r="R24" s="6">
        <v>12</v>
      </c>
      <c r="S24" s="6">
        <v>1</v>
      </c>
      <c r="T24" s="6">
        <v>22</v>
      </c>
      <c r="U24" s="6">
        <v>1</v>
      </c>
      <c r="V24" s="6">
        <v>1</v>
      </c>
      <c r="W24" s="6">
        <v>1</v>
      </c>
      <c r="X24" s="6">
        <v>27</v>
      </c>
      <c r="Y24" s="6">
        <v>20</v>
      </c>
      <c r="Z24" s="11">
        <v>1000075</v>
      </c>
      <c r="AB24">
        <f t="shared" si="2"/>
        <v>29</v>
      </c>
      <c r="AC24">
        <f t="shared" si="2"/>
        <v>23</v>
      </c>
      <c r="AD24">
        <f t="shared" si="2"/>
        <v>5</v>
      </c>
      <c r="AE24">
        <f t="shared" si="2"/>
        <v>24</v>
      </c>
      <c r="AF24">
        <f t="shared" si="2"/>
        <v>15</v>
      </c>
      <c r="AG24">
        <f t="shared" si="2"/>
        <v>29</v>
      </c>
      <c r="AH24">
        <f t="shared" si="2"/>
        <v>25</v>
      </c>
      <c r="AI24">
        <f t="shared" si="2"/>
        <v>12</v>
      </c>
      <c r="AJ24">
        <f t="shared" si="2"/>
        <v>29</v>
      </c>
      <c r="AK24">
        <f t="shared" si="2"/>
        <v>29</v>
      </c>
      <c r="AL24">
        <f t="shared" si="2"/>
        <v>27</v>
      </c>
      <c r="AM24">
        <f t="shared" si="2"/>
        <v>20</v>
      </c>
      <c r="AN24">
        <f t="shared" si="2"/>
        <v>11</v>
      </c>
      <c r="AO24">
        <f t="shared" si="2"/>
        <v>29</v>
      </c>
      <c r="AP24">
        <f t="shared" si="2"/>
        <v>25</v>
      </c>
      <c r="AQ24">
        <f t="shared" si="2"/>
        <v>7</v>
      </c>
      <c r="AR24">
        <f t="shared" si="4"/>
        <v>18</v>
      </c>
      <c r="AS24">
        <f t="shared" si="1"/>
        <v>29</v>
      </c>
      <c r="AT24">
        <f t="shared" si="1"/>
        <v>8</v>
      </c>
      <c r="AU24">
        <f t="shared" si="1"/>
        <v>29</v>
      </c>
      <c r="AV24">
        <f t="shared" si="1"/>
        <v>29</v>
      </c>
      <c r="AW24">
        <f t="shared" si="1"/>
        <v>29</v>
      </c>
      <c r="AX24">
        <f t="shared" si="1"/>
        <v>3</v>
      </c>
      <c r="AY24">
        <f t="shared" si="1"/>
        <v>10</v>
      </c>
      <c r="AZ24">
        <f t="shared" si="3"/>
        <v>1000075</v>
      </c>
      <c r="BB24" s="5" t="s">
        <v>49</v>
      </c>
      <c r="BC24" s="6">
        <v>29</v>
      </c>
      <c r="BD24" s="6">
        <v>23</v>
      </c>
      <c r="BE24" s="6">
        <v>5</v>
      </c>
      <c r="BF24" s="6">
        <v>24</v>
      </c>
      <c r="BG24" s="6">
        <v>15</v>
      </c>
      <c r="BH24" s="6">
        <v>29</v>
      </c>
      <c r="BI24" s="6">
        <v>25</v>
      </c>
      <c r="BJ24" s="6">
        <v>12</v>
      </c>
      <c r="BK24" s="6">
        <v>29</v>
      </c>
      <c r="BL24" s="6">
        <v>29</v>
      </c>
      <c r="BM24" s="6">
        <v>27</v>
      </c>
      <c r="BN24" s="6">
        <v>20</v>
      </c>
      <c r="BO24" s="6">
        <v>11</v>
      </c>
      <c r="BP24" s="6">
        <v>29</v>
      </c>
      <c r="BQ24" s="6">
        <v>25</v>
      </c>
      <c r="BR24" s="6">
        <v>7</v>
      </c>
      <c r="BS24" s="6">
        <v>18</v>
      </c>
      <c r="BT24" s="6">
        <v>29</v>
      </c>
      <c r="BU24" s="6">
        <v>8</v>
      </c>
      <c r="BV24" s="6">
        <v>29</v>
      </c>
      <c r="BW24" s="6">
        <v>29</v>
      </c>
      <c r="BX24" s="6">
        <v>29</v>
      </c>
      <c r="BY24" s="6">
        <v>3</v>
      </c>
      <c r="BZ24" s="6">
        <v>10</v>
      </c>
      <c r="CA24" s="6">
        <v>1000075</v>
      </c>
    </row>
    <row r="25" spans="1:79" ht="15" thickBot="1" x14ac:dyDescent="0.35">
      <c r="A25" s="5" t="s">
        <v>50</v>
      </c>
      <c r="B25" s="6">
        <v>12</v>
      </c>
      <c r="C25" s="6">
        <v>1</v>
      </c>
      <c r="D25" s="6">
        <v>1</v>
      </c>
      <c r="E25" s="6">
        <v>26</v>
      </c>
      <c r="F25" s="6">
        <v>19</v>
      </c>
      <c r="G25" s="6">
        <v>1</v>
      </c>
      <c r="H25" s="6">
        <v>14</v>
      </c>
      <c r="I25" s="6">
        <v>18</v>
      </c>
      <c r="J25" s="6">
        <v>1</v>
      </c>
      <c r="K25" s="6">
        <v>1</v>
      </c>
      <c r="L25" s="6">
        <v>25</v>
      </c>
      <c r="M25" s="6">
        <v>18</v>
      </c>
      <c r="N25" s="6">
        <v>1</v>
      </c>
      <c r="O25" s="6">
        <v>24</v>
      </c>
      <c r="P25" s="6">
        <v>26</v>
      </c>
      <c r="Q25" s="6">
        <v>4</v>
      </c>
      <c r="R25" s="6">
        <v>1</v>
      </c>
      <c r="S25" s="6">
        <v>1</v>
      </c>
      <c r="T25" s="6">
        <v>1</v>
      </c>
      <c r="U25" s="6">
        <v>1</v>
      </c>
      <c r="V25" s="6">
        <v>1</v>
      </c>
      <c r="W25" s="6">
        <v>1</v>
      </c>
      <c r="X25" s="6">
        <v>1</v>
      </c>
      <c r="Y25" s="6">
        <v>10</v>
      </c>
      <c r="Z25" s="11">
        <v>1000075</v>
      </c>
      <c r="AB25">
        <f t="shared" si="2"/>
        <v>18</v>
      </c>
      <c r="AC25">
        <f t="shared" si="2"/>
        <v>29</v>
      </c>
      <c r="AD25">
        <f t="shared" si="2"/>
        <v>29</v>
      </c>
      <c r="AE25">
        <f t="shared" si="2"/>
        <v>4</v>
      </c>
      <c r="AF25">
        <f t="shared" si="2"/>
        <v>11</v>
      </c>
      <c r="AG25">
        <f t="shared" si="2"/>
        <v>29</v>
      </c>
      <c r="AH25">
        <f t="shared" si="2"/>
        <v>16</v>
      </c>
      <c r="AI25">
        <f t="shared" si="2"/>
        <v>12</v>
      </c>
      <c r="AJ25">
        <f t="shared" si="2"/>
        <v>29</v>
      </c>
      <c r="AK25">
        <f t="shared" si="2"/>
        <v>29</v>
      </c>
      <c r="AL25">
        <f t="shared" si="2"/>
        <v>5</v>
      </c>
      <c r="AM25">
        <f t="shared" si="2"/>
        <v>12</v>
      </c>
      <c r="AN25">
        <f t="shared" si="2"/>
        <v>29</v>
      </c>
      <c r="AO25">
        <f t="shared" si="2"/>
        <v>6</v>
      </c>
      <c r="AP25">
        <f t="shared" si="2"/>
        <v>4</v>
      </c>
      <c r="AQ25">
        <f t="shared" si="2"/>
        <v>26</v>
      </c>
      <c r="AR25">
        <f t="shared" si="4"/>
        <v>29</v>
      </c>
      <c r="AS25">
        <f t="shared" si="1"/>
        <v>29</v>
      </c>
      <c r="AT25">
        <f t="shared" si="1"/>
        <v>29</v>
      </c>
      <c r="AU25">
        <f t="shared" si="1"/>
        <v>29</v>
      </c>
      <c r="AV25">
        <f t="shared" si="1"/>
        <v>29</v>
      </c>
      <c r="AW25">
        <f t="shared" si="1"/>
        <v>29</v>
      </c>
      <c r="AX25">
        <f t="shared" si="1"/>
        <v>29</v>
      </c>
      <c r="AY25">
        <f t="shared" si="1"/>
        <v>20</v>
      </c>
      <c r="AZ25">
        <f t="shared" si="3"/>
        <v>1000075</v>
      </c>
      <c r="BB25" s="5" t="s">
        <v>50</v>
      </c>
      <c r="BC25" s="6">
        <v>18</v>
      </c>
      <c r="BD25" s="6">
        <v>29</v>
      </c>
      <c r="BE25" s="6">
        <v>29</v>
      </c>
      <c r="BF25" s="6">
        <v>4</v>
      </c>
      <c r="BG25" s="6">
        <v>11</v>
      </c>
      <c r="BH25" s="6">
        <v>29</v>
      </c>
      <c r="BI25" s="6">
        <v>16</v>
      </c>
      <c r="BJ25" s="6">
        <v>12</v>
      </c>
      <c r="BK25" s="6">
        <v>29</v>
      </c>
      <c r="BL25" s="6">
        <v>29</v>
      </c>
      <c r="BM25" s="6">
        <v>5</v>
      </c>
      <c r="BN25" s="6">
        <v>12</v>
      </c>
      <c r="BO25" s="6">
        <v>29</v>
      </c>
      <c r="BP25" s="6">
        <v>6</v>
      </c>
      <c r="BQ25" s="6">
        <v>4</v>
      </c>
      <c r="BR25" s="6">
        <v>26</v>
      </c>
      <c r="BS25" s="6">
        <v>29</v>
      </c>
      <c r="BT25" s="6">
        <v>29</v>
      </c>
      <c r="BU25" s="6">
        <v>29</v>
      </c>
      <c r="BV25" s="6">
        <v>29</v>
      </c>
      <c r="BW25" s="6">
        <v>29</v>
      </c>
      <c r="BX25" s="6">
        <v>29</v>
      </c>
      <c r="BY25" s="6">
        <v>29</v>
      </c>
      <c r="BZ25" s="6">
        <v>20</v>
      </c>
      <c r="CA25" s="6">
        <v>1000075</v>
      </c>
    </row>
    <row r="26" spans="1:79" ht="15" thickBot="1" x14ac:dyDescent="0.35">
      <c r="A26" s="5" t="s">
        <v>51</v>
      </c>
      <c r="B26" s="6">
        <v>12</v>
      </c>
      <c r="C26" s="6">
        <v>7</v>
      </c>
      <c r="D26" s="6">
        <v>5</v>
      </c>
      <c r="E26" s="6">
        <v>8</v>
      </c>
      <c r="F26" s="6">
        <v>13</v>
      </c>
      <c r="G26" s="6">
        <v>1</v>
      </c>
      <c r="H26" s="6">
        <v>11</v>
      </c>
      <c r="I26" s="6">
        <v>13</v>
      </c>
      <c r="J26" s="6">
        <v>1</v>
      </c>
      <c r="K26" s="6">
        <v>1</v>
      </c>
      <c r="L26" s="6">
        <v>2</v>
      </c>
      <c r="M26" s="6">
        <v>11</v>
      </c>
      <c r="N26" s="6">
        <v>1</v>
      </c>
      <c r="O26" s="6">
        <v>1</v>
      </c>
      <c r="P26" s="6">
        <v>15</v>
      </c>
      <c r="Q26" s="6">
        <v>22</v>
      </c>
      <c r="R26" s="6">
        <v>16</v>
      </c>
      <c r="S26" s="6">
        <v>1</v>
      </c>
      <c r="T26" s="6">
        <v>17</v>
      </c>
      <c r="U26" s="6">
        <v>13</v>
      </c>
      <c r="V26" s="6">
        <v>1</v>
      </c>
      <c r="W26" s="6">
        <v>1</v>
      </c>
      <c r="X26" s="6">
        <v>28</v>
      </c>
      <c r="Y26" s="6">
        <v>17</v>
      </c>
      <c r="Z26" s="11">
        <v>1000075</v>
      </c>
      <c r="AB26">
        <f t="shared" si="2"/>
        <v>18</v>
      </c>
      <c r="AC26">
        <f t="shared" si="2"/>
        <v>23</v>
      </c>
      <c r="AD26">
        <f t="shared" si="2"/>
        <v>25</v>
      </c>
      <c r="AE26">
        <f t="shared" si="2"/>
        <v>22</v>
      </c>
      <c r="AF26">
        <f t="shared" si="2"/>
        <v>17</v>
      </c>
      <c r="AG26">
        <f t="shared" si="2"/>
        <v>29</v>
      </c>
      <c r="AH26">
        <f t="shared" si="2"/>
        <v>19</v>
      </c>
      <c r="AI26">
        <f t="shared" si="2"/>
        <v>17</v>
      </c>
      <c r="AJ26">
        <f t="shared" si="2"/>
        <v>29</v>
      </c>
      <c r="AK26">
        <f t="shared" si="2"/>
        <v>29</v>
      </c>
      <c r="AL26">
        <f t="shared" si="2"/>
        <v>28</v>
      </c>
      <c r="AM26">
        <f t="shared" si="2"/>
        <v>19</v>
      </c>
      <c r="AN26">
        <f t="shared" si="2"/>
        <v>29</v>
      </c>
      <c r="AO26">
        <f t="shared" si="2"/>
        <v>29</v>
      </c>
      <c r="AP26">
        <f t="shared" si="2"/>
        <v>15</v>
      </c>
      <c r="AQ26">
        <f t="shared" si="2"/>
        <v>8</v>
      </c>
      <c r="AR26">
        <f t="shared" si="4"/>
        <v>14</v>
      </c>
      <c r="AS26">
        <f t="shared" si="1"/>
        <v>29</v>
      </c>
      <c r="AT26">
        <f t="shared" si="1"/>
        <v>13</v>
      </c>
      <c r="AU26">
        <f t="shared" si="1"/>
        <v>17</v>
      </c>
      <c r="AV26">
        <f t="shared" si="1"/>
        <v>29</v>
      </c>
      <c r="AW26">
        <f t="shared" si="1"/>
        <v>29</v>
      </c>
      <c r="AX26">
        <f t="shared" si="1"/>
        <v>2</v>
      </c>
      <c r="AY26">
        <f t="shared" si="1"/>
        <v>13</v>
      </c>
      <c r="AZ26">
        <f t="shared" si="3"/>
        <v>1000075</v>
      </c>
      <c r="BB26" s="5" t="s">
        <v>51</v>
      </c>
      <c r="BC26" s="6">
        <v>18</v>
      </c>
      <c r="BD26" s="6">
        <v>23</v>
      </c>
      <c r="BE26" s="6">
        <v>25</v>
      </c>
      <c r="BF26" s="6">
        <v>22</v>
      </c>
      <c r="BG26" s="6">
        <v>17</v>
      </c>
      <c r="BH26" s="6">
        <v>29</v>
      </c>
      <c r="BI26" s="6">
        <v>19</v>
      </c>
      <c r="BJ26" s="6">
        <v>17</v>
      </c>
      <c r="BK26" s="6">
        <v>29</v>
      </c>
      <c r="BL26" s="6">
        <v>29</v>
      </c>
      <c r="BM26" s="6">
        <v>28</v>
      </c>
      <c r="BN26" s="6">
        <v>19</v>
      </c>
      <c r="BO26" s="6">
        <v>29</v>
      </c>
      <c r="BP26" s="6">
        <v>29</v>
      </c>
      <c r="BQ26" s="6">
        <v>15</v>
      </c>
      <c r="BR26" s="6">
        <v>8</v>
      </c>
      <c r="BS26" s="6">
        <v>14</v>
      </c>
      <c r="BT26" s="6">
        <v>29</v>
      </c>
      <c r="BU26" s="6">
        <v>13</v>
      </c>
      <c r="BV26" s="6">
        <v>17</v>
      </c>
      <c r="BW26" s="6">
        <v>29</v>
      </c>
      <c r="BX26" s="6">
        <v>29</v>
      </c>
      <c r="BY26" s="6">
        <v>2</v>
      </c>
      <c r="BZ26" s="6">
        <v>13</v>
      </c>
      <c r="CA26" s="6">
        <v>1000075</v>
      </c>
    </row>
    <row r="27" spans="1:79" ht="15" thickBot="1" x14ac:dyDescent="0.35">
      <c r="A27" s="5" t="s">
        <v>52</v>
      </c>
      <c r="B27" s="6">
        <v>12</v>
      </c>
      <c r="C27" s="6">
        <v>1</v>
      </c>
      <c r="D27" s="6">
        <v>1</v>
      </c>
      <c r="E27" s="6">
        <v>27</v>
      </c>
      <c r="F27" s="6">
        <v>19</v>
      </c>
      <c r="G27" s="6">
        <v>1</v>
      </c>
      <c r="H27" s="6">
        <v>14</v>
      </c>
      <c r="I27" s="6">
        <v>18</v>
      </c>
      <c r="J27" s="6">
        <v>1</v>
      </c>
      <c r="K27" s="6">
        <v>1</v>
      </c>
      <c r="L27" s="6">
        <v>25</v>
      </c>
      <c r="M27" s="6">
        <v>23</v>
      </c>
      <c r="N27" s="6">
        <v>1</v>
      </c>
      <c r="O27" s="6">
        <v>24</v>
      </c>
      <c r="P27" s="6">
        <v>26</v>
      </c>
      <c r="Q27" s="6">
        <v>1</v>
      </c>
      <c r="R27" s="6">
        <v>1</v>
      </c>
      <c r="S27" s="6">
        <v>1</v>
      </c>
      <c r="T27" s="6">
        <v>1</v>
      </c>
      <c r="U27" s="6">
        <v>1</v>
      </c>
      <c r="V27" s="6">
        <v>1</v>
      </c>
      <c r="W27" s="6">
        <v>1</v>
      </c>
      <c r="X27" s="6">
        <v>1</v>
      </c>
      <c r="Y27" s="6">
        <v>1</v>
      </c>
      <c r="Z27" s="11">
        <v>1000050</v>
      </c>
      <c r="AB27">
        <f t="shared" si="2"/>
        <v>18</v>
      </c>
      <c r="AC27">
        <f t="shared" si="2"/>
        <v>29</v>
      </c>
      <c r="AD27">
        <f t="shared" si="2"/>
        <v>29</v>
      </c>
      <c r="AE27">
        <f t="shared" si="2"/>
        <v>3</v>
      </c>
      <c r="AF27">
        <f t="shared" si="2"/>
        <v>11</v>
      </c>
      <c r="AG27">
        <f t="shared" si="2"/>
        <v>29</v>
      </c>
      <c r="AH27">
        <f t="shared" si="2"/>
        <v>16</v>
      </c>
      <c r="AI27">
        <f t="shared" si="2"/>
        <v>12</v>
      </c>
      <c r="AJ27">
        <f t="shared" si="2"/>
        <v>29</v>
      </c>
      <c r="AK27">
        <f t="shared" si="2"/>
        <v>29</v>
      </c>
      <c r="AL27">
        <f t="shared" si="2"/>
        <v>5</v>
      </c>
      <c r="AM27">
        <f t="shared" si="2"/>
        <v>7</v>
      </c>
      <c r="AN27">
        <f t="shared" si="2"/>
        <v>29</v>
      </c>
      <c r="AO27">
        <f t="shared" si="2"/>
        <v>6</v>
      </c>
      <c r="AP27">
        <f t="shared" si="2"/>
        <v>4</v>
      </c>
      <c r="AQ27">
        <f t="shared" si="2"/>
        <v>29</v>
      </c>
      <c r="AR27">
        <f t="shared" si="4"/>
        <v>29</v>
      </c>
      <c r="AS27">
        <f t="shared" si="1"/>
        <v>29</v>
      </c>
      <c r="AT27">
        <f t="shared" si="1"/>
        <v>29</v>
      </c>
      <c r="AU27">
        <f t="shared" si="1"/>
        <v>29</v>
      </c>
      <c r="AV27">
        <f t="shared" si="1"/>
        <v>29</v>
      </c>
      <c r="AW27">
        <f t="shared" si="1"/>
        <v>29</v>
      </c>
      <c r="AX27">
        <f t="shared" si="1"/>
        <v>29</v>
      </c>
      <c r="AY27">
        <f t="shared" si="1"/>
        <v>29</v>
      </c>
      <c r="AZ27">
        <f t="shared" si="3"/>
        <v>1000050</v>
      </c>
      <c r="BB27" s="5" t="s">
        <v>52</v>
      </c>
      <c r="BC27" s="6">
        <v>18</v>
      </c>
      <c r="BD27" s="6">
        <v>29</v>
      </c>
      <c r="BE27" s="6">
        <v>29</v>
      </c>
      <c r="BF27" s="6">
        <v>3</v>
      </c>
      <c r="BG27" s="6">
        <v>11</v>
      </c>
      <c r="BH27" s="6">
        <v>29</v>
      </c>
      <c r="BI27" s="6">
        <v>16</v>
      </c>
      <c r="BJ27" s="6">
        <v>12</v>
      </c>
      <c r="BK27" s="6">
        <v>29</v>
      </c>
      <c r="BL27" s="6">
        <v>29</v>
      </c>
      <c r="BM27" s="6">
        <v>5</v>
      </c>
      <c r="BN27" s="6">
        <v>7</v>
      </c>
      <c r="BO27" s="6">
        <v>29</v>
      </c>
      <c r="BP27" s="6">
        <v>6</v>
      </c>
      <c r="BQ27" s="6">
        <v>4</v>
      </c>
      <c r="BR27" s="6">
        <v>29</v>
      </c>
      <c r="BS27" s="6">
        <v>29</v>
      </c>
      <c r="BT27" s="6">
        <v>29</v>
      </c>
      <c r="BU27" s="6">
        <v>29</v>
      </c>
      <c r="BV27" s="6">
        <v>29</v>
      </c>
      <c r="BW27" s="6">
        <v>29</v>
      </c>
      <c r="BX27" s="6">
        <v>29</v>
      </c>
      <c r="BY27" s="6">
        <v>29</v>
      </c>
      <c r="BZ27" s="6">
        <v>29</v>
      </c>
      <c r="CA27" s="6">
        <v>1000050</v>
      </c>
    </row>
    <row r="28" spans="1:79" ht="15" thickBot="1" x14ac:dyDescent="0.35">
      <c r="A28" s="5" t="s">
        <v>53</v>
      </c>
      <c r="B28" s="6">
        <v>1</v>
      </c>
      <c r="C28" s="6">
        <v>7</v>
      </c>
      <c r="D28" s="6">
        <v>22</v>
      </c>
      <c r="E28" s="6">
        <v>20</v>
      </c>
      <c r="F28" s="6">
        <v>15</v>
      </c>
      <c r="G28" s="6">
        <v>1</v>
      </c>
      <c r="H28" s="6">
        <v>14</v>
      </c>
      <c r="I28" s="6">
        <v>18</v>
      </c>
      <c r="J28" s="6">
        <v>1</v>
      </c>
      <c r="K28" s="6">
        <v>1</v>
      </c>
      <c r="L28" s="6">
        <v>21</v>
      </c>
      <c r="M28" s="6">
        <v>21</v>
      </c>
      <c r="N28" s="6">
        <v>19</v>
      </c>
      <c r="O28" s="6">
        <v>1</v>
      </c>
      <c r="P28" s="6">
        <v>8</v>
      </c>
      <c r="Q28" s="6">
        <v>10</v>
      </c>
      <c r="R28" s="6">
        <v>12</v>
      </c>
      <c r="S28" s="6">
        <v>1</v>
      </c>
      <c r="T28" s="6">
        <v>1</v>
      </c>
      <c r="U28" s="6">
        <v>1</v>
      </c>
      <c r="V28" s="6">
        <v>1</v>
      </c>
      <c r="W28" s="6">
        <v>1</v>
      </c>
      <c r="X28" s="6">
        <v>9</v>
      </c>
      <c r="Y28" s="6">
        <v>8</v>
      </c>
      <c r="Z28" s="11">
        <v>1000050</v>
      </c>
      <c r="AB28">
        <f t="shared" si="2"/>
        <v>29</v>
      </c>
      <c r="AC28">
        <f t="shared" si="2"/>
        <v>23</v>
      </c>
      <c r="AD28">
        <f t="shared" si="2"/>
        <v>8</v>
      </c>
      <c r="AE28">
        <f t="shared" si="2"/>
        <v>10</v>
      </c>
      <c r="AF28">
        <f t="shared" si="2"/>
        <v>15</v>
      </c>
      <c r="AG28">
        <f t="shared" si="2"/>
        <v>29</v>
      </c>
      <c r="AH28">
        <f t="shared" si="2"/>
        <v>16</v>
      </c>
      <c r="AI28">
        <f t="shared" si="2"/>
        <v>12</v>
      </c>
      <c r="AJ28">
        <f t="shared" si="2"/>
        <v>29</v>
      </c>
      <c r="AK28">
        <f t="shared" si="2"/>
        <v>29</v>
      </c>
      <c r="AL28">
        <f t="shared" si="2"/>
        <v>9</v>
      </c>
      <c r="AM28">
        <f t="shared" si="2"/>
        <v>9</v>
      </c>
      <c r="AN28">
        <f t="shared" si="2"/>
        <v>11</v>
      </c>
      <c r="AO28">
        <f t="shared" si="2"/>
        <v>29</v>
      </c>
      <c r="AP28">
        <f t="shared" si="2"/>
        <v>22</v>
      </c>
      <c r="AQ28">
        <f t="shared" si="2"/>
        <v>20</v>
      </c>
      <c r="AR28">
        <f t="shared" si="4"/>
        <v>18</v>
      </c>
      <c r="AS28">
        <f t="shared" si="1"/>
        <v>29</v>
      </c>
      <c r="AT28">
        <f t="shared" si="1"/>
        <v>29</v>
      </c>
      <c r="AU28">
        <f t="shared" si="1"/>
        <v>29</v>
      </c>
      <c r="AV28">
        <f t="shared" si="1"/>
        <v>29</v>
      </c>
      <c r="AW28">
        <f t="shared" si="1"/>
        <v>29</v>
      </c>
      <c r="AX28">
        <f t="shared" si="1"/>
        <v>21</v>
      </c>
      <c r="AY28">
        <f t="shared" si="1"/>
        <v>22</v>
      </c>
      <c r="AZ28">
        <f t="shared" si="3"/>
        <v>1000050</v>
      </c>
      <c r="BB28" s="5" t="s">
        <v>53</v>
      </c>
      <c r="BC28" s="6">
        <v>29</v>
      </c>
      <c r="BD28" s="6">
        <v>23</v>
      </c>
      <c r="BE28" s="6">
        <v>8</v>
      </c>
      <c r="BF28" s="6">
        <v>10</v>
      </c>
      <c r="BG28" s="6">
        <v>15</v>
      </c>
      <c r="BH28" s="6">
        <v>29</v>
      </c>
      <c r="BI28" s="6">
        <v>16</v>
      </c>
      <c r="BJ28" s="6">
        <v>12</v>
      </c>
      <c r="BK28" s="6">
        <v>29</v>
      </c>
      <c r="BL28" s="6">
        <v>29</v>
      </c>
      <c r="BM28" s="6">
        <v>9</v>
      </c>
      <c r="BN28" s="6">
        <v>9</v>
      </c>
      <c r="BO28" s="6">
        <v>11</v>
      </c>
      <c r="BP28" s="6">
        <v>29</v>
      </c>
      <c r="BQ28" s="6">
        <v>22</v>
      </c>
      <c r="BR28" s="6">
        <v>20</v>
      </c>
      <c r="BS28" s="6">
        <v>18</v>
      </c>
      <c r="BT28" s="6">
        <v>29</v>
      </c>
      <c r="BU28" s="6">
        <v>29</v>
      </c>
      <c r="BV28" s="6">
        <v>29</v>
      </c>
      <c r="BW28" s="6">
        <v>29</v>
      </c>
      <c r="BX28" s="6">
        <v>29</v>
      </c>
      <c r="BY28" s="6">
        <v>21</v>
      </c>
      <c r="BZ28" s="6">
        <v>22</v>
      </c>
      <c r="CA28" s="6">
        <v>1000050</v>
      </c>
    </row>
    <row r="29" spans="1:79" ht="15" thickBot="1" x14ac:dyDescent="0.35">
      <c r="A29" s="5" t="s">
        <v>54</v>
      </c>
      <c r="B29" s="6">
        <v>12</v>
      </c>
      <c r="C29" s="6">
        <v>7</v>
      </c>
      <c r="D29" s="6">
        <v>5</v>
      </c>
      <c r="E29" s="6">
        <v>16</v>
      </c>
      <c r="F29" s="6">
        <v>19</v>
      </c>
      <c r="G29" s="6">
        <v>1</v>
      </c>
      <c r="H29" s="6">
        <v>14</v>
      </c>
      <c r="I29" s="6">
        <v>13</v>
      </c>
      <c r="J29" s="6">
        <v>1</v>
      </c>
      <c r="K29" s="6">
        <v>1</v>
      </c>
      <c r="L29" s="6">
        <v>13</v>
      </c>
      <c r="M29" s="6">
        <v>11</v>
      </c>
      <c r="N29" s="6">
        <v>1</v>
      </c>
      <c r="O29" s="6">
        <v>1</v>
      </c>
      <c r="P29" s="6">
        <v>15</v>
      </c>
      <c r="Q29" s="6">
        <v>12</v>
      </c>
      <c r="R29" s="6">
        <v>1</v>
      </c>
      <c r="S29" s="6">
        <v>1</v>
      </c>
      <c r="T29" s="6">
        <v>1</v>
      </c>
      <c r="U29" s="6">
        <v>13</v>
      </c>
      <c r="V29" s="6">
        <v>1</v>
      </c>
      <c r="W29" s="6">
        <v>1</v>
      </c>
      <c r="X29" s="6">
        <v>14</v>
      </c>
      <c r="Y29" s="6">
        <v>17</v>
      </c>
      <c r="Z29" s="11">
        <v>1000025</v>
      </c>
      <c r="AB29">
        <f t="shared" si="2"/>
        <v>18</v>
      </c>
      <c r="AC29">
        <f t="shared" si="2"/>
        <v>23</v>
      </c>
      <c r="AD29">
        <f t="shared" si="2"/>
        <v>25</v>
      </c>
      <c r="AE29">
        <f t="shared" si="2"/>
        <v>14</v>
      </c>
      <c r="AF29">
        <f t="shared" si="2"/>
        <v>11</v>
      </c>
      <c r="AG29">
        <f t="shared" si="2"/>
        <v>29</v>
      </c>
      <c r="AH29">
        <f t="shared" si="2"/>
        <v>16</v>
      </c>
      <c r="AI29">
        <f t="shared" si="2"/>
        <v>17</v>
      </c>
      <c r="AJ29">
        <f t="shared" si="2"/>
        <v>29</v>
      </c>
      <c r="AK29">
        <f t="shared" si="2"/>
        <v>29</v>
      </c>
      <c r="AL29">
        <f t="shared" si="2"/>
        <v>17</v>
      </c>
      <c r="AM29">
        <f t="shared" si="2"/>
        <v>19</v>
      </c>
      <c r="AN29">
        <f t="shared" si="2"/>
        <v>29</v>
      </c>
      <c r="AO29">
        <f t="shared" si="2"/>
        <v>29</v>
      </c>
      <c r="AP29">
        <f t="shared" si="2"/>
        <v>15</v>
      </c>
      <c r="AQ29">
        <f t="shared" si="2"/>
        <v>18</v>
      </c>
      <c r="AR29">
        <f t="shared" si="4"/>
        <v>29</v>
      </c>
      <c r="AS29">
        <f t="shared" si="1"/>
        <v>29</v>
      </c>
      <c r="AT29">
        <f t="shared" si="1"/>
        <v>29</v>
      </c>
      <c r="AU29">
        <f t="shared" si="1"/>
        <v>17</v>
      </c>
      <c r="AV29">
        <f t="shared" si="1"/>
        <v>29</v>
      </c>
      <c r="AW29">
        <f t="shared" si="1"/>
        <v>29</v>
      </c>
      <c r="AX29">
        <f t="shared" si="1"/>
        <v>16</v>
      </c>
      <c r="AY29">
        <f t="shared" si="1"/>
        <v>13</v>
      </c>
      <c r="AZ29">
        <f t="shared" si="3"/>
        <v>1000025</v>
      </c>
      <c r="BB29" s="5" t="s">
        <v>54</v>
      </c>
      <c r="BC29" s="6">
        <v>18</v>
      </c>
      <c r="BD29" s="6">
        <v>23</v>
      </c>
      <c r="BE29" s="6">
        <v>25</v>
      </c>
      <c r="BF29" s="6">
        <v>14</v>
      </c>
      <c r="BG29" s="6">
        <v>11</v>
      </c>
      <c r="BH29" s="6">
        <v>29</v>
      </c>
      <c r="BI29" s="6">
        <v>16</v>
      </c>
      <c r="BJ29" s="6">
        <v>17</v>
      </c>
      <c r="BK29" s="6">
        <v>29</v>
      </c>
      <c r="BL29" s="6">
        <v>29</v>
      </c>
      <c r="BM29" s="6">
        <v>17</v>
      </c>
      <c r="BN29" s="6">
        <v>19</v>
      </c>
      <c r="BO29" s="6">
        <v>29</v>
      </c>
      <c r="BP29" s="6">
        <v>29</v>
      </c>
      <c r="BQ29" s="6">
        <v>15</v>
      </c>
      <c r="BR29" s="6">
        <v>18</v>
      </c>
      <c r="BS29" s="6">
        <v>29</v>
      </c>
      <c r="BT29" s="6">
        <v>29</v>
      </c>
      <c r="BU29" s="6">
        <v>29</v>
      </c>
      <c r="BV29" s="6">
        <v>17</v>
      </c>
      <c r="BW29" s="6">
        <v>29</v>
      </c>
      <c r="BX29" s="6">
        <v>29</v>
      </c>
      <c r="BY29" s="6">
        <v>16</v>
      </c>
      <c r="BZ29" s="6">
        <v>13</v>
      </c>
      <c r="CA29" s="6">
        <v>1000025</v>
      </c>
    </row>
    <row r="30" spans="1:79" ht="15" thickBot="1" x14ac:dyDescent="0.35">
      <c r="A30" s="5" t="s">
        <v>55</v>
      </c>
      <c r="B30" s="6">
        <v>12</v>
      </c>
      <c r="C30" s="6">
        <v>7</v>
      </c>
      <c r="D30" s="6">
        <v>5</v>
      </c>
      <c r="E30" s="6">
        <v>22</v>
      </c>
      <c r="F30" s="6">
        <v>15</v>
      </c>
      <c r="G30" s="6">
        <v>1</v>
      </c>
      <c r="H30" s="6">
        <v>14</v>
      </c>
      <c r="I30" s="6">
        <v>18</v>
      </c>
      <c r="J30" s="6">
        <v>1</v>
      </c>
      <c r="K30" s="6">
        <v>1</v>
      </c>
      <c r="L30" s="6">
        <v>19</v>
      </c>
      <c r="M30" s="6">
        <v>23</v>
      </c>
      <c r="N30" s="6">
        <v>1</v>
      </c>
      <c r="O30" s="6">
        <v>1</v>
      </c>
      <c r="P30" s="6">
        <v>15</v>
      </c>
      <c r="Q30" s="6">
        <v>7</v>
      </c>
      <c r="R30" s="6">
        <v>12</v>
      </c>
      <c r="S30" s="6">
        <v>1</v>
      </c>
      <c r="T30" s="6">
        <v>1</v>
      </c>
      <c r="U30" s="6">
        <v>1</v>
      </c>
      <c r="V30" s="6">
        <v>1</v>
      </c>
      <c r="W30" s="6">
        <v>1</v>
      </c>
      <c r="X30" s="6">
        <v>10</v>
      </c>
      <c r="Y30" s="6">
        <v>1</v>
      </c>
      <c r="Z30" s="11">
        <v>1000025</v>
      </c>
      <c r="AB30">
        <f t="shared" si="2"/>
        <v>18</v>
      </c>
      <c r="AC30">
        <f t="shared" si="2"/>
        <v>23</v>
      </c>
      <c r="AD30">
        <f t="shared" si="2"/>
        <v>25</v>
      </c>
      <c r="AE30">
        <f t="shared" si="2"/>
        <v>8</v>
      </c>
      <c r="AF30">
        <f t="shared" si="2"/>
        <v>15</v>
      </c>
      <c r="AG30">
        <f t="shared" si="2"/>
        <v>29</v>
      </c>
      <c r="AH30">
        <f t="shared" si="2"/>
        <v>16</v>
      </c>
      <c r="AI30">
        <f t="shared" si="2"/>
        <v>12</v>
      </c>
      <c r="AJ30">
        <f t="shared" si="2"/>
        <v>29</v>
      </c>
      <c r="AK30">
        <f t="shared" si="2"/>
        <v>29</v>
      </c>
      <c r="AL30">
        <f t="shared" si="2"/>
        <v>11</v>
      </c>
      <c r="AM30">
        <f t="shared" si="2"/>
        <v>7</v>
      </c>
      <c r="AN30">
        <f t="shared" si="2"/>
        <v>29</v>
      </c>
      <c r="AO30">
        <f t="shared" si="2"/>
        <v>29</v>
      </c>
      <c r="AP30">
        <f t="shared" si="2"/>
        <v>15</v>
      </c>
      <c r="AQ30">
        <f t="shared" si="2"/>
        <v>23</v>
      </c>
      <c r="AR30">
        <f t="shared" si="4"/>
        <v>18</v>
      </c>
      <c r="AS30">
        <f t="shared" si="1"/>
        <v>29</v>
      </c>
      <c r="AT30">
        <f t="shared" si="1"/>
        <v>29</v>
      </c>
      <c r="AU30">
        <f t="shared" si="1"/>
        <v>29</v>
      </c>
      <c r="AV30">
        <f t="shared" si="1"/>
        <v>29</v>
      </c>
      <c r="AW30">
        <f t="shared" si="1"/>
        <v>29</v>
      </c>
      <c r="AX30">
        <f t="shared" si="1"/>
        <v>20</v>
      </c>
      <c r="AY30">
        <f t="shared" si="1"/>
        <v>29</v>
      </c>
      <c r="AZ30">
        <f t="shared" si="3"/>
        <v>1000025</v>
      </c>
      <c r="BB30" s="5" t="s">
        <v>55</v>
      </c>
      <c r="BC30" s="6">
        <v>18</v>
      </c>
      <c r="BD30" s="6">
        <v>23</v>
      </c>
      <c r="BE30" s="6">
        <v>25</v>
      </c>
      <c r="BF30" s="6">
        <v>8</v>
      </c>
      <c r="BG30" s="6">
        <v>15</v>
      </c>
      <c r="BH30" s="6">
        <v>29</v>
      </c>
      <c r="BI30" s="6">
        <v>16</v>
      </c>
      <c r="BJ30" s="6">
        <v>12</v>
      </c>
      <c r="BK30" s="6">
        <v>29</v>
      </c>
      <c r="BL30" s="6">
        <v>29</v>
      </c>
      <c r="BM30" s="6">
        <v>11</v>
      </c>
      <c r="BN30" s="6">
        <v>7</v>
      </c>
      <c r="BO30" s="6">
        <v>29</v>
      </c>
      <c r="BP30" s="6">
        <v>29</v>
      </c>
      <c r="BQ30" s="6">
        <v>15</v>
      </c>
      <c r="BR30" s="6">
        <v>23</v>
      </c>
      <c r="BS30" s="6">
        <v>18</v>
      </c>
      <c r="BT30" s="6">
        <v>29</v>
      </c>
      <c r="BU30" s="6">
        <v>29</v>
      </c>
      <c r="BV30" s="6">
        <v>29</v>
      </c>
      <c r="BW30" s="6">
        <v>29</v>
      </c>
      <c r="BX30" s="6">
        <v>29</v>
      </c>
      <c r="BY30" s="6">
        <v>20</v>
      </c>
      <c r="BZ30" s="6">
        <v>29</v>
      </c>
      <c r="CA30" s="6">
        <v>1000025</v>
      </c>
    </row>
    <row r="31" spans="1:79" ht="15" thickBot="1" x14ac:dyDescent="0.35">
      <c r="A31" s="5" t="s">
        <v>56</v>
      </c>
      <c r="B31" s="6">
        <v>1</v>
      </c>
      <c r="C31" s="6">
        <v>7</v>
      </c>
      <c r="D31" s="6">
        <v>1</v>
      </c>
      <c r="E31" s="6">
        <v>27</v>
      </c>
      <c r="F31" s="6">
        <v>19</v>
      </c>
      <c r="G31" s="6">
        <v>1</v>
      </c>
      <c r="H31" s="6">
        <v>14</v>
      </c>
      <c r="I31" s="6">
        <v>18</v>
      </c>
      <c r="J31" s="6">
        <v>1</v>
      </c>
      <c r="K31" s="6">
        <v>1</v>
      </c>
      <c r="L31" s="6">
        <v>25</v>
      </c>
      <c r="M31" s="6">
        <v>23</v>
      </c>
      <c r="N31" s="6">
        <v>19</v>
      </c>
      <c r="O31" s="6">
        <v>1</v>
      </c>
      <c r="P31" s="6">
        <v>26</v>
      </c>
      <c r="Q31" s="6">
        <v>1</v>
      </c>
      <c r="R31" s="6">
        <v>1</v>
      </c>
      <c r="S31" s="6">
        <v>1</v>
      </c>
      <c r="T31" s="6">
        <v>1</v>
      </c>
      <c r="U31" s="6">
        <v>1</v>
      </c>
      <c r="V31" s="6">
        <v>1</v>
      </c>
      <c r="W31" s="6">
        <v>1</v>
      </c>
      <c r="X31" s="6">
        <v>1</v>
      </c>
      <c r="Y31" s="6">
        <v>1</v>
      </c>
      <c r="Z31" s="11">
        <v>1000025</v>
      </c>
      <c r="AB31">
        <f t="shared" si="2"/>
        <v>29</v>
      </c>
      <c r="AC31">
        <f t="shared" si="2"/>
        <v>23</v>
      </c>
      <c r="AD31">
        <f t="shared" si="2"/>
        <v>29</v>
      </c>
      <c r="AE31">
        <f t="shared" si="2"/>
        <v>3</v>
      </c>
      <c r="AF31">
        <f t="shared" si="2"/>
        <v>11</v>
      </c>
      <c r="AG31">
        <f t="shared" si="2"/>
        <v>29</v>
      </c>
      <c r="AH31">
        <f t="shared" si="2"/>
        <v>16</v>
      </c>
      <c r="AI31">
        <f t="shared" si="2"/>
        <v>12</v>
      </c>
      <c r="AJ31">
        <f t="shared" si="2"/>
        <v>29</v>
      </c>
      <c r="AK31">
        <f t="shared" si="2"/>
        <v>29</v>
      </c>
      <c r="AL31">
        <f t="shared" si="2"/>
        <v>5</v>
      </c>
      <c r="AM31">
        <f t="shared" si="2"/>
        <v>7</v>
      </c>
      <c r="AN31">
        <f t="shared" si="2"/>
        <v>11</v>
      </c>
      <c r="AO31">
        <f t="shared" si="2"/>
        <v>29</v>
      </c>
      <c r="AP31">
        <f t="shared" si="2"/>
        <v>4</v>
      </c>
      <c r="AQ31">
        <f t="shared" si="2"/>
        <v>29</v>
      </c>
      <c r="AR31">
        <f t="shared" si="4"/>
        <v>29</v>
      </c>
      <c r="AS31">
        <f t="shared" si="1"/>
        <v>29</v>
      </c>
      <c r="AT31">
        <f t="shared" si="1"/>
        <v>29</v>
      </c>
      <c r="AU31">
        <f t="shared" si="1"/>
        <v>29</v>
      </c>
      <c r="AV31">
        <f t="shared" si="1"/>
        <v>29</v>
      </c>
      <c r="AW31">
        <f t="shared" si="1"/>
        <v>29</v>
      </c>
      <c r="AX31">
        <f t="shared" si="1"/>
        <v>29</v>
      </c>
      <c r="AY31">
        <f t="shared" si="1"/>
        <v>29</v>
      </c>
      <c r="AZ31">
        <f t="shared" si="3"/>
        <v>1000025</v>
      </c>
      <c r="BB31" s="5" t="s">
        <v>56</v>
      </c>
      <c r="BC31" s="6">
        <v>29</v>
      </c>
      <c r="BD31" s="6">
        <v>23</v>
      </c>
      <c r="BE31" s="6">
        <v>29</v>
      </c>
      <c r="BF31" s="6">
        <v>3</v>
      </c>
      <c r="BG31" s="6">
        <v>11</v>
      </c>
      <c r="BH31" s="6">
        <v>29</v>
      </c>
      <c r="BI31" s="6">
        <v>16</v>
      </c>
      <c r="BJ31" s="6">
        <v>12</v>
      </c>
      <c r="BK31" s="6">
        <v>29</v>
      </c>
      <c r="BL31" s="6">
        <v>29</v>
      </c>
      <c r="BM31" s="6">
        <v>5</v>
      </c>
      <c r="BN31" s="6">
        <v>7</v>
      </c>
      <c r="BO31" s="6">
        <v>11</v>
      </c>
      <c r="BP31" s="6">
        <v>29</v>
      </c>
      <c r="BQ31" s="6">
        <v>4</v>
      </c>
      <c r="BR31" s="6">
        <v>29</v>
      </c>
      <c r="BS31" s="6">
        <v>29</v>
      </c>
      <c r="BT31" s="6">
        <v>29</v>
      </c>
      <c r="BU31" s="6">
        <v>29</v>
      </c>
      <c r="BV31" s="6">
        <v>29</v>
      </c>
      <c r="BW31" s="6">
        <v>29</v>
      </c>
      <c r="BX31" s="6">
        <v>29</v>
      </c>
      <c r="BY31" s="6">
        <v>29</v>
      </c>
      <c r="BZ31" s="6">
        <v>29</v>
      </c>
      <c r="CA31" s="6">
        <v>1000025</v>
      </c>
    </row>
    <row r="32" spans="1:79" ht="15" thickBot="1" x14ac:dyDescent="0.35">
      <c r="A32" s="5" t="s">
        <v>57</v>
      </c>
      <c r="B32" s="6">
        <v>1</v>
      </c>
      <c r="C32" s="6">
        <v>7</v>
      </c>
      <c r="D32" s="6">
        <v>5</v>
      </c>
      <c r="E32" s="6">
        <v>12</v>
      </c>
      <c r="F32" s="6">
        <v>9</v>
      </c>
      <c r="G32" s="6">
        <v>1</v>
      </c>
      <c r="H32" s="6">
        <v>11</v>
      </c>
      <c r="I32" s="6">
        <v>8</v>
      </c>
      <c r="J32" s="6">
        <v>1</v>
      </c>
      <c r="K32" s="6">
        <v>1</v>
      </c>
      <c r="L32" s="6">
        <v>6</v>
      </c>
      <c r="M32" s="6">
        <v>6</v>
      </c>
      <c r="N32" s="6">
        <v>19</v>
      </c>
      <c r="O32" s="6">
        <v>1</v>
      </c>
      <c r="P32" s="6">
        <v>15</v>
      </c>
      <c r="Q32" s="6">
        <v>17</v>
      </c>
      <c r="R32" s="6">
        <v>18</v>
      </c>
      <c r="S32" s="6">
        <v>1</v>
      </c>
      <c r="T32" s="6">
        <v>17</v>
      </c>
      <c r="U32" s="6">
        <v>18</v>
      </c>
      <c r="V32" s="6">
        <v>1</v>
      </c>
      <c r="W32" s="6">
        <v>1</v>
      </c>
      <c r="X32" s="6">
        <v>21</v>
      </c>
      <c r="Y32" s="6">
        <v>23</v>
      </c>
      <c r="Z32" s="11">
        <v>1000025</v>
      </c>
      <c r="AB32">
        <f t="shared" si="2"/>
        <v>29</v>
      </c>
      <c r="AC32">
        <f t="shared" si="2"/>
        <v>23</v>
      </c>
      <c r="AD32">
        <f t="shared" si="2"/>
        <v>25</v>
      </c>
      <c r="AE32">
        <f t="shared" si="2"/>
        <v>18</v>
      </c>
      <c r="AF32">
        <f t="shared" si="2"/>
        <v>21</v>
      </c>
      <c r="AG32">
        <f t="shared" si="2"/>
        <v>29</v>
      </c>
      <c r="AH32">
        <f t="shared" si="2"/>
        <v>19</v>
      </c>
      <c r="AI32">
        <f t="shared" si="2"/>
        <v>22</v>
      </c>
      <c r="AJ32">
        <f t="shared" si="2"/>
        <v>29</v>
      </c>
      <c r="AK32">
        <f t="shared" si="2"/>
        <v>29</v>
      </c>
      <c r="AL32">
        <f t="shared" si="2"/>
        <v>24</v>
      </c>
      <c r="AM32">
        <f t="shared" si="2"/>
        <v>24</v>
      </c>
      <c r="AN32">
        <f t="shared" si="2"/>
        <v>11</v>
      </c>
      <c r="AO32">
        <f t="shared" si="2"/>
        <v>29</v>
      </c>
      <c r="AP32">
        <f t="shared" si="2"/>
        <v>15</v>
      </c>
      <c r="AQ32">
        <f t="shared" si="2"/>
        <v>13</v>
      </c>
      <c r="AR32">
        <f t="shared" si="4"/>
        <v>12</v>
      </c>
      <c r="AS32">
        <f t="shared" si="1"/>
        <v>29</v>
      </c>
      <c r="AT32">
        <f t="shared" si="1"/>
        <v>13</v>
      </c>
      <c r="AU32">
        <f t="shared" si="1"/>
        <v>12</v>
      </c>
      <c r="AV32">
        <f t="shared" si="1"/>
        <v>29</v>
      </c>
      <c r="AW32">
        <f t="shared" si="1"/>
        <v>29</v>
      </c>
      <c r="AX32">
        <f t="shared" si="1"/>
        <v>9</v>
      </c>
      <c r="AY32">
        <f t="shared" si="1"/>
        <v>7</v>
      </c>
      <c r="AZ32">
        <f t="shared" si="3"/>
        <v>1000025</v>
      </c>
      <c r="BB32" s="5" t="s">
        <v>57</v>
      </c>
      <c r="BC32" s="6">
        <v>29</v>
      </c>
      <c r="BD32" s="6">
        <v>23</v>
      </c>
      <c r="BE32" s="6">
        <v>25</v>
      </c>
      <c r="BF32" s="6">
        <v>18</v>
      </c>
      <c r="BG32" s="6">
        <v>21</v>
      </c>
      <c r="BH32" s="6">
        <v>29</v>
      </c>
      <c r="BI32" s="6">
        <v>19</v>
      </c>
      <c r="BJ32" s="6">
        <v>22</v>
      </c>
      <c r="BK32" s="6">
        <v>29</v>
      </c>
      <c r="BL32" s="6">
        <v>29</v>
      </c>
      <c r="BM32" s="6">
        <v>24</v>
      </c>
      <c r="BN32" s="6">
        <v>24</v>
      </c>
      <c r="BO32" s="6">
        <v>11</v>
      </c>
      <c r="BP32" s="6">
        <v>29</v>
      </c>
      <c r="BQ32" s="6">
        <v>15</v>
      </c>
      <c r="BR32" s="6">
        <v>13</v>
      </c>
      <c r="BS32" s="6">
        <v>12</v>
      </c>
      <c r="BT32" s="6">
        <v>29</v>
      </c>
      <c r="BU32" s="6">
        <v>13</v>
      </c>
      <c r="BV32" s="6">
        <v>12</v>
      </c>
      <c r="BW32" s="6">
        <v>29</v>
      </c>
      <c r="BX32" s="6">
        <v>29</v>
      </c>
      <c r="BY32" s="6">
        <v>9</v>
      </c>
      <c r="BZ32" s="6">
        <v>7</v>
      </c>
      <c r="CA32" s="6">
        <v>1000025</v>
      </c>
    </row>
    <row r="33" spans="1:79" ht="15" thickBot="1" x14ac:dyDescent="0.35">
      <c r="A33" s="5" t="s">
        <v>58</v>
      </c>
      <c r="B33" s="6">
        <v>1</v>
      </c>
      <c r="C33" s="6">
        <v>7</v>
      </c>
      <c r="D33" s="6">
        <v>5</v>
      </c>
      <c r="E33" s="6">
        <v>12</v>
      </c>
      <c r="F33" s="6">
        <v>9</v>
      </c>
      <c r="G33" s="6">
        <v>1</v>
      </c>
      <c r="H33" s="6">
        <v>11</v>
      </c>
      <c r="I33" s="6">
        <v>8</v>
      </c>
      <c r="J33" s="6">
        <v>1</v>
      </c>
      <c r="K33" s="6">
        <v>1</v>
      </c>
      <c r="L33" s="6">
        <v>6</v>
      </c>
      <c r="M33" s="6">
        <v>6</v>
      </c>
      <c r="N33" s="6">
        <v>19</v>
      </c>
      <c r="O33" s="6">
        <v>1</v>
      </c>
      <c r="P33" s="6">
        <v>15</v>
      </c>
      <c r="Q33" s="6">
        <v>17</v>
      </c>
      <c r="R33" s="6">
        <v>18</v>
      </c>
      <c r="S33" s="6">
        <v>1</v>
      </c>
      <c r="T33" s="6">
        <v>17</v>
      </c>
      <c r="U33" s="6">
        <v>18</v>
      </c>
      <c r="V33" s="6">
        <v>1</v>
      </c>
      <c r="W33" s="6">
        <v>1</v>
      </c>
      <c r="X33" s="6">
        <v>21</v>
      </c>
      <c r="Y33" s="6">
        <v>23</v>
      </c>
      <c r="Z33" s="11">
        <v>1000025</v>
      </c>
      <c r="AB33">
        <f t="shared" si="2"/>
        <v>29</v>
      </c>
      <c r="AC33">
        <f t="shared" si="2"/>
        <v>23</v>
      </c>
      <c r="AD33">
        <f t="shared" si="2"/>
        <v>25</v>
      </c>
      <c r="AE33">
        <f t="shared" si="2"/>
        <v>18</v>
      </c>
      <c r="AF33">
        <f t="shared" si="2"/>
        <v>21</v>
      </c>
      <c r="AG33">
        <f t="shared" si="2"/>
        <v>29</v>
      </c>
      <c r="AH33">
        <f t="shared" si="2"/>
        <v>19</v>
      </c>
      <c r="AI33">
        <f t="shared" si="2"/>
        <v>22</v>
      </c>
      <c r="AJ33">
        <f t="shared" si="2"/>
        <v>29</v>
      </c>
      <c r="AK33">
        <f t="shared" si="2"/>
        <v>29</v>
      </c>
      <c r="AL33">
        <f t="shared" si="2"/>
        <v>24</v>
      </c>
      <c r="AM33">
        <f t="shared" si="2"/>
        <v>24</v>
      </c>
      <c r="AN33">
        <f t="shared" si="2"/>
        <v>11</v>
      </c>
      <c r="AO33">
        <f t="shared" si="2"/>
        <v>29</v>
      </c>
      <c r="AP33">
        <f t="shared" si="2"/>
        <v>15</v>
      </c>
      <c r="AQ33">
        <f t="shared" si="2"/>
        <v>13</v>
      </c>
      <c r="AR33">
        <f t="shared" si="4"/>
        <v>12</v>
      </c>
      <c r="AS33">
        <f t="shared" si="1"/>
        <v>29</v>
      </c>
      <c r="AT33">
        <f t="shared" si="1"/>
        <v>13</v>
      </c>
      <c r="AU33">
        <f t="shared" si="1"/>
        <v>12</v>
      </c>
      <c r="AV33">
        <f t="shared" si="1"/>
        <v>29</v>
      </c>
      <c r="AW33">
        <f t="shared" si="1"/>
        <v>29</v>
      </c>
      <c r="AX33">
        <f t="shared" si="1"/>
        <v>9</v>
      </c>
      <c r="AY33">
        <f t="shared" si="1"/>
        <v>7</v>
      </c>
      <c r="AZ33">
        <f t="shared" si="3"/>
        <v>1000025</v>
      </c>
      <c r="BB33" s="5" t="s">
        <v>58</v>
      </c>
      <c r="BC33" s="6">
        <v>29</v>
      </c>
      <c r="BD33" s="6">
        <v>23</v>
      </c>
      <c r="BE33" s="6">
        <v>25</v>
      </c>
      <c r="BF33" s="6">
        <v>18</v>
      </c>
      <c r="BG33" s="6">
        <v>21</v>
      </c>
      <c r="BH33" s="6">
        <v>29</v>
      </c>
      <c r="BI33" s="6">
        <v>19</v>
      </c>
      <c r="BJ33" s="6">
        <v>22</v>
      </c>
      <c r="BK33" s="6">
        <v>29</v>
      </c>
      <c r="BL33" s="6">
        <v>29</v>
      </c>
      <c r="BM33" s="6">
        <v>24</v>
      </c>
      <c r="BN33" s="6">
        <v>24</v>
      </c>
      <c r="BO33" s="6">
        <v>11</v>
      </c>
      <c r="BP33" s="6">
        <v>29</v>
      </c>
      <c r="BQ33" s="6">
        <v>15</v>
      </c>
      <c r="BR33" s="6">
        <v>13</v>
      </c>
      <c r="BS33" s="6">
        <v>12</v>
      </c>
      <c r="BT33" s="6">
        <v>29</v>
      </c>
      <c r="BU33" s="6">
        <v>13</v>
      </c>
      <c r="BV33" s="6">
        <v>12</v>
      </c>
      <c r="BW33" s="6">
        <v>29</v>
      </c>
      <c r="BX33" s="6">
        <v>29</v>
      </c>
      <c r="BY33" s="6">
        <v>9</v>
      </c>
      <c r="BZ33" s="6">
        <v>7</v>
      </c>
      <c r="CA33" s="6">
        <v>1000025</v>
      </c>
    </row>
    <row r="34" spans="1:79" ht="15" thickBot="1" x14ac:dyDescent="0.35">
      <c r="A34" s="5" t="s">
        <v>59</v>
      </c>
      <c r="B34" s="6">
        <v>1</v>
      </c>
      <c r="C34" s="6">
        <v>7</v>
      </c>
      <c r="D34" s="6">
        <v>1</v>
      </c>
      <c r="E34" s="6">
        <v>27</v>
      </c>
      <c r="F34" s="6">
        <v>19</v>
      </c>
      <c r="G34" s="6">
        <v>1</v>
      </c>
      <c r="H34" s="6">
        <v>14</v>
      </c>
      <c r="I34" s="6">
        <v>18</v>
      </c>
      <c r="J34" s="6">
        <v>1</v>
      </c>
      <c r="K34" s="6">
        <v>1</v>
      </c>
      <c r="L34" s="6">
        <v>25</v>
      </c>
      <c r="M34" s="6">
        <v>23</v>
      </c>
      <c r="N34" s="6">
        <v>19</v>
      </c>
      <c r="O34" s="6">
        <v>1</v>
      </c>
      <c r="P34" s="6">
        <v>26</v>
      </c>
      <c r="Q34" s="6">
        <v>1</v>
      </c>
      <c r="R34" s="6">
        <v>1</v>
      </c>
      <c r="S34" s="6">
        <v>1</v>
      </c>
      <c r="T34" s="6">
        <v>1</v>
      </c>
      <c r="U34" s="6">
        <v>1</v>
      </c>
      <c r="V34" s="6">
        <v>1</v>
      </c>
      <c r="W34" s="6">
        <v>1</v>
      </c>
      <c r="X34" s="6">
        <v>1</v>
      </c>
      <c r="Y34" s="6">
        <v>1</v>
      </c>
      <c r="Z34" s="11">
        <v>1000025</v>
      </c>
      <c r="AB34">
        <f t="shared" si="2"/>
        <v>29</v>
      </c>
      <c r="AC34">
        <f t="shared" si="2"/>
        <v>23</v>
      </c>
      <c r="AD34">
        <f t="shared" si="2"/>
        <v>29</v>
      </c>
      <c r="AE34">
        <f t="shared" si="2"/>
        <v>3</v>
      </c>
      <c r="AF34">
        <f t="shared" si="2"/>
        <v>11</v>
      </c>
      <c r="AG34">
        <f t="shared" si="2"/>
        <v>29</v>
      </c>
      <c r="AH34">
        <f t="shared" si="2"/>
        <v>16</v>
      </c>
      <c r="AI34">
        <f t="shared" si="2"/>
        <v>12</v>
      </c>
      <c r="AJ34">
        <f t="shared" si="2"/>
        <v>29</v>
      </c>
      <c r="AK34">
        <f t="shared" si="2"/>
        <v>29</v>
      </c>
      <c r="AL34">
        <f t="shared" si="2"/>
        <v>5</v>
      </c>
      <c r="AM34">
        <f t="shared" si="2"/>
        <v>7</v>
      </c>
      <c r="AN34">
        <f t="shared" si="2"/>
        <v>11</v>
      </c>
      <c r="AO34">
        <f t="shared" si="2"/>
        <v>29</v>
      </c>
      <c r="AP34">
        <f t="shared" si="2"/>
        <v>4</v>
      </c>
      <c r="AQ34">
        <f t="shared" si="2"/>
        <v>29</v>
      </c>
      <c r="AR34">
        <f t="shared" si="4"/>
        <v>29</v>
      </c>
      <c r="AS34">
        <f t="shared" si="1"/>
        <v>29</v>
      </c>
      <c r="AT34">
        <f t="shared" si="1"/>
        <v>29</v>
      </c>
      <c r="AU34">
        <f t="shared" si="1"/>
        <v>29</v>
      </c>
      <c r="AV34">
        <f t="shared" si="1"/>
        <v>29</v>
      </c>
      <c r="AW34">
        <f t="shared" si="1"/>
        <v>29</v>
      </c>
      <c r="AX34">
        <f t="shared" si="1"/>
        <v>29</v>
      </c>
      <c r="AY34">
        <f t="shared" si="1"/>
        <v>29</v>
      </c>
      <c r="AZ34">
        <f t="shared" si="3"/>
        <v>1000025</v>
      </c>
      <c r="BB34" s="5" t="s">
        <v>59</v>
      </c>
      <c r="BC34" s="6">
        <v>29</v>
      </c>
      <c r="BD34" s="6">
        <v>23</v>
      </c>
      <c r="BE34" s="6">
        <v>29</v>
      </c>
      <c r="BF34" s="6">
        <v>3</v>
      </c>
      <c r="BG34" s="6">
        <v>11</v>
      </c>
      <c r="BH34" s="6">
        <v>29</v>
      </c>
      <c r="BI34" s="6">
        <v>16</v>
      </c>
      <c r="BJ34" s="6">
        <v>12</v>
      </c>
      <c r="BK34" s="6">
        <v>29</v>
      </c>
      <c r="BL34" s="6">
        <v>29</v>
      </c>
      <c r="BM34" s="6">
        <v>5</v>
      </c>
      <c r="BN34" s="6">
        <v>7</v>
      </c>
      <c r="BO34" s="6">
        <v>11</v>
      </c>
      <c r="BP34" s="6">
        <v>29</v>
      </c>
      <c r="BQ34" s="6">
        <v>4</v>
      </c>
      <c r="BR34" s="6">
        <v>29</v>
      </c>
      <c r="BS34" s="6">
        <v>29</v>
      </c>
      <c r="BT34" s="6">
        <v>29</v>
      </c>
      <c r="BU34" s="6">
        <v>29</v>
      </c>
      <c r="BV34" s="6">
        <v>29</v>
      </c>
      <c r="BW34" s="6">
        <v>29</v>
      </c>
      <c r="BX34" s="6">
        <v>29</v>
      </c>
      <c r="BY34" s="6">
        <v>29</v>
      </c>
      <c r="BZ34" s="6">
        <v>29</v>
      </c>
      <c r="CA34" s="6">
        <v>1000025</v>
      </c>
    </row>
    <row r="35" spans="1:79" ht="15" thickBot="1" x14ac:dyDescent="0.35">
      <c r="A35" s="5" t="s">
        <v>60</v>
      </c>
      <c r="B35" s="6">
        <v>12</v>
      </c>
      <c r="C35" s="6">
        <v>7</v>
      </c>
      <c r="D35" s="6">
        <v>5</v>
      </c>
      <c r="E35" s="6">
        <v>22</v>
      </c>
      <c r="F35" s="6">
        <v>15</v>
      </c>
      <c r="G35" s="6">
        <v>1</v>
      </c>
      <c r="H35" s="6">
        <v>14</v>
      </c>
      <c r="I35" s="6">
        <v>18</v>
      </c>
      <c r="J35" s="6">
        <v>1</v>
      </c>
      <c r="K35" s="6">
        <v>1</v>
      </c>
      <c r="L35" s="6">
        <v>19</v>
      </c>
      <c r="M35" s="6">
        <v>23</v>
      </c>
      <c r="N35" s="6">
        <v>1</v>
      </c>
      <c r="O35" s="6">
        <v>1</v>
      </c>
      <c r="P35" s="6">
        <v>15</v>
      </c>
      <c r="Q35" s="6">
        <v>7</v>
      </c>
      <c r="R35" s="6">
        <v>12</v>
      </c>
      <c r="S35" s="6">
        <v>1</v>
      </c>
      <c r="T35" s="6">
        <v>1</v>
      </c>
      <c r="U35" s="6">
        <v>1</v>
      </c>
      <c r="V35" s="6">
        <v>1</v>
      </c>
      <c r="W35" s="6">
        <v>1</v>
      </c>
      <c r="X35" s="6">
        <v>10</v>
      </c>
      <c r="Y35" s="6">
        <v>1</v>
      </c>
      <c r="Z35" s="11">
        <v>1000025</v>
      </c>
      <c r="AB35">
        <f t="shared" si="2"/>
        <v>18</v>
      </c>
      <c r="AC35">
        <f t="shared" si="2"/>
        <v>23</v>
      </c>
      <c r="AD35">
        <f t="shared" si="2"/>
        <v>25</v>
      </c>
      <c r="AE35">
        <f t="shared" si="2"/>
        <v>8</v>
      </c>
      <c r="AF35">
        <f t="shared" si="2"/>
        <v>15</v>
      </c>
      <c r="AG35">
        <f t="shared" si="2"/>
        <v>29</v>
      </c>
      <c r="AH35">
        <f t="shared" si="2"/>
        <v>16</v>
      </c>
      <c r="AI35">
        <f t="shared" si="2"/>
        <v>12</v>
      </c>
      <c r="AJ35">
        <f t="shared" si="2"/>
        <v>29</v>
      </c>
      <c r="AK35">
        <f t="shared" si="2"/>
        <v>29</v>
      </c>
      <c r="AL35">
        <f t="shared" si="2"/>
        <v>11</v>
      </c>
      <c r="AM35">
        <f t="shared" si="2"/>
        <v>7</v>
      </c>
      <c r="AN35">
        <f t="shared" si="2"/>
        <v>29</v>
      </c>
      <c r="AO35">
        <f t="shared" si="2"/>
        <v>29</v>
      </c>
      <c r="AP35">
        <f t="shared" si="2"/>
        <v>15</v>
      </c>
      <c r="AQ35">
        <f t="shared" si="2"/>
        <v>23</v>
      </c>
      <c r="AR35">
        <f t="shared" si="4"/>
        <v>18</v>
      </c>
      <c r="AS35">
        <f t="shared" si="1"/>
        <v>29</v>
      </c>
      <c r="AT35">
        <f t="shared" si="1"/>
        <v>29</v>
      </c>
      <c r="AU35">
        <f t="shared" si="1"/>
        <v>29</v>
      </c>
      <c r="AV35">
        <f t="shared" si="1"/>
        <v>29</v>
      </c>
      <c r="AW35">
        <f t="shared" si="1"/>
        <v>29</v>
      </c>
      <c r="AX35">
        <f t="shared" si="1"/>
        <v>20</v>
      </c>
      <c r="AY35">
        <f t="shared" si="1"/>
        <v>29</v>
      </c>
      <c r="AZ35">
        <f t="shared" si="3"/>
        <v>1000025</v>
      </c>
      <c r="BB35" s="5" t="s">
        <v>60</v>
      </c>
      <c r="BC35" s="6">
        <v>18</v>
      </c>
      <c r="BD35" s="6">
        <v>23</v>
      </c>
      <c r="BE35" s="6">
        <v>25</v>
      </c>
      <c r="BF35" s="6">
        <v>8</v>
      </c>
      <c r="BG35" s="6">
        <v>15</v>
      </c>
      <c r="BH35" s="6">
        <v>29</v>
      </c>
      <c r="BI35" s="6">
        <v>16</v>
      </c>
      <c r="BJ35" s="6">
        <v>12</v>
      </c>
      <c r="BK35" s="6">
        <v>29</v>
      </c>
      <c r="BL35" s="6">
        <v>29</v>
      </c>
      <c r="BM35" s="6">
        <v>11</v>
      </c>
      <c r="BN35" s="6">
        <v>7</v>
      </c>
      <c r="BO35" s="6">
        <v>29</v>
      </c>
      <c r="BP35" s="6">
        <v>29</v>
      </c>
      <c r="BQ35" s="6">
        <v>15</v>
      </c>
      <c r="BR35" s="6">
        <v>23</v>
      </c>
      <c r="BS35" s="6">
        <v>18</v>
      </c>
      <c r="BT35" s="6">
        <v>29</v>
      </c>
      <c r="BU35" s="6">
        <v>29</v>
      </c>
      <c r="BV35" s="6">
        <v>29</v>
      </c>
      <c r="BW35" s="6">
        <v>29</v>
      </c>
      <c r="BX35" s="6">
        <v>29</v>
      </c>
      <c r="BY35" s="6">
        <v>20</v>
      </c>
      <c r="BZ35" s="6">
        <v>29</v>
      </c>
      <c r="CA35" s="6">
        <v>1000025</v>
      </c>
    </row>
    <row r="36" spans="1:79" ht="15" thickBot="1" x14ac:dyDescent="0.35">
      <c r="A36" s="5" t="s">
        <v>61</v>
      </c>
      <c r="B36" s="6">
        <v>12</v>
      </c>
      <c r="C36" s="6">
        <v>7</v>
      </c>
      <c r="D36" s="6">
        <v>5</v>
      </c>
      <c r="E36" s="6">
        <v>16</v>
      </c>
      <c r="F36" s="6">
        <v>19</v>
      </c>
      <c r="G36" s="6">
        <v>1</v>
      </c>
      <c r="H36" s="6">
        <v>14</v>
      </c>
      <c r="I36" s="6">
        <v>13</v>
      </c>
      <c r="J36" s="6">
        <v>1</v>
      </c>
      <c r="K36" s="6">
        <v>1</v>
      </c>
      <c r="L36" s="6">
        <v>13</v>
      </c>
      <c r="M36" s="6">
        <v>11</v>
      </c>
      <c r="N36" s="6">
        <v>1</v>
      </c>
      <c r="O36" s="6">
        <v>1</v>
      </c>
      <c r="P36" s="6">
        <v>15</v>
      </c>
      <c r="Q36" s="6">
        <v>12</v>
      </c>
      <c r="R36" s="6">
        <v>1</v>
      </c>
      <c r="S36" s="6">
        <v>1</v>
      </c>
      <c r="T36" s="6">
        <v>1</v>
      </c>
      <c r="U36" s="6">
        <v>13</v>
      </c>
      <c r="V36" s="6">
        <v>1</v>
      </c>
      <c r="W36" s="6">
        <v>1</v>
      </c>
      <c r="X36" s="6">
        <v>14</v>
      </c>
      <c r="Y36" s="6">
        <v>17</v>
      </c>
      <c r="Z36" s="11">
        <v>1000025</v>
      </c>
      <c r="AB36">
        <f t="shared" si="2"/>
        <v>18</v>
      </c>
      <c r="AC36">
        <f t="shared" si="2"/>
        <v>23</v>
      </c>
      <c r="AD36">
        <f t="shared" si="2"/>
        <v>25</v>
      </c>
      <c r="AE36">
        <f t="shared" si="2"/>
        <v>14</v>
      </c>
      <c r="AF36">
        <f t="shared" si="2"/>
        <v>11</v>
      </c>
      <c r="AG36">
        <f t="shared" si="2"/>
        <v>29</v>
      </c>
      <c r="AH36">
        <f t="shared" si="2"/>
        <v>16</v>
      </c>
      <c r="AI36">
        <f t="shared" si="2"/>
        <v>17</v>
      </c>
      <c r="AJ36">
        <f t="shared" si="2"/>
        <v>29</v>
      </c>
      <c r="AK36">
        <f t="shared" si="2"/>
        <v>29</v>
      </c>
      <c r="AL36">
        <f t="shared" si="2"/>
        <v>17</v>
      </c>
      <c r="AM36">
        <f t="shared" si="2"/>
        <v>19</v>
      </c>
      <c r="AN36">
        <f t="shared" si="2"/>
        <v>29</v>
      </c>
      <c r="AO36">
        <f t="shared" si="2"/>
        <v>29</v>
      </c>
      <c r="AP36">
        <f t="shared" si="2"/>
        <v>15</v>
      </c>
      <c r="AQ36">
        <f t="shared" si="2"/>
        <v>18</v>
      </c>
      <c r="AR36">
        <f t="shared" si="4"/>
        <v>29</v>
      </c>
      <c r="AS36">
        <f t="shared" si="1"/>
        <v>29</v>
      </c>
      <c r="AT36">
        <f t="shared" si="1"/>
        <v>29</v>
      </c>
      <c r="AU36">
        <f t="shared" si="1"/>
        <v>17</v>
      </c>
      <c r="AV36">
        <f t="shared" si="1"/>
        <v>29</v>
      </c>
      <c r="AW36">
        <f t="shared" si="1"/>
        <v>29</v>
      </c>
      <c r="AX36">
        <f t="shared" si="1"/>
        <v>16</v>
      </c>
      <c r="AY36">
        <f t="shared" si="1"/>
        <v>13</v>
      </c>
      <c r="AZ36">
        <f t="shared" si="3"/>
        <v>1000025</v>
      </c>
      <c r="BB36" s="5" t="s">
        <v>61</v>
      </c>
      <c r="BC36" s="6">
        <v>18</v>
      </c>
      <c r="BD36" s="6">
        <v>23</v>
      </c>
      <c r="BE36" s="6">
        <v>25</v>
      </c>
      <c r="BF36" s="6">
        <v>14</v>
      </c>
      <c r="BG36" s="6">
        <v>11</v>
      </c>
      <c r="BH36" s="6">
        <v>29</v>
      </c>
      <c r="BI36" s="6">
        <v>16</v>
      </c>
      <c r="BJ36" s="6">
        <v>17</v>
      </c>
      <c r="BK36" s="6">
        <v>29</v>
      </c>
      <c r="BL36" s="6">
        <v>29</v>
      </c>
      <c r="BM36" s="6">
        <v>17</v>
      </c>
      <c r="BN36" s="6">
        <v>19</v>
      </c>
      <c r="BO36" s="6">
        <v>29</v>
      </c>
      <c r="BP36" s="6">
        <v>29</v>
      </c>
      <c r="BQ36" s="6">
        <v>15</v>
      </c>
      <c r="BR36" s="6">
        <v>18</v>
      </c>
      <c r="BS36" s="6">
        <v>29</v>
      </c>
      <c r="BT36" s="6">
        <v>29</v>
      </c>
      <c r="BU36" s="6">
        <v>29</v>
      </c>
      <c r="BV36" s="6">
        <v>17</v>
      </c>
      <c r="BW36" s="6">
        <v>29</v>
      </c>
      <c r="BX36" s="6">
        <v>29</v>
      </c>
      <c r="BY36" s="6">
        <v>16</v>
      </c>
      <c r="BZ36" s="6">
        <v>13</v>
      </c>
      <c r="CA36" s="6">
        <v>1000025</v>
      </c>
    </row>
    <row r="37" spans="1:79" ht="18.600000000000001" thickBot="1" x14ac:dyDescent="0.35">
      <c r="A37" s="1"/>
      <c r="BB37" s="1"/>
    </row>
    <row r="38" spans="1:79" ht="15" thickBot="1" x14ac:dyDescent="0.35">
      <c r="A38" s="5" t="s">
        <v>62</v>
      </c>
      <c r="B38" s="5" t="s">
        <v>8</v>
      </c>
      <c r="C38" s="5" t="s">
        <v>9</v>
      </c>
      <c r="D38" s="5" t="s">
        <v>10</v>
      </c>
      <c r="E38" s="5" t="s">
        <v>11</v>
      </c>
      <c r="F38" s="5" t="s">
        <v>12</v>
      </c>
      <c r="G38" s="5" t="s">
        <v>13</v>
      </c>
      <c r="H38" s="5" t="s">
        <v>14</v>
      </c>
      <c r="I38" s="5" t="s">
        <v>15</v>
      </c>
      <c r="J38" s="5" t="s">
        <v>16</v>
      </c>
      <c r="K38" s="5" t="s">
        <v>17</v>
      </c>
      <c r="L38" s="5" t="s">
        <v>18</v>
      </c>
      <c r="M38" s="5" t="s">
        <v>19</v>
      </c>
      <c r="N38" s="5" t="s">
        <v>20</v>
      </c>
      <c r="O38" s="5" t="s">
        <v>21</v>
      </c>
      <c r="P38" s="5" t="s">
        <v>22</v>
      </c>
      <c r="Q38" s="5" t="s">
        <v>23</v>
      </c>
      <c r="R38" s="5" t="s">
        <v>24</v>
      </c>
      <c r="S38" s="5" t="s">
        <v>25</v>
      </c>
      <c r="T38" s="5" t="s">
        <v>26</v>
      </c>
      <c r="U38" s="5" t="s">
        <v>27</v>
      </c>
      <c r="V38" s="5" t="s">
        <v>28</v>
      </c>
      <c r="W38" s="5" t="s">
        <v>29</v>
      </c>
      <c r="X38" s="5" t="s">
        <v>30</v>
      </c>
      <c r="Y38" s="5" t="s">
        <v>31</v>
      </c>
      <c r="BB38" s="5" t="s">
        <v>62</v>
      </c>
      <c r="BC38" s="5" t="s">
        <v>8</v>
      </c>
      <c r="BD38" s="5" t="s">
        <v>9</v>
      </c>
      <c r="BE38" s="5" t="s">
        <v>10</v>
      </c>
      <c r="BF38" s="5" t="s">
        <v>11</v>
      </c>
      <c r="BG38" s="5" t="s">
        <v>12</v>
      </c>
      <c r="BH38" s="5" t="s">
        <v>13</v>
      </c>
      <c r="BI38" s="5" t="s">
        <v>14</v>
      </c>
      <c r="BJ38" s="5" t="s">
        <v>15</v>
      </c>
      <c r="BK38" s="5" t="s">
        <v>16</v>
      </c>
      <c r="BL38" s="5" t="s">
        <v>17</v>
      </c>
      <c r="BM38" s="5" t="s">
        <v>18</v>
      </c>
      <c r="BN38" s="5" t="s">
        <v>19</v>
      </c>
      <c r="BO38" s="5" t="s">
        <v>20</v>
      </c>
      <c r="BP38" s="5" t="s">
        <v>21</v>
      </c>
      <c r="BQ38" s="5" t="s">
        <v>22</v>
      </c>
      <c r="BR38" s="5" t="s">
        <v>23</v>
      </c>
      <c r="BS38" s="5" t="s">
        <v>24</v>
      </c>
      <c r="BT38" s="5" t="s">
        <v>25</v>
      </c>
      <c r="BU38" s="5" t="s">
        <v>26</v>
      </c>
      <c r="BV38" s="5" t="s">
        <v>27</v>
      </c>
      <c r="BW38" s="5" t="s">
        <v>28</v>
      </c>
      <c r="BX38" s="5" t="s">
        <v>29</v>
      </c>
      <c r="BY38" s="5" t="s">
        <v>30</v>
      </c>
      <c r="BZ38" s="5" t="s">
        <v>31</v>
      </c>
    </row>
    <row r="39" spans="1:79" ht="20.399999999999999" thickBot="1" x14ac:dyDescent="0.35">
      <c r="A39" s="5" t="s">
        <v>63</v>
      </c>
      <c r="B39" s="6" t="s">
        <v>64</v>
      </c>
      <c r="C39" s="6" t="s">
        <v>172</v>
      </c>
      <c r="D39" s="6" t="s">
        <v>173</v>
      </c>
      <c r="E39" s="6" t="s">
        <v>174</v>
      </c>
      <c r="F39" s="6" t="s">
        <v>175</v>
      </c>
      <c r="G39" s="6" t="s">
        <v>176</v>
      </c>
      <c r="H39" s="6" t="s">
        <v>177</v>
      </c>
      <c r="I39" s="6" t="s">
        <v>178</v>
      </c>
      <c r="J39" s="6" t="s">
        <v>64</v>
      </c>
      <c r="K39" s="6" t="s">
        <v>64</v>
      </c>
      <c r="L39" s="6" t="s">
        <v>179</v>
      </c>
      <c r="M39" s="6" t="s">
        <v>180</v>
      </c>
      <c r="N39" s="6" t="s">
        <v>181</v>
      </c>
      <c r="O39" s="6" t="s">
        <v>64</v>
      </c>
      <c r="P39" s="6" t="s">
        <v>182</v>
      </c>
      <c r="Q39" s="6" t="s">
        <v>183</v>
      </c>
      <c r="R39" s="6" t="s">
        <v>184</v>
      </c>
      <c r="S39" s="6" t="s">
        <v>64</v>
      </c>
      <c r="T39" s="6" t="s">
        <v>185</v>
      </c>
      <c r="U39" s="6" t="s">
        <v>186</v>
      </c>
      <c r="V39" s="6" t="s">
        <v>64</v>
      </c>
      <c r="W39" s="6" t="s">
        <v>64</v>
      </c>
      <c r="X39" s="6" t="s">
        <v>187</v>
      </c>
      <c r="Y39" s="6" t="s">
        <v>188</v>
      </c>
      <c r="BB39" s="5" t="s">
        <v>63</v>
      </c>
      <c r="BC39" s="6" t="s">
        <v>172</v>
      </c>
      <c r="BD39" s="6" t="s">
        <v>64</v>
      </c>
      <c r="BE39" s="6" t="s">
        <v>1108</v>
      </c>
      <c r="BF39" s="6" t="s">
        <v>1109</v>
      </c>
      <c r="BG39" s="6" t="s">
        <v>1110</v>
      </c>
      <c r="BH39" s="6" t="s">
        <v>1111</v>
      </c>
      <c r="BI39" s="6" t="s">
        <v>1112</v>
      </c>
      <c r="BJ39" s="6" t="s">
        <v>1113</v>
      </c>
      <c r="BK39" s="6" t="s">
        <v>64</v>
      </c>
      <c r="BL39" s="6" t="s">
        <v>64</v>
      </c>
      <c r="BM39" s="6" t="s">
        <v>64</v>
      </c>
      <c r="BN39" s="6" t="s">
        <v>1114</v>
      </c>
      <c r="BO39" s="6" t="s">
        <v>1115</v>
      </c>
      <c r="BP39" s="6" t="s">
        <v>1116</v>
      </c>
      <c r="BQ39" s="6" t="s">
        <v>64</v>
      </c>
      <c r="BR39" s="6" t="s">
        <v>1117</v>
      </c>
      <c r="BS39" s="6" t="s">
        <v>1118</v>
      </c>
      <c r="BT39" s="6" t="s">
        <v>64</v>
      </c>
      <c r="BU39" s="6" t="s">
        <v>1119</v>
      </c>
      <c r="BV39" s="6" t="s">
        <v>172</v>
      </c>
      <c r="BW39" s="6" t="s">
        <v>64</v>
      </c>
      <c r="BX39" s="6" t="s">
        <v>64</v>
      </c>
      <c r="BY39" s="6" t="s">
        <v>1120</v>
      </c>
      <c r="BZ39" s="6" t="s">
        <v>1121</v>
      </c>
    </row>
    <row r="40" spans="1:79" ht="20.399999999999999" thickBot="1" x14ac:dyDescent="0.35">
      <c r="A40" s="5" t="s">
        <v>75</v>
      </c>
      <c r="B40" s="6" t="s">
        <v>64</v>
      </c>
      <c r="C40" s="6" t="s">
        <v>64</v>
      </c>
      <c r="D40" s="6" t="s">
        <v>173</v>
      </c>
      <c r="E40" s="6" t="s">
        <v>189</v>
      </c>
      <c r="F40" s="6" t="s">
        <v>175</v>
      </c>
      <c r="G40" s="6" t="s">
        <v>64</v>
      </c>
      <c r="H40" s="6" t="s">
        <v>190</v>
      </c>
      <c r="I40" s="6" t="s">
        <v>191</v>
      </c>
      <c r="J40" s="6" t="s">
        <v>64</v>
      </c>
      <c r="K40" s="6" t="s">
        <v>64</v>
      </c>
      <c r="L40" s="6" t="s">
        <v>192</v>
      </c>
      <c r="M40" s="6" t="s">
        <v>193</v>
      </c>
      <c r="N40" s="6" t="s">
        <v>64</v>
      </c>
      <c r="O40" s="6" t="s">
        <v>64</v>
      </c>
      <c r="P40" s="6" t="s">
        <v>182</v>
      </c>
      <c r="Q40" s="6" t="s">
        <v>194</v>
      </c>
      <c r="R40" s="6" t="s">
        <v>64</v>
      </c>
      <c r="S40" s="6" t="s">
        <v>64</v>
      </c>
      <c r="T40" s="6" t="s">
        <v>185</v>
      </c>
      <c r="U40" s="6" t="s">
        <v>64</v>
      </c>
      <c r="V40" s="6" t="s">
        <v>64</v>
      </c>
      <c r="W40" s="6" t="s">
        <v>64</v>
      </c>
      <c r="X40" s="6" t="s">
        <v>187</v>
      </c>
      <c r="Y40" s="6" t="s">
        <v>188</v>
      </c>
      <c r="BB40" s="5" t="s">
        <v>75</v>
      </c>
      <c r="BC40" s="6" t="s">
        <v>172</v>
      </c>
      <c r="BD40" s="6" t="s">
        <v>64</v>
      </c>
      <c r="BE40" s="6" t="s">
        <v>1108</v>
      </c>
      <c r="BF40" s="6" t="s">
        <v>1109</v>
      </c>
      <c r="BG40" s="6" t="s">
        <v>1110</v>
      </c>
      <c r="BH40" s="6" t="s">
        <v>1111</v>
      </c>
      <c r="BI40" s="6" t="s">
        <v>1112</v>
      </c>
      <c r="BJ40" s="6" t="s">
        <v>1113</v>
      </c>
      <c r="BK40" s="6" t="s">
        <v>64</v>
      </c>
      <c r="BL40" s="6" t="s">
        <v>64</v>
      </c>
      <c r="BM40" s="6" t="s">
        <v>64</v>
      </c>
      <c r="BN40" s="6" t="s">
        <v>1114</v>
      </c>
      <c r="BO40" s="6" t="s">
        <v>1115</v>
      </c>
      <c r="BP40" s="6" t="s">
        <v>1116</v>
      </c>
      <c r="BQ40" s="6" t="s">
        <v>64</v>
      </c>
      <c r="BR40" s="6" t="s">
        <v>1122</v>
      </c>
      <c r="BS40" s="6" t="s">
        <v>1118</v>
      </c>
      <c r="BT40" s="6" t="s">
        <v>64</v>
      </c>
      <c r="BU40" s="6" t="s">
        <v>64</v>
      </c>
      <c r="BV40" s="6" t="s">
        <v>172</v>
      </c>
      <c r="BW40" s="6" t="s">
        <v>64</v>
      </c>
      <c r="BX40" s="6" t="s">
        <v>64</v>
      </c>
      <c r="BY40" s="6" t="s">
        <v>1123</v>
      </c>
      <c r="BZ40" s="6" t="s">
        <v>1121</v>
      </c>
    </row>
    <row r="41" spans="1:79" ht="20.399999999999999" thickBot="1" x14ac:dyDescent="0.35">
      <c r="A41" s="5" t="s">
        <v>77</v>
      </c>
      <c r="B41" s="6" t="s">
        <v>64</v>
      </c>
      <c r="C41" s="6" t="s">
        <v>64</v>
      </c>
      <c r="D41" s="6" t="s">
        <v>173</v>
      </c>
      <c r="E41" s="6" t="s">
        <v>195</v>
      </c>
      <c r="F41" s="6" t="s">
        <v>175</v>
      </c>
      <c r="G41" s="6" t="s">
        <v>64</v>
      </c>
      <c r="H41" s="6" t="s">
        <v>190</v>
      </c>
      <c r="I41" s="6" t="s">
        <v>191</v>
      </c>
      <c r="J41" s="6" t="s">
        <v>64</v>
      </c>
      <c r="K41" s="6" t="s">
        <v>64</v>
      </c>
      <c r="L41" s="6" t="s">
        <v>196</v>
      </c>
      <c r="M41" s="6" t="s">
        <v>193</v>
      </c>
      <c r="N41" s="6" t="s">
        <v>64</v>
      </c>
      <c r="O41" s="6" t="s">
        <v>64</v>
      </c>
      <c r="P41" s="6" t="s">
        <v>182</v>
      </c>
      <c r="Q41" s="6" t="s">
        <v>194</v>
      </c>
      <c r="R41" s="6" t="s">
        <v>64</v>
      </c>
      <c r="S41" s="6" t="s">
        <v>64</v>
      </c>
      <c r="T41" s="6" t="s">
        <v>185</v>
      </c>
      <c r="U41" s="6" t="s">
        <v>64</v>
      </c>
      <c r="V41" s="6" t="s">
        <v>64</v>
      </c>
      <c r="W41" s="6" t="s">
        <v>64</v>
      </c>
      <c r="X41" s="6" t="s">
        <v>187</v>
      </c>
      <c r="Y41" s="6" t="s">
        <v>188</v>
      </c>
      <c r="BB41" s="5" t="s">
        <v>77</v>
      </c>
      <c r="BC41" s="6" t="s">
        <v>172</v>
      </c>
      <c r="BD41" s="6" t="s">
        <v>64</v>
      </c>
      <c r="BE41" s="6" t="s">
        <v>1108</v>
      </c>
      <c r="BF41" s="6" t="s">
        <v>1109</v>
      </c>
      <c r="BG41" s="6" t="s">
        <v>1110</v>
      </c>
      <c r="BH41" s="6" t="s">
        <v>1111</v>
      </c>
      <c r="BI41" s="6" t="s">
        <v>1112</v>
      </c>
      <c r="BJ41" s="6" t="s">
        <v>1113</v>
      </c>
      <c r="BK41" s="6" t="s">
        <v>64</v>
      </c>
      <c r="BL41" s="6" t="s">
        <v>64</v>
      </c>
      <c r="BM41" s="6" t="s">
        <v>64</v>
      </c>
      <c r="BN41" s="6" t="s">
        <v>1114</v>
      </c>
      <c r="BO41" s="6" t="s">
        <v>1115</v>
      </c>
      <c r="BP41" s="6" t="s">
        <v>1116</v>
      </c>
      <c r="BQ41" s="6" t="s">
        <v>64</v>
      </c>
      <c r="BR41" s="6" t="s">
        <v>1124</v>
      </c>
      <c r="BS41" s="6" t="s">
        <v>1118</v>
      </c>
      <c r="BT41" s="6" t="s">
        <v>64</v>
      </c>
      <c r="BU41" s="6" t="s">
        <v>64</v>
      </c>
      <c r="BV41" s="6" t="s">
        <v>172</v>
      </c>
      <c r="BW41" s="6" t="s">
        <v>64</v>
      </c>
      <c r="BX41" s="6" t="s">
        <v>64</v>
      </c>
      <c r="BY41" s="6" t="s">
        <v>1125</v>
      </c>
      <c r="BZ41" s="6" t="s">
        <v>1121</v>
      </c>
    </row>
    <row r="42" spans="1:79" ht="15" thickBot="1" x14ac:dyDescent="0.35">
      <c r="A42" s="5" t="s">
        <v>80</v>
      </c>
      <c r="B42" s="6" t="s">
        <v>64</v>
      </c>
      <c r="C42" s="6" t="s">
        <v>64</v>
      </c>
      <c r="D42" s="6" t="s">
        <v>173</v>
      </c>
      <c r="E42" s="6" t="s">
        <v>197</v>
      </c>
      <c r="F42" s="6" t="s">
        <v>64</v>
      </c>
      <c r="G42" s="6" t="s">
        <v>64</v>
      </c>
      <c r="H42" s="6" t="s">
        <v>190</v>
      </c>
      <c r="I42" s="6" t="s">
        <v>191</v>
      </c>
      <c r="J42" s="6" t="s">
        <v>64</v>
      </c>
      <c r="K42" s="6" t="s">
        <v>64</v>
      </c>
      <c r="L42" s="6" t="s">
        <v>196</v>
      </c>
      <c r="M42" s="6" t="s">
        <v>193</v>
      </c>
      <c r="N42" s="6" t="s">
        <v>64</v>
      </c>
      <c r="O42" s="6" t="s">
        <v>64</v>
      </c>
      <c r="P42" s="6" t="s">
        <v>198</v>
      </c>
      <c r="Q42" s="6" t="s">
        <v>199</v>
      </c>
      <c r="R42" s="6" t="s">
        <v>64</v>
      </c>
      <c r="S42" s="6" t="s">
        <v>64</v>
      </c>
      <c r="T42" s="6" t="s">
        <v>185</v>
      </c>
      <c r="U42" s="6" t="s">
        <v>64</v>
      </c>
      <c r="V42" s="6" t="s">
        <v>64</v>
      </c>
      <c r="W42" s="6" t="s">
        <v>64</v>
      </c>
      <c r="X42" s="6" t="s">
        <v>187</v>
      </c>
      <c r="Y42" s="6" t="s">
        <v>188</v>
      </c>
      <c r="BB42" s="5" t="s">
        <v>80</v>
      </c>
      <c r="BC42" s="6" t="s">
        <v>172</v>
      </c>
      <c r="BD42" s="6" t="s">
        <v>64</v>
      </c>
      <c r="BE42" s="6" t="s">
        <v>1126</v>
      </c>
      <c r="BF42" s="6" t="s">
        <v>1109</v>
      </c>
      <c r="BG42" s="6" t="s">
        <v>1110</v>
      </c>
      <c r="BH42" s="6" t="s">
        <v>1111</v>
      </c>
      <c r="BI42" s="6" t="s">
        <v>1112</v>
      </c>
      <c r="BJ42" s="6" t="s">
        <v>1113</v>
      </c>
      <c r="BK42" s="6" t="s">
        <v>64</v>
      </c>
      <c r="BL42" s="6" t="s">
        <v>64</v>
      </c>
      <c r="BM42" s="6" t="s">
        <v>64</v>
      </c>
      <c r="BN42" s="6" t="s">
        <v>1114</v>
      </c>
      <c r="BO42" s="6" t="s">
        <v>1115</v>
      </c>
      <c r="BP42" s="6" t="s">
        <v>1116</v>
      </c>
      <c r="BQ42" s="6" t="s">
        <v>64</v>
      </c>
      <c r="BR42" s="6" t="s">
        <v>1124</v>
      </c>
      <c r="BS42" s="6" t="s">
        <v>1118</v>
      </c>
      <c r="BT42" s="6" t="s">
        <v>64</v>
      </c>
      <c r="BU42" s="6" t="s">
        <v>64</v>
      </c>
      <c r="BV42" s="6" t="s">
        <v>172</v>
      </c>
      <c r="BW42" s="6" t="s">
        <v>64</v>
      </c>
      <c r="BX42" s="6" t="s">
        <v>64</v>
      </c>
      <c r="BY42" s="6" t="s">
        <v>1125</v>
      </c>
      <c r="BZ42" s="6" t="s">
        <v>1121</v>
      </c>
    </row>
    <row r="43" spans="1:79" ht="15" thickBot="1" x14ac:dyDescent="0.35">
      <c r="A43" s="5" t="s">
        <v>82</v>
      </c>
      <c r="B43" s="6" t="s">
        <v>64</v>
      </c>
      <c r="C43" s="6" t="s">
        <v>64</v>
      </c>
      <c r="D43" s="6" t="s">
        <v>173</v>
      </c>
      <c r="E43" s="6" t="s">
        <v>197</v>
      </c>
      <c r="F43" s="6" t="s">
        <v>64</v>
      </c>
      <c r="G43" s="6" t="s">
        <v>64</v>
      </c>
      <c r="H43" s="6" t="s">
        <v>190</v>
      </c>
      <c r="I43" s="6" t="s">
        <v>191</v>
      </c>
      <c r="J43" s="6" t="s">
        <v>64</v>
      </c>
      <c r="K43" s="6" t="s">
        <v>64</v>
      </c>
      <c r="L43" s="6" t="s">
        <v>200</v>
      </c>
      <c r="M43" s="6" t="s">
        <v>201</v>
      </c>
      <c r="N43" s="6" t="s">
        <v>64</v>
      </c>
      <c r="O43" s="6" t="s">
        <v>64</v>
      </c>
      <c r="P43" s="6" t="s">
        <v>202</v>
      </c>
      <c r="Q43" s="6" t="s">
        <v>199</v>
      </c>
      <c r="R43" s="6" t="s">
        <v>64</v>
      </c>
      <c r="S43" s="6" t="s">
        <v>64</v>
      </c>
      <c r="T43" s="6" t="s">
        <v>185</v>
      </c>
      <c r="U43" s="6" t="s">
        <v>64</v>
      </c>
      <c r="V43" s="6" t="s">
        <v>64</v>
      </c>
      <c r="W43" s="6" t="s">
        <v>64</v>
      </c>
      <c r="X43" s="6" t="s">
        <v>187</v>
      </c>
      <c r="Y43" s="6" t="s">
        <v>188</v>
      </c>
      <c r="BB43" s="5" t="s">
        <v>82</v>
      </c>
      <c r="BC43" s="6" t="s">
        <v>172</v>
      </c>
      <c r="BD43" s="6" t="s">
        <v>64</v>
      </c>
      <c r="BE43" s="6" t="s">
        <v>1126</v>
      </c>
      <c r="BF43" s="6" t="s">
        <v>1109</v>
      </c>
      <c r="BG43" s="6" t="s">
        <v>1110</v>
      </c>
      <c r="BH43" s="6" t="s">
        <v>1111</v>
      </c>
      <c r="BI43" s="6" t="s">
        <v>1112</v>
      </c>
      <c r="BJ43" s="6" t="s">
        <v>1113</v>
      </c>
      <c r="BK43" s="6" t="s">
        <v>64</v>
      </c>
      <c r="BL43" s="6" t="s">
        <v>64</v>
      </c>
      <c r="BM43" s="6" t="s">
        <v>64</v>
      </c>
      <c r="BN43" s="6" t="s">
        <v>1114</v>
      </c>
      <c r="BO43" s="6" t="s">
        <v>1115</v>
      </c>
      <c r="BP43" s="6" t="s">
        <v>1116</v>
      </c>
      <c r="BQ43" s="6" t="s">
        <v>64</v>
      </c>
      <c r="BR43" s="6" t="s">
        <v>1124</v>
      </c>
      <c r="BS43" s="6" t="s">
        <v>1127</v>
      </c>
      <c r="BT43" s="6" t="s">
        <v>64</v>
      </c>
      <c r="BU43" s="6" t="s">
        <v>64</v>
      </c>
      <c r="BV43" s="6" t="s">
        <v>172</v>
      </c>
      <c r="BW43" s="6" t="s">
        <v>64</v>
      </c>
      <c r="BX43" s="6" t="s">
        <v>64</v>
      </c>
      <c r="BY43" s="6" t="s">
        <v>215</v>
      </c>
      <c r="BZ43" s="6" t="s">
        <v>1128</v>
      </c>
    </row>
    <row r="44" spans="1:79" ht="15" thickBot="1" x14ac:dyDescent="0.35">
      <c r="A44" s="5" t="s">
        <v>85</v>
      </c>
      <c r="B44" s="6" t="s">
        <v>64</v>
      </c>
      <c r="C44" s="6" t="s">
        <v>64</v>
      </c>
      <c r="D44" s="6" t="s">
        <v>64</v>
      </c>
      <c r="E44" s="6" t="s">
        <v>197</v>
      </c>
      <c r="F44" s="6" t="s">
        <v>64</v>
      </c>
      <c r="G44" s="6" t="s">
        <v>64</v>
      </c>
      <c r="H44" s="6" t="s">
        <v>64</v>
      </c>
      <c r="I44" s="6" t="s">
        <v>191</v>
      </c>
      <c r="J44" s="6" t="s">
        <v>64</v>
      </c>
      <c r="K44" s="6" t="s">
        <v>64</v>
      </c>
      <c r="L44" s="6" t="s">
        <v>200</v>
      </c>
      <c r="M44" s="6" t="s">
        <v>203</v>
      </c>
      <c r="N44" s="6" t="s">
        <v>64</v>
      </c>
      <c r="O44" s="6" t="s">
        <v>64</v>
      </c>
      <c r="P44" s="6" t="s">
        <v>202</v>
      </c>
      <c r="Q44" s="6" t="s">
        <v>199</v>
      </c>
      <c r="R44" s="6" t="s">
        <v>64</v>
      </c>
      <c r="S44" s="6" t="s">
        <v>64</v>
      </c>
      <c r="T44" s="6" t="s">
        <v>185</v>
      </c>
      <c r="U44" s="6" t="s">
        <v>64</v>
      </c>
      <c r="V44" s="6" t="s">
        <v>64</v>
      </c>
      <c r="W44" s="6" t="s">
        <v>64</v>
      </c>
      <c r="X44" s="6" t="s">
        <v>187</v>
      </c>
      <c r="Y44" s="6" t="s">
        <v>188</v>
      </c>
      <c r="BB44" s="5" t="s">
        <v>85</v>
      </c>
      <c r="BC44" s="6" t="s">
        <v>172</v>
      </c>
      <c r="BD44" s="6" t="s">
        <v>64</v>
      </c>
      <c r="BE44" s="6" t="s">
        <v>1126</v>
      </c>
      <c r="BF44" s="6" t="s">
        <v>1109</v>
      </c>
      <c r="BG44" s="6" t="s">
        <v>1110</v>
      </c>
      <c r="BH44" s="6" t="s">
        <v>1111</v>
      </c>
      <c r="BI44" s="6" t="s">
        <v>1112</v>
      </c>
      <c r="BJ44" s="6" t="s">
        <v>1113</v>
      </c>
      <c r="BK44" s="6" t="s">
        <v>64</v>
      </c>
      <c r="BL44" s="6" t="s">
        <v>64</v>
      </c>
      <c r="BM44" s="6" t="s">
        <v>64</v>
      </c>
      <c r="BN44" s="6" t="s">
        <v>1114</v>
      </c>
      <c r="BO44" s="6" t="s">
        <v>1115</v>
      </c>
      <c r="BP44" s="6" t="s">
        <v>1116</v>
      </c>
      <c r="BQ44" s="6" t="s">
        <v>64</v>
      </c>
      <c r="BR44" s="6" t="s">
        <v>1124</v>
      </c>
      <c r="BS44" s="6" t="s">
        <v>1127</v>
      </c>
      <c r="BT44" s="6" t="s">
        <v>64</v>
      </c>
      <c r="BU44" s="6" t="s">
        <v>64</v>
      </c>
      <c r="BV44" s="6" t="s">
        <v>172</v>
      </c>
      <c r="BW44" s="6" t="s">
        <v>64</v>
      </c>
      <c r="BX44" s="6" t="s">
        <v>64</v>
      </c>
      <c r="BY44" s="6" t="s">
        <v>215</v>
      </c>
      <c r="BZ44" s="6" t="s">
        <v>1129</v>
      </c>
    </row>
    <row r="45" spans="1:79" ht="15" thickBot="1" x14ac:dyDescent="0.35">
      <c r="A45" s="5" t="s">
        <v>86</v>
      </c>
      <c r="B45" s="6" t="s">
        <v>64</v>
      </c>
      <c r="C45" s="6" t="s">
        <v>64</v>
      </c>
      <c r="D45" s="6" t="s">
        <v>64</v>
      </c>
      <c r="E45" s="6" t="s">
        <v>197</v>
      </c>
      <c r="F45" s="6" t="s">
        <v>64</v>
      </c>
      <c r="G45" s="6" t="s">
        <v>64</v>
      </c>
      <c r="H45" s="6" t="s">
        <v>64</v>
      </c>
      <c r="I45" s="6" t="s">
        <v>191</v>
      </c>
      <c r="J45" s="6" t="s">
        <v>64</v>
      </c>
      <c r="K45" s="6" t="s">
        <v>64</v>
      </c>
      <c r="L45" s="6" t="s">
        <v>200</v>
      </c>
      <c r="M45" s="6" t="s">
        <v>203</v>
      </c>
      <c r="N45" s="6" t="s">
        <v>64</v>
      </c>
      <c r="O45" s="6" t="s">
        <v>64</v>
      </c>
      <c r="P45" s="6" t="s">
        <v>202</v>
      </c>
      <c r="Q45" s="6" t="s">
        <v>199</v>
      </c>
      <c r="R45" s="6" t="s">
        <v>64</v>
      </c>
      <c r="S45" s="6" t="s">
        <v>64</v>
      </c>
      <c r="T45" s="6" t="s">
        <v>185</v>
      </c>
      <c r="U45" s="6" t="s">
        <v>64</v>
      </c>
      <c r="V45" s="6" t="s">
        <v>64</v>
      </c>
      <c r="W45" s="6" t="s">
        <v>64</v>
      </c>
      <c r="X45" s="6" t="s">
        <v>64</v>
      </c>
      <c r="Y45" s="6" t="s">
        <v>188</v>
      </c>
      <c r="BB45" s="5" t="s">
        <v>86</v>
      </c>
      <c r="BC45" s="6" t="s">
        <v>172</v>
      </c>
      <c r="BD45" s="6" t="s">
        <v>64</v>
      </c>
      <c r="BE45" s="6" t="s">
        <v>1126</v>
      </c>
      <c r="BF45" s="6" t="s">
        <v>1109</v>
      </c>
      <c r="BG45" s="6" t="s">
        <v>1110</v>
      </c>
      <c r="BH45" s="6" t="s">
        <v>1111</v>
      </c>
      <c r="BI45" s="6" t="s">
        <v>1112</v>
      </c>
      <c r="BJ45" s="6" t="s">
        <v>1113</v>
      </c>
      <c r="BK45" s="6" t="s">
        <v>64</v>
      </c>
      <c r="BL45" s="6" t="s">
        <v>64</v>
      </c>
      <c r="BM45" s="6" t="s">
        <v>64</v>
      </c>
      <c r="BN45" s="6" t="s">
        <v>1114</v>
      </c>
      <c r="BO45" s="6" t="s">
        <v>1115</v>
      </c>
      <c r="BP45" s="6" t="s">
        <v>64</v>
      </c>
      <c r="BQ45" s="6" t="s">
        <v>64</v>
      </c>
      <c r="BR45" s="6" t="s">
        <v>1124</v>
      </c>
      <c r="BS45" s="6" t="s">
        <v>1127</v>
      </c>
      <c r="BT45" s="6" t="s">
        <v>64</v>
      </c>
      <c r="BU45" s="6" t="s">
        <v>64</v>
      </c>
      <c r="BV45" s="6" t="s">
        <v>64</v>
      </c>
      <c r="BW45" s="6" t="s">
        <v>64</v>
      </c>
      <c r="BX45" s="6" t="s">
        <v>64</v>
      </c>
      <c r="BY45" s="6" t="s">
        <v>215</v>
      </c>
      <c r="BZ45" s="6" t="s">
        <v>1129</v>
      </c>
    </row>
    <row r="46" spans="1:79" ht="15" thickBot="1" x14ac:dyDescent="0.35">
      <c r="A46" s="5" t="s">
        <v>87</v>
      </c>
      <c r="B46" s="6" t="s">
        <v>64</v>
      </c>
      <c r="C46" s="6" t="s">
        <v>64</v>
      </c>
      <c r="D46" s="6" t="s">
        <v>64</v>
      </c>
      <c r="E46" s="6" t="s">
        <v>197</v>
      </c>
      <c r="F46" s="6" t="s">
        <v>64</v>
      </c>
      <c r="G46" s="6" t="s">
        <v>64</v>
      </c>
      <c r="H46" s="6" t="s">
        <v>64</v>
      </c>
      <c r="I46" s="6" t="s">
        <v>191</v>
      </c>
      <c r="J46" s="6" t="s">
        <v>64</v>
      </c>
      <c r="K46" s="6" t="s">
        <v>64</v>
      </c>
      <c r="L46" s="6" t="s">
        <v>200</v>
      </c>
      <c r="M46" s="6" t="s">
        <v>203</v>
      </c>
      <c r="N46" s="6" t="s">
        <v>64</v>
      </c>
      <c r="O46" s="6" t="s">
        <v>64</v>
      </c>
      <c r="P46" s="6" t="s">
        <v>202</v>
      </c>
      <c r="Q46" s="6" t="s">
        <v>199</v>
      </c>
      <c r="R46" s="6" t="s">
        <v>64</v>
      </c>
      <c r="S46" s="6" t="s">
        <v>64</v>
      </c>
      <c r="T46" s="6" t="s">
        <v>185</v>
      </c>
      <c r="U46" s="6" t="s">
        <v>64</v>
      </c>
      <c r="V46" s="6" t="s">
        <v>64</v>
      </c>
      <c r="W46" s="6" t="s">
        <v>64</v>
      </c>
      <c r="X46" s="6" t="s">
        <v>64</v>
      </c>
      <c r="Y46" s="6" t="s">
        <v>188</v>
      </c>
      <c r="BB46" s="5" t="s">
        <v>87</v>
      </c>
      <c r="BC46" s="6" t="s">
        <v>172</v>
      </c>
      <c r="BD46" s="6" t="s">
        <v>64</v>
      </c>
      <c r="BE46" s="6" t="s">
        <v>1130</v>
      </c>
      <c r="BF46" s="6" t="s">
        <v>1109</v>
      </c>
      <c r="BG46" s="6" t="s">
        <v>1110</v>
      </c>
      <c r="BH46" s="6" t="s">
        <v>1111</v>
      </c>
      <c r="BI46" s="6" t="s">
        <v>1112</v>
      </c>
      <c r="BJ46" s="6" t="s">
        <v>1113</v>
      </c>
      <c r="BK46" s="6" t="s">
        <v>64</v>
      </c>
      <c r="BL46" s="6" t="s">
        <v>64</v>
      </c>
      <c r="BM46" s="6" t="s">
        <v>64</v>
      </c>
      <c r="BN46" s="6" t="s">
        <v>1131</v>
      </c>
      <c r="BO46" s="6" t="s">
        <v>1115</v>
      </c>
      <c r="BP46" s="6" t="s">
        <v>64</v>
      </c>
      <c r="BQ46" s="6" t="s">
        <v>64</v>
      </c>
      <c r="BR46" s="6" t="s">
        <v>1124</v>
      </c>
      <c r="BS46" s="6" t="s">
        <v>1127</v>
      </c>
      <c r="BT46" s="6" t="s">
        <v>64</v>
      </c>
      <c r="BU46" s="6" t="s">
        <v>64</v>
      </c>
      <c r="BV46" s="6" t="s">
        <v>64</v>
      </c>
      <c r="BW46" s="6" t="s">
        <v>64</v>
      </c>
      <c r="BX46" s="6" t="s">
        <v>64</v>
      </c>
      <c r="BY46" s="6" t="s">
        <v>215</v>
      </c>
      <c r="BZ46" s="6" t="s">
        <v>1129</v>
      </c>
    </row>
    <row r="47" spans="1:79" ht="15" thickBot="1" x14ac:dyDescent="0.35">
      <c r="A47" s="5" t="s">
        <v>88</v>
      </c>
      <c r="B47" s="6" t="s">
        <v>64</v>
      </c>
      <c r="C47" s="6" t="s">
        <v>64</v>
      </c>
      <c r="D47" s="6" t="s">
        <v>64</v>
      </c>
      <c r="E47" s="6" t="s">
        <v>204</v>
      </c>
      <c r="F47" s="6" t="s">
        <v>64</v>
      </c>
      <c r="G47" s="6" t="s">
        <v>64</v>
      </c>
      <c r="H47" s="6" t="s">
        <v>64</v>
      </c>
      <c r="I47" s="6" t="s">
        <v>191</v>
      </c>
      <c r="J47" s="6" t="s">
        <v>64</v>
      </c>
      <c r="K47" s="6" t="s">
        <v>64</v>
      </c>
      <c r="L47" s="6" t="s">
        <v>200</v>
      </c>
      <c r="M47" s="6" t="s">
        <v>205</v>
      </c>
      <c r="N47" s="6" t="s">
        <v>64</v>
      </c>
      <c r="O47" s="6" t="s">
        <v>64</v>
      </c>
      <c r="P47" s="6" t="s">
        <v>202</v>
      </c>
      <c r="Q47" s="6" t="s">
        <v>206</v>
      </c>
      <c r="R47" s="6" t="s">
        <v>64</v>
      </c>
      <c r="S47" s="6" t="s">
        <v>64</v>
      </c>
      <c r="T47" s="6" t="s">
        <v>185</v>
      </c>
      <c r="U47" s="6" t="s">
        <v>64</v>
      </c>
      <c r="V47" s="6" t="s">
        <v>64</v>
      </c>
      <c r="W47" s="6" t="s">
        <v>64</v>
      </c>
      <c r="X47" s="6" t="s">
        <v>64</v>
      </c>
      <c r="Y47" s="6" t="s">
        <v>188</v>
      </c>
      <c r="BB47" s="5" t="s">
        <v>88</v>
      </c>
      <c r="BC47" s="6" t="s">
        <v>172</v>
      </c>
      <c r="BD47" s="6" t="s">
        <v>64</v>
      </c>
      <c r="BE47" s="6" t="s">
        <v>1130</v>
      </c>
      <c r="BF47" s="6" t="s">
        <v>1109</v>
      </c>
      <c r="BG47" s="6" t="s">
        <v>1110</v>
      </c>
      <c r="BH47" s="6" t="s">
        <v>1111</v>
      </c>
      <c r="BI47" s="6" t="s">
        <v>1112</v>
      </c>
      <c r="BJ47" s="6" t="s">
        <v>1113</v>
      </c>
      <c r="BK47" s="6" t="s">
        <v>64</v>
      </c>
      <c r="BL47" s="6" t="s">
        <v>64</v>
      </c>
      <c r="BM47" s="6" t="s">
        <v>64</v>
      </c>
      <c r="BN47" s="6" t="s">
        <v>1132</v>
      </c>
      <c r="BO47" s="6" t="s">
        <v>1115</v>
      </c>
      <c r="BP47" s="6" t="s">
        <v>64</v>
      </c>
      <c r="BQ47" s="6" t="s">
        <v>64</v>
      </c>
      <c r="BR47" s="6" t="s">
        <v>1124</v>
      </c>
      <c r="BS47" s="6" t="s">
        <v>172</v>
      </c>
      <c r="BT47" s="6" t="s">
        <v>64</v>
      </c>
      <c r="BU47" s="6" t="s">
        <v>64</v>
      </c>
      <c r="BV47" s="6" t="s">
        <v>64</v>
      </c>
      <c r="BW47" s="6" t="s">
        <v>64</v>
      </c>
      <c r="BX47" s="6" t="s">
        <v>64</v>
      </c>
      <c r="BY47" s="6" t="s">
        <v>215</v>
      </c>
      <c r="BZ47" s="6" t="s">
        <v>1129</v>
      </c>
    </row>
    <row r="48" spans="1:79" ht="15" thickBot="1" x14ac:dyDescent="0.35">
      <c r="A48" s="5" t="s">
        <v>89</v>
      </c>
      <c r="B48" s="6" t="s">
        <v>64</v>
      </c>
      <c r="C48" s="6" t="s">
        <v>64</v>
      </c>
      <c r="D48" s="6" t="s">
        <v>64</v>
      </c>
      <c r="E48" s="6" t="s">
        <v>207</v>
      </c>
      <c r="F48" s="6" t="s">
        <v>64</v>
      </c>
      <c r="G48" s="6" t="s">
        <v>64</v>
      </c>
      <c r="H48" s="6" t="s">
        <v>64</v>
      </c>
      <c r="I48" s="6" t="s">
        <v>191</v>
      </c>
      <c r="J48" s="6" t="s">
        <v>64</v>
      </c>
      <c r="K48" s="6" t="s">
        <v>64</v>
      </c>
      <c r="L48" s="6" t="s">
        <v>200</v>
      </c>
      <c r="M48" s="6" t="s">
        <v>205</v>
      </c>
      <c r="N48" s="6" t="s">
        <v>64</v>
      </c>
      <c r="O48" s="6" t="s">
        <v>64</v>
      </c>
      <c r="P48" s="6" t="s">
        <v>64</v>
      </c>
      <c r="Q48" s="6" t="s">
        <v>208</v>
      </c>
      <c r="R48" s="6" t="s">
        <v>64</v>
      </c>
      <c r="S48" s="6" t="s">
        <v>64</v>
      </c>
      <c r="T48" s="6" t="s">
        <v>185</v>
      </c>
      <c r="U48" s="6" t="s">
        <v>64</v>
      </c>
      <c r="V48" s="6" t="s">
        <v>64</v>
      </c>
      <c r="W48" s="6" t="s">
        <v>64</v>
      </c>
      <c r="X48" s="6" t="s">
        <v>64</v>
      </c>
      <c r="Y48" s="6" t="s">
        <v>188</v>
      </c>
      <c r="BB48" s="5" t="s">
        <v>89</v>
      </c>
      <c r="BC48" s="6" t="s">
        <v>172</v>
      </c>
      <c r="BD48" s="6" t="s">
        <v>64</v>
      </c>
      <c r="BE48" s="6" t="s">
        <v>1130</v>
      </c>
      <c r="BF48" s="6" t="s">
        <v>1109</v>
      </c>
      <c r="BG48" s="6" t="s">
        <v>1110</v>
      </c>
      <c r="BH48" s="6" t="s">
        <v>1111</v>
      </c>
      <c r="BI48" s="6" t="s">
        <v>1112</v>
      </c>
      <c r="BJ48" s="6" t="s">
        <v>1113</v>
      </c>
      <c r="BK48" s="6" t="s">
        <v>64</v>
      </c>
      <c r="BL48" s="6" t="s">
        <v>64</v>
      </c>
      <c r="BM48" s="6" t="s">
        <v>64</v>
      </c>
      <c r="BN48" s="6" t="s">
        <v>1132</v>
      </c>
      <c r="BO48" s="6" t="s">
        <v>1115</v>
      </c>
      <c r="BP48" s="6" t="s">
        <v>64</v>
      </c>
      <c r="BQ48" s="6" t="s">
        <v>64</v>
      </c>
      <c r="BR48" s="6" t="s">
        <v>1133</v>
      </c>
      <c r="BS48" s="6" t="s">
        <v>172</v>
      </c>
      <c r="BT48" s="6" t="s">
        <v>64</v>
      </c>
      <c r="BU48" s="6" t="s">
        <v>64</v>
      </c>
      <c r="BV48" s="6" t="s">
        <v>64</v>
      </c>
      <c r="BW48" s="6" t="s">
        <v>64</v>
      </c>
      <c r="BX48" s="6" t="s">
        <v>64</v>
      </c>
      <c r="BY48" s="6" t="s">
        <v>215</v>
      </c>
      <c r="BZ48" s="6" t="s">
        <v>1134</v>
      </c>
    </row>
    <row r="49" spans="1:78" ht="15" thickBot="1" x14ac:dyDescent="0.35">
      <c r="A49" s="5" t="s">
        <v>90</v>
      </c>
      <c r="B49" s="6" t="s">
        <v>64</v>
      </c>
      <c r="C49" s="6" t="s">
        <v>64</v>
      </c>
      <c r="D49" s="6" t="s">
        <v>64</v>
      </c>
      <c r="E49" s="6" t="s">
        <v>207</v>
      </c>
      <c r="F49" s="6" t="s">
        <v>64</v>
      </c>
      <c r="G49" s="6" t="s">
        <v>64</v>
      </c>
      <c r="H49" s="6" t="s">
        <v>64</v>
      </c>
      <c r="I49" s="6" t="s">
        <v>191</v>
      </c>
      <c r="J49" s="6" t="s">
        <v>64</v>
      </c>
      <c r="K49" s="6" t="s">
        <v>64</v>
      </c>
      <c r="L49" s="6" t="s">
        <v>200</v>
      </c>
      <c r="M49" s="6" t="s">
        <v>205</v>
      </c>
      <c r="N49" s="6" t="s">
        <v>64</v>
      </c>
      <c r="O49" s="6" t="s">
        <v>64</v>
      </c>
      <c r="P49" s="6" t="s">
        <v>64</v>
      </c>
      <c r="Q49" s="6" t="s">
        <v>208</v>
      </c>
      <c r="R49" s="6" t="s">
        <v>64</v>
      </c>
      <c r="S49" s="6" t="s">
        <v>64</v>
      </c>
      <c r="T49" s="6" t="s">
        <v>185</v>
      </c>
      <c r="U49" s="6" t="s">
        <v>64</v>
      </c>
      <c r="V49" s="6" t="s">
        <v>64</v>
      </c>
      <c r="W49" s="6" t="s">
        <v>64</v>
      </c>
      <c r="X49" s="6" t="s">
        <v>64</v>
      </c>
      <c r="Y49" s="6" t="s">
        <v>188</v>
      </c>
      <c r="BB49" s="5" t="s">
        <v>90</v>
      </c>
      <c r="BC49" s="6" t="s">
        <v>172</v>
      </c>
      <c r="BD49" s="6" t="s">
        <v>64</v>
      </c>
      <c r="BE49" s="6" t="s">
        <v>1135</v>
      </c>
      <c r="BF49" s="6" t="s">
        <v>1109</v>
      </c>
      <c r="BG49" s="6" t="s">
        <v>1110</v>
      </c>
      <c r="BH49" s="6" t="s">
        <v>1111</v>
      </c>
      <c r="BI49" s="6" t="s">
        <v>1112</v>
      </c>
      <c r="BJ49" s="6" t="s">
        <v>1113</v>
      </c>
      <c r="BK49" s="6" t="s">
        <v>64</v>
      </c>
      <c r="BL49" s="6" t="s">
        <v>64</v>
      </c>
      <c r="BM49" s="6" t="s">
        <v>64</v>
      </c>
      <c r="BN49" s="6" t="s">
        <v>1132</v>
      </c>
      <c r="BO49" s="6" t="s">
        <v>1115</v>
      </c>
      <c r="BP49" s="6" t="s">
        <v>64</v>
      </c>
      <c r="BQ49" s="6" t="s">
        <v>64</v>
      </c>
      <c r="BR49" s="6" t="s">
        <v>1133</v>
      </c>
      <c r="BS49" s="6" t="s">
        <v>172</v>
      </c>
      <c r="BT49" s="6" t="s">
        <v>64</v>
      </c>
      <c r="BU49" s="6" t="s">
        <v>64</v>
      </c>
      <c r="BV49" s="6" t="s">
        <v>64</v>
      </c>
      <c r="BW49" s="6" t="s">
        <v>64</v>
      </c>
      <c r="BX49" s="6" t="s">
        <v>64</v>
      </c>
      <c r="BY49" s="6" t="s">
        <v>215</v>
      </c>
      <c r="BZ49" s="6" t="s">
        <v>1134</v>
      </c>
    </row>
    <row r="50" spans="1:78" ht="15" thickBot="1" x14ac:dyDescent="0.35">
      <c r="A50" s="5" t="s">
        <v>91</v>
      </c>
      <c r="B50" s="6" t="s">
        <v>64</v>
      </c>
      <c r="C50" s="6" t="s">
        <v>64</v>
      </c>
      <c r="D50" s="6" t="s">
        <v>64</v>
      </c>
      <c r="E50" s="6" t="s">
        <v>209</v>
      </c>
      <c r="F50" s="6" t="s">
        <v>64</v>
      </c>
      <c r="G50" s="6" t="s">
        <v>64</v>
      </c>
      <c r="H50" s="6" t="s">
        <v>64</v>
      </c>
      <c r="I50" s="6" t="s">
        <v>191</v>
      </c>
      <c r="J50" s="6" t="s">
        <v>64</v>
      </c>
      <c r="K50" s="6" t="s">
        <v>64</v>
      </c>
      <c r="L50" s="6" t="s">
        <v>64</v>
      </c>
      <c r="M50" s="6" t="s">
        <v>205</v>
      </c>
      <c r="N50" s="6" t="s">
        <v>64</v>
      </c>
      <c r="O50" s="6" t="s">
        <v>64</v>
      </c>
      <c r="P50" s="6" t="s">
        <v>64</v>
      </c>
      <c r="Q50" s="6" t="s">
        <v>210</v>
      </c>
      <c r="R50" s="6" t="s">
        <v>64</v>
      </c>
      <c r="S50" s="6" t="s">
        <v>64</v>
      </c>
      <c r="T50" s="6" t="s">
        <v>185</v>
      </c>
      <c r="U50" s="6" t="s">
        <v>64</v>
      </c>
      <c r="V50" s="6" t="s">
        <v>64</v>
      </c>
      <c r="W50" s="6" t="s">
        <v>64</v>
      </c>
      <c r="X50" s="6" t="s">
        <v>64</v>
      </c>
      <c r="Y50" s="6" t="s">
        <v>188</v>
      </c>
      <c r="BB50" s="5" t="s">
        <v>91</v>
      </c>
      <c r="BC50" s="6" t="s">
        <v>172</v>
      </c>
      <c r="BD50" s="6" t="s">
        <v>64</v>
      </c>
      <c r="BE50" s="6" t="s">
        <v>1135</v>
      </c>
      <c r="BF50" s="6" t="s">
        <v>1109</v>
      </c>
      <c r="BG50" s="6" t="s">
        <v>64</v>
      </c>
      <c r="BH50" s="6" t="s">
        <v>1111</v>
      </c>
      <c r="BI50" s="6" t="s">
        <v>1112</v>
      </c>
      <c r="BJ50" s="6" t="s">
        <v>1113</v>
      </c>
      <c r="BK50" s="6" t="s">
        <v>64</v>
      </c>
      <c r="BL50" s="6" t="s">
        <v>64</v>
      </c>
      <c r="BM50" s="6" t="s">
        <v>64</v>
      </c>
      <c r="BN50" s="6" t="s">
        <v>1132</v>
      </c>
      <c r="BO50" s="6" t="s">
        <v>64</v>
      </c>
      <c r="BP50" s="6" t="s">
        <v>64</v>
      </c>
      <c r="BQ50" s="6" t="s">
        <v>64</v>
      </c>
      <c r="BR50" s="6" t="s">
        <v>1133</v>
      </c>
      <c r="BS50" s="6" t="s">
        <v>172</v>
      </c>
      <c r="BT50" s="6" t="s">
        <v>64</v>
      </c>
      <c r="BU50" s="6" t="s">
        <v>64</v>
      </c>
      <c r="BV50" s="6" t="s">
        <v>64</v>
      </c>
      <c r="BW50" s="6" t="s">
        <v>64</v>
      </c>
      <c r="BX50" s="6" t="s">
        <v>64</v>
      </c>
      <c r="BY50" s="6" t="s">
        <v>215</v>
      </c>
      <c r="BZ50" s="6" t="s">
        <v>1134</v>
      </c>
    </row>
    <row r="51" spans="1:78" ht="15" thickBot="1" x14ac:dyDescent="0.35">
      <c r="A51" s="5" t="s">
        <v>92</v>
      </c>
      <c r="B51" s="6" t="s">
        <v>64</v>
      </c>
      <c r="C51" s="6" t="s">
        <v>64</v>
      </c>
      <c r="D51" s="6" t="s">
        <v>64</v>
      </c>
      <c r="E51" s="6" t="s">
        <v>209</v>
      </c>
      <c r="F51" s="6" t="s">
        <v>64</v>
      </c>
      <c r="G51" s="6" t="s">
        <v>64</v>
      </c>
      <c r="H51" s="6" t="s">
        <v>64</v>
      </c>
      <c r="I51" s="6" t="s">
        <v>191</v>
      </c>
      <c r="J51" s="6" t="s">
        <v>64</v>
      </c>
      <c r="K51" s="6" t="s">
        <v>64</v>
      </c>
      <c r="L51" s="6" t="s">
        <v>64</v>
      </c>
      <c r="M51" s="6" t="s">
        <v>205</v>
      </c>
      <c r="N51" s="6" t="s">
        <v>64</v>
      </c>
      <c r="O51" s="6" t="s">
        <v>64</v>
      </c>
      <c r="P51" s="6" t="s">
        <v>64</v>
      </c>
      <c r="Q51" s="6" t="s">
        <v>211</v>
      </c>
      <c r="R51" s="6" t="s">
        <v>64</v>
      </c>
      <c r="S51" s="6" t="s">
        <v>64</v>
      </c>
      <c r="T51" s="6" t="s">
        <v>185</v>
      </c>
      <c r="U51" s="6" t="s">
        <v>64</v>
      </c>
      <c r="V51" s="6" t="s">
        <v>64</v>
      </c>
      <c r="W51" s="6" t="s">
        <v>64</v>
      </c>
      <c r="X51" s="6" t="s">
        <v>64</v>
      </c>
      <c r="Y51" s="6" t="s">
        <v>188</v>
      </c>
      <c r="BB51" s="5" t="s">
        <v>92</v>
      </c>
      <c r="BC51" s="6" t="s">
        <v>172</v>
      </c>
      <c r="BD51" s="6" t="s">
        <v>64</v>
      </c>
      <c r="BE51" s="6" t="s">
        <v>1135</v>
      </c>
      <c r="BF51" s="6" t="s">
        <v>1109</v>
      </c>
      <c r="BG51" s="6" t="s">
        <v>64</v>
      </c>
      <c r="BH51" s="6" t="s">
        <v>1111</v>
      </c>
      <c r="BI51" s="6" t="s">
        <v>1112</v>
      </c>
      <c r="BJ51" s="6" t="s">
        <v>64</v>
      </c>
      <c r="BK51" s="6" t="s">
        <v>64</v>
      </c>
      <c r="BL51" s="6" t="s">
        <v>64</v>
      </c>
      <c r="BM51" s="6" t="s">
        <v>64</v>
      </c>
      <c r="BN51" s="6" t="s">
        <v>1132</v>
      </c>
      <c r="BO51" s="6" t="s">
        <v>64</v>
      </c>
      <c r="BP51" s="6" t="s">
        <v>64</v>
      </c>
      <c r="BQ51" s="6" t="s">
        <v>64</v>
      </c>
      <c r="BR51" s="6" t="s">
        <v>1133</v>
      </c>
      <c r="BS51" s="6" t="s">
        <v>172</v>
      </c>
      <c r="BT51" s="6" t="s">
        <v>64</v>
      </c>
      <c r="BU51" s="6" t="s">
        <v>64</v>
      </c>
      <c r="BV51" s="6" t="s">
        <v>64</v>
      </c>
      <c r="BW51" s="6" t="s">
        <v>64</v>
      </c>
      <c r="BX51" s="6" t="s">
        <v>64</v>
      </c>
      <c r="BY51" s="6" t="s">
        <v>172</v>
      </c>
      <c r="BZ51" s="6" t="s">
        <v>1134</v>
      </c>
    </row>
    <row r="52" spans="1:78" ht="15" thickBot="1" x14ac:dyDescent="0.35">
      <c r="A52" s="5" t="s">
        <v>93</v>
      </c>
      <c r="B52" s="6" t="s">
        <v>64</v>
      </c>
      <c r="C52" s="6" t="s">
        <v>64</v>
      </c>
      <c r="D52" s="6" t="s">
        <v>64</v>
      </c>
      <c r="E52" s="6" t="s">
        <v>209</v>
      </c>
      <c r="F52" s="6" t="s">
        <v>64</v>
      </c>
      <c r="G52" s="6" t="s">
        <v>64</v>
      </c>
      <c r="H52" s="6" t="s">
        <v>64</v>
      </c>
      <c r="I52" s="6" t="s">
        <v>64</v>
      </c>
      <c r="J52" s="6" t="s">
        <v>64</v>
      </c>
      <c r="K52" s="6" t="s">
        <v>64</v>
      </c>
      <c r="L52" s="6" t="s">
        <v>64</v>
      </c>
      <c r="M52" s="6" t="s">
        <v>205</v>
      </c>
      <c r="N52" s="6" t="s">
        <v>64</v>
      </c>
      <c r="O52" s="6" t="s">
        <v>64</v>
      </c>
      <c r="P52" s="6" t="s">
        <v>64</v>
      </c>
      <c r="Q52" s="6" t="s">
        <v>211</v>
      </c>
      <c r="R52" s="6" t="s">
        <v>64</v>
      </c>
      <c r="S52" s="6" t="s">
        <v>64</v>
      </c>
      <c r="T52" s="6" t="s">
        <v>185</v>
      </c>
      <c r="U52" s="6" t="s">
        <v>64</v>
      </c>
      <c r="V52" s="6" t="s">
        <v>64</v>
      </c>
      <c r="W52" s="6" t="s">
        <v>64</v>
      </c>
      <c r="X52" s="6" t="s">
        <v>64</v>
      </c>
      <c r="Y52" s="6" t="s">
        <v>64</v>
      </c>
      <c r="BB52" s="5" t="s">
        <v>93</v>
      </c>
      <c r="BC52" s="6" t="s">
        <v>172</v>
      </c>
      <c r="BD52" s="6" t="s">
        <v>64</v>
      </c>
      <c r="BE52" s="6" t="s">
        <v>1135</v>
      </c>
      <c r="BF52" s="6" t="s">
        <v>1109</v>
      </c>
      <c r="BG52" s="6" t="s">
        <v>64</v>
      </c>
      <c r="BH52" s="6" t="s">
        <v>1111</v>
      </c>
      <c r="BI52" s="6" t="s">
        <v>1112</v>
      </c>
      <c r="BJ52" s="6" t="s">
        <v>64</v>
      </c>
      <c r="BK52" s="6" t="s">
        <v>64</v>
      </c>
      <c r="BL52" s="6" t="s">
        <v>64</v>
      </c>
      <c r="BM52" s="6" t="s">
        <v>64</v>
      </c>
      <c r="BN52" s="6" t="s">
        <v>1132</v>
      </c>
      <c r="BO52" s="6" t="s">
        <v>64</v>
      </c>
      <c r="BP52" s="6" t="s">
        <v>64</v>
      </c>
      <c r="BQ52" s="6" t="s">
        <v>64</v>
      </c>
      <c r="BR52" s="6" t="s">
        <v>1133</v>
      </c>
      <c r="BS52" s="6" t="s">
        <v>172</v>
      </c>
      <c r="BT52" s="6" t="s">
        <v>64</v>
      </c>
      <c r="BU52" s="6" t="s">
        <v>64</v>
      </c>
      <c r="BV52" s="6" t="s">
        <v>64</v>
      </c>
      <c r="BW52" s="6" t="s">
        <v>64</v>
      </c>
      <c r="BX52" s="6" t="s">
        <v>64</v>
      </c>
      <c r="BY52" s="6" t="s">
        <v>172</v>
      </c>
      <c r="BZ52" s="6" t="s">
        <v>1136</v>
      </c>
    </row>
    <row r="53" spans="1:78" ht="15" thickBot="1" x14ac:dyDescent="0.35">
      <c r="A53" s="5" t="s">
        <v>94</v>
      </c>
      <c r="B53" s="6" t="s">
        <v>64</v>
      </c>
      <c r="C53" s="6" t="s">
        <v>64</v>
      </c>
      <c r="D53" s="6" t="s">
        <v>64</v>
      </c>
      <c r="E53" s="6" t="s">
        <v>209</v>
      </c>
      <c r="F53" s="6" t="s">
        <v>64</v>
      </c>
      <c r="G53" s="6" t="s">
        <v>64</v>
      </c>
      <c r="H53" s="6" t="s">
        <v>64</v>
      </c>
      <c r="I53" s="6" t="s">
        <v>64</v>
      </c>
      <c r="J53" s="6" t="s">
        <v>64</v>
      </c>
      <c r="K53" s="6" t="s">
        <v>64</v>
      </c>
      <c r="L53" s="6" t="s">
        <v>64</v>
      </c>
      <c r="M53" s="6" t="s">
        <v>205</v>
      </c>
      <c r="N53" s="6" t="s">
        <v>64</v>
      </c>
      <c r="O53" s="6" t="s">
        <v>64</v>
      </c>
      <c r="P53" s="6" t="s">
        <v>64</v>
      </c>
      <c r="Q53" s="6" t="s">
        <v>211</v>
      </c>
      <c r="R53" s="6" t="s">
        <v>64</v>
      </c>
      <c r="S53" s="6" t="s">
        <v>64</v>
      </c>
      <c r="T53" s="6" t="s">
        <v>185</v>
      </c>
      <c r="U53" s="6" t="s">
        <v>64</v>
      </c>
      <c r="V53" s="6" t="s">
        <v>64</v>
      </c>
      <c r="W53" s="6" t="s">
        <v>64</v>
      </c>
      <c r="X53" s="6" t="s">
        <v>64</v>
      </c>
      <c r="Y53" s="6" t="s">
        <v>64</v>
      </c>
      <c r="BB53" s="5" t="s">
        <v>94</v>
      </c>
      <c r="BC53" s="6" t="s">
        <v>172</v>
      </c>
      <c r="BD53" s="6" t="s">
        <v>64</v>
      </c>
      <c r="BE53" s="6" t="s">
        <v>64</v>
      </c>
      <c r="BF53" s="6" t="s">
        <v>1109</v>
      </c>
      <c r="BG53" s="6" t="s">
        <v>64</v>
      </c>
      <c r="BH53" s="6" t="s">
        <v>1111</v>
      </c>
      <c r="BI53" s="6" t="s">
        <v>1112</v>
      </c>
      <c r="BJ53" s="6" t="s">
        <v>64</v>
      </c>
      <c r="BK53" s="6" t="s">
        <v>64</v>
      </c>
      <c r="BL53" s="6" t="s">
        <v>64</v>
      </c>
      <c r="BM53" s="6" t="s">
        <v>64</v>
      </c>
      <c r="BN53" s="6" t="s">
        <v>64</v>
      </c>
      <c r="BO53" s="6" t="s">
        <v>64</v>
      </c>
      <c r="BP53" s="6" t="s">
        <v>64</v>
      </c>
      <c r="BQ53" s="6" t="s">
        <v>64</v>
      </c>
      <c r="BR53" s="6" t="s">
        <v>1133</v>
      </c>
      <c r="BS53" s="6" t="s">
        <v>64</v>
      </c>
      <c r="BT53" s="6" t="s">
        <v>64</v>
      </c>
      <c r="BU53" s="6" t="s">
        <v>64</v>
      </c>
      <c r="BV53" s="6" t="s">
        <v>64</v>
      </c>
      <c r="BW53" s="6" t="s">
        <v>64</v>
      </c>
      <c r="BX53" s="6" t="s">
        <v>64</v>
      </c>
      <c r="BY53" s="6" t="s">
        <v>172</v>
      </c>
      <c r="BZ53" s="6" t="s">
        <v>1136</v>
      </c>
    </row>
    <row r="54" spans="1:78" ht="15" thickBot="1" x14ac:dyDescent="0.35">
      <c r="A54" s="5" t="s">
        <v>95</v>
      </c>
      <c r="B54" s="6" t="s">
        <v>64</v>
      </c>
      <c r="C54" s="6" t="s">
        <v>64</v>
      </c>
      <c r="D54" s="6" t="s">
        <v>64</v>
      </c>
      <c r="E54" s="6" t="s">
        <v>212</v>
      </c>
      <c r="F54" s="6" t="s">
        <v>64</v>
      </c>
      <c r="G54" s="6" t="s">
        <v>64</v>
      </c>
      <c r="H54" s="6" t="s">
        <v>64</v>
      </c>
      <c r="I54" s="6" t="s">
        <v>64</v>
      </c>
      <c r="J54" s="6" t="s">
        <v>64</v>
      </c>
      <c r="K54" s="6" t="s">
        <v>64</v>
      </c>
      <c r="L54" s="6" t="s">
        <v>64</v>
      </c>
      <c r="M54" s="6" t="s">
        <v>205</v>
      </c>
      <c r="N54" s="6" t="s">
        <v>64</v>
      </c>
      <c r="O54" s="6" t="s">
        <v>64</v>
      </c>
      <c r="P54" s="6" t="s">
        <v>64</v>
      </c>
      <c r="Q54" s="6" t="s">
        <v>213</v>
      </c>
      <c r="R54" s="6" t="s">
        <v>64</v>
      </c>
      <c r="S54" s="6" t="s">
        <v>64</v>
      </c>
      <c r="T54" s="6" t="s">
        <v>185</v>
      </c>
      <c r="U54" s="6" t="s">
        <v>64</v>
      </c>
      <c r="V54" s="6" t="s">
        <v>64</v>
      </c>
      <c r="W54" s="6" t="s">
        <v>64</v>
      </c>
      <c r="X54" s="6" t="s">
        <v>64</v>
      </c>
      <c r="Y54" s="6" t="s">
        <v>64</v>
      </c>
      <c r="BB54" s="5" t="s">
        <v>95</v>
      </c>
      <c r="BC54" s="6" t="s">
        <v>172</v>
      </c>
      <c r="BD54" s="6" t="s">
        <v>64</v>
      </c>
      <c r="BE54" s="6" t="s">
        <v>64</v>
      </c>
      <c r="BF54" s="6" t="s">
        <v>1109</v>
      </c>
      <c r="BG54" s="6" t="s">
        <v>64</v>
      </c>
      <c r="BH54" s="6" t="s">
        <v>1111</v>
      </c>
      <c r="BI54" s="6" t="s">
        <v>1112</v>
      </c>
      <c r="BJ54" s="6" t="s">
        <v>64</v>
      </c>
      <c r="BK54" s="6" t="s">
        <v>64</v>
      </c>
      <c r="BL54" s="6" t="s">
        <v>64</v>
      </c>
      <c r="BM54" s="6" t="s">
        <v>64</v>
      </c>
      <c r="BN54" s="6" t="s">
        <v>64</v>
      </c>
      <c r="BO54" s="6" t="s">
        <v>64</v>
      </c>
      <c r="BP54" s="6" t="s">
        <v>64</v>
      </c>
      <c r="BQ54" s="6" t="s">
        <v>64</v>
      </c>
      <c r="BR54" s="6" t="s">
        <v>1133</v>
      </c>
      <c r="BS54" s="6" t="s">
        <v>64</v>
      </c>
      <c r="BT54" s="6" t="s">
        <v>64</v>
      </c>
      <c r="BU54" s="6" t="s">
        <v>64</v>
      </c>
      <c r="BV54" s="6" t="s">
        <v>64</v>
      </c>
      <c r="BW54" s="6" t="s">
        <v>64</v>
      </c>
      <c r="BX54" s="6" t="s">
        <v>64</v>
      </c>
      <c r="BY54" s="6" t="s">
        <v>172</v>
      </c>
      <c r="BZ54" s="6" t="s">
        <v>1136</v>
      </c>
    </row>
    <row r="55" spans="1:78" ht="15" thickBot="1" x14ac:dyDescent="0.35">
      <c r="A55" s="5" t="s">
        <v>96</v>
      </c>
      <c r="B55" s="6" t="s">
        <v>64</v>
      </c>
      <c r="C55" s="6" t="s">
        <v>64</v>
      </c>
      <c r="D55" s="6" t="s">
        <v>64</v>
      </c>
      <c r="E55" s="6" t="s">
        <v>212</v>
      </c>
      <c r="F55" s="6" t="s">
        <v>64</v>
      </c>
      <c r="G55" s="6" t="s">
        <v>64</v>
      </c>
      <c r="H55" s="6" t="s">
        <v>64</v>
      </c>
      <c r="I55" s="6" t="s">
        <v>64</v>
      </c>
      <c r="J55" s="6" t="s">
        <v>64</v>
      </c>
      <c r="K55" s="6" t="s">
        <v>64</v>
      </c>
      <c r="L55" s="6" t="s">
        <v>64</v>
      </c>
      <c r="M55" s="6" t="s">
        <v>205</v>
      </c>
      <c r="N55" s="6" t="s">
        <v>64</v>
      </c>
      <c r="O55" s="6" t="s">
        <v>64</v>
      </c>
      <c r="P55" s="6" t="s">
        <v>64</v>
      </c>
      <c r="Q55" s="6" t="s">
        <v>214</v>
      </c>
      <c r="R55" s="6" t="s">
        <v>64</v>
      </c>
      <c r="S55" s="6" t="s">
        <v>64</v>
      </c>
      <c r="T55" s="6" t="s">
        <v>185</v>
      </c>
      <c r="U55" s="6" t="s">
        <v>64</v>
      </c>
      <c r="V55" s="6" t="s">
        <v>64</v>
      </c>
      <c r="W55" s="6" t="s">
        <v>64</v>
      </c>
      <c r="X55" s="6" t="s">
        <v>64</v>
      </c>
      <c r="Y55" s="6" t="s">
        <v>64</v>
      </c>
      <c r="BB55" s="5" t="s">
        <v>96</v>
      </c>
      <c r="BC55" s="6" t="s">
        <v>172</v>
      </c>
      <c r="BD55" s="6" t="s">
        <v>64</v>
      </c>
      <c r="BE55" s="6" t="s">
        <v>64</v>
      </c>
      <c r="BF55" s="6" t="s">
        <v>1137</v>
      </c>
      <c r="BG55" s="6" t="s">
        <v>64</v>
      </c>
      <c r="BH55" s="6" t="s">
        <v>1111</v>
      </c>
      <c r="BI55" s="6" t="s">
        <v>1112</v>
      </c>
      <c r="BJ55" s="6" t="s">
        <v>64</v>
      </c>
      <c r="BK55" s="6" t="s">
        <v>64</v>
      </c>
      <c r="BL55" s="6" t="s">
        <v>64</v>
      </c>
      <c r="BM55" s="6" t="s">
        <v>64</v>
      </c>
      <c r="BN55" s="6" t="s">
        <v>64</v>
      </c>
      <c r="BO55" s="6" t="s">
        <v>64</v>
      </c>
      <c r="BP55" s="6" t="s">
        <v>64</v>
      </c>
      <c r="BQ55" s="6" t="s">
        <v>64</v>
      </c>
      <c r="BR55" s="6" t="s">
        <v>1133</v>
      </c>
      <c r="BS55" s="6" t="s">
        <v>64</v>
      </c>
      <c r="BT55" s="6" t="s">
        <v>64</v>
      </c>
      <c r="BU55" s="6" t="s">
        <v>64</v>
      </c>
      <c r="BV55" s="6" t="s">
        <v>64</v>
      </c>
      <c r="BW55" s="6" t="s">
        <v>64</v>
      </c>
      <c r="BX55" s="6" t="s">
        <v>64</v>
      </c>
      <c r="BY55" s="6" t="s">
        <v>172</v>
      </c>
      <c r="BZ55" s="6" t="s">
        <v>1136</v>
      </c>
    </row>
    <row r="56" spans="1:78" ht="15" thickBot="1" x14ac:dyDescent="0.35">
      <c r="A56" s="5" t="s">
        <v>97</v>
      </c>
      <c r="B56" s="6" t="s">
        <v>64</v>
      </c>
      <c r="C56" s="6" t="s">
        <v>64</v>
      </c>
      <c r="D56" s="6" t="s">
        <v>64</v>
      </c>
      <c r="E56" s="6" t="s">
        <v>212</v>
      </c>
      <c r="F56" s="6" t="s">
        <v>64</v>
      </c>
      <c r="G56" s="6" t="s">
        <v>64</v>
      </c>
      <c r="H56" s="6" t="s">
        <v>64</v>
      </c>
      <c r="I56" s="6" t="s">
        <v>64</v>
      </c>
      <c r="J56" s="6" t="s">
        <v>64</v>
      </c>
      <c r="K56" s="6" t="s">
        <v>64</v>
      </c>
      <c r="L56" s="6" t="s">
        <v>64</v>
      </c>
      <c r="M56" s="6" t="s">
        <v>205</v>
      </c>
      <c r="N56" s="6" t="s">
        <v>64</v>
      </c>
      <c r="O56" s="6" t="s">
        <v>64</v>
      </c>
      <c r="P56" s="6" t="s">
        <v>64</v>
      </c>
      <c r="Q56" s="6" t="s">
        <v>214</v>
      </c>
      <c r="R56" s="6" t="s">
        <v>64</v>
      </c>
      <c r="S56" s="6" t="s">
        <v>64</v>
      </c>
      <c r="T56" s="6" t="s">
        <v>185</v>
      </c>
      <c r="U56" s="6" t="s">
        <v>64</v>
      </c>
      <c r="V56" s="6" t="s">
        <v>64</v>
      </c>
      <c r="W56" s="6" t="s">
        <v>64</v>
      </c>
      <c r="X56" s="6" t="s">
        <v>64</v>
      </c>
      <c r="Y56" s="6" t="s">
        <v>64</v>
      </c>
      <c r="BB56" s="5" t="s">
        <v>97</v>
      </c>
      <c r="BC56" s="6" t="s">
        <v>172</v>
      </c>
      <c r="BD56" s="6" t="s">
        <v>64</v>
      </c>
      <c r="BE56" s="6" t="s">
        <v>64</v>
      </c>
      <c r="BF56" s="6" t="s">
        <v>1137</v>
      </c>
      <c r="BG56" s="6" t="s">
        <v>64</v>
      </c>
      <c r="BH56" s="6" t="s">
        <v>1111</v>
      </c>
      <c r="BI56" s="6" t="s">
        <v>1112</v>
      </c>
      <c r="BJ56" s="6" t="s">
        <v>64</v>
      </c>
      <c r="BK56" s="6" t="s">
        <v>64</v>
      </c>
      <c r="BL56" s="6" t="s">
        <v>64</v>
      </c>
      <c r="BM56" s="6" t="s">
        <v>64</v>
      </c>
      <c r="BN56" s="6" t="s">
        <v>64</v>
      </c>
      <c r="BO56" s="6" t="s">
        <v>64</v>
      </c>
      <c r="BP56" s="6" t="s">
        <v>64</v>
      </c>
      <c r="BQ56" s="6" t="s">
        <v>64</v>
      </c>
      <c r="BR56" s="6" t="s">
        <v>1133</v>
      </c>
      <c r="BS56" s="6" t="s">
        <v>64</v>
      </c>
      <c r="BT56" s="6" t="s">
        <v>64</v>
      </c>
      <c r="BU56" s="6" t="s">
        <v>64</v>
      </c>
      <c r="BV56" s="6" t="s">
        <v>64</v>
      </c>
      <c r="BW56" s="6" t="s">
        <v>64</v>
      </c>
      <c r="BX56" s="6" t="s">
        <v>64</v>
      </c>
      <c r="BY56" s="6" t="s">
        <v>172</v>
      </c>
      <c r="BZ56" s="6" t="s">
        <v>1138</v>
      </c>
    </row>
    <row r="57" spans="1:78" ht="15" thickBot="1" x14ac:dyDescent="0.35">
      <c r="A57" s="5" t="s">
        <v>98</v>
      </c>
      <c r="B57" s="6" t="s">
        <v>64</v>
      </c>
      <c r="C57" s="6" t="s">
        <v>64</v>
      </c>
      <c r="D57" s="6" t="s">
        <v>64</v>
      </c>
      <c r="E57" s="6" t="s">
        <v>215</v>
      </c>
      <c r="F57" s="6" t="s">
        <v>64</v>
      </c>
      <c r="G57" s="6" t="s">
        <v>64</v>
      </c>
      <c r="H57" s="6" t="s">
        <v>64</v>
      </c>
      <c r="I57" s="6" t="s">
        <v>64</v>
      </c>
      <c r="J57" s="6" t="s">
        <v>64</v>
      </c>
      <c r="K57" s="6" t="s">
        <v>64</v>
      </c>
      <c r="L57" s="6" t="s">
        <v>64</v>
      </c>
      <c r="M57" s="6" t="s">
        <v>64</v>
      </c>
      <c r="N57" s="6" t="s">
        <v>64</v>
      </c>
      <c r="O57" s="6" t="s">
        <v>64</v>
      </c>
      <c r="P57" s="6" t="s">
        <v>64</v>
      </c>
      <c r="Q57" s="6" t="s">
        <v>214</v>
      </c>
      <c r="R57" s="6" t="s">
        <v>64</v>
      </c>
      <c r="S57" s="6" t="s">
        <v>64</v>
      </c>
      <c r="T57" s="6" t="s">
        <v>185</v>
      </c>
      <c r="U57" s="6" t="s">
        <v>64</v>
      </c>
      <c r="V57" s="6" t="s">
        <v>64</v>
      </c>
      <c r="W57" s="6" t="s">
        <v>64</v>
      </c>
      <c r="X57" s="6" t="s">
        <v>64</v>
      </c>
      <c r="Y57" s="6" t="s">
        <v>64</v>
      </c>
      <c r="BB57" s="5" t="s">
        <v>98</v>
      </c>
      <c r="BC57" s="6" t="s">
        <v>64</v>
      </c>
      <c r="BD57" s="6" t="s">
        <v>64</v>
      </c>
      <c r="BE57" s="6" t="s">
        <v>64</v>
      </c>
      <c r="BF57" s="6" t="s">
        <v>1137</v>
      </c>
      <c r="BG57" s="6" t="s">
        <v>64</v>
      </c>
      <c r="BH57" s="6" t="s">
        <v>1111</v>
      </c>
      <c r="BI57" s="6" t="s">
        <v>1112</v>
      </c>
      <c r="BJ57" s="6" t="s">
        <v>64</v>
      </c>
      <c r="BK57" s="6" t="s">
        <v>64</v>
      </c>
      <c r="BL57" s="6" t="s">
        <v>64</v>
      </c>
      <c r="BM57" s="6" t="s">
        <v>64</v>
      </c>
      <c r="BN57" s="6" t="s">
        <v>64</v>
      </c>
      <c r="BO57" s="6" t="s">
        <v>64</v>
      </c>
      <c r="BP57" s="6" t="s">
        <v>64</v>
      </c>
      <c r="BQ57" s="6" t="s">
        <v>64</v>
      </c>
      <c r="BR57" s="6" t="s">
        <v>1139</v>
      </c>
      <c r="BS57" s="6" t="s">
        <v>64</v>
      </c>
      <c r="BT57" s="6" t="s">
        <v>64</v>
      </c>
      <c r="BU57" s="6" t="s">
        <v>64</v>
      </c>
      <c r="BV57" s="6" t="s">
        <v>64</v>
      </c>
      <c r="BW57" s="6" t="s">
        <v>64</v>
      </c>
      <c r="BX57" s="6" t="s">
        <v>64</v>
      </c>
      <c r="BY57" s="6" t="s">
        <v>172</v>
      </c>
      <c r="BZ57" s="6" t="s">
        <v>1138</v>
      </c>
    </row>
    <row r="58" spans="1:78" ht="15" thickBot="1" x14ac:dyDescent="0.35">
      <c r="A58" s="5" t="s">
        <v>99</v>
      </c>
      <c r="B58" s="6" t="s">
        <v>64</v>
      </c>
      <c r="C58" s="6" t="s">
        <v>64</v>
      </c>
      <c r="D58" s="6" t="s">
        <v>64</v>
      </c>
      <c r="E58" s="6" t="s">
        <v>215</v>
      </c>
      <c r="F58" s="6" t="s">
        <v>64</v>
      </c>
      <c r="G58" s="6" t="s">
        <v>64</v>
      </c>
      <c r="H58" s="6" t="s">
        <v>64</v>
      </c>
      <c r="I58" s="6" t="s">
        <v>64</v>
      </c>
      <c r="J58" s="6" t="s">
        <v>64</v>
      </c>
      <c r="K58" s="6" t="s">
        <v>64</v>
      </c>
      <c r="L58" s="6" t="s">
        <v>64</v>
      </c>
      <c r="M58" s="6" t="s">
        <v>64</v>
      </c>
      <c r="N58" s="6" t="s">
        <v>64</v>
      </c>
      <c r="O58" s="6" t="s">
        <v>64</v>
      </c>
      <c r="P58" s="6" t="s">
        <v>64</v>
      </c>
      <c r="Q58" s="6" t="s">
        <v>214</v>
      </c>
      <c r="R58" s="6" t="s">
        <v>64</v>
      </c>
      <c r="S58" s="6" t="s">
        <v>64</v>
      </c>
      <c r="T58" s="6" t="s">
        <v>216</v>
      </c>
      <c r="U58" s="6" t="s">
        <v>64</v>
      </c>
      <c r="V58" s="6" t="s">
        <v>64</v>
      </c>
      <c r="W58" s="6" t="s">
        <v>64</v>
      </c>
      <c r="X58" s="6" t="s">
        <v>64</v>
      </c>
      <c r="Y58" s="6" t="s">
        <v>64</v>
      </c>
      <c r="BB58" s="5" t="s">
        <v>99</v>
      </c>
      <c r="BC58" s="6" t="s">
        <v>64</v>
      </c>
      <c r="BD58" s="6" t="s">
        <v>64</v>
      </c>
      <c r="BE58" s="6" t="s">
        <v>64</v>
      </c>
      <c r="BF58" s="6" t="s">
        <v>1137</v>
      </c>
      <c r="BG58" s="6" t="s">
        <v>64</v>
      </c>
      <c r="BH58" s="6" t="s">
        <v>1111</v>
      </c>
      <c r="BI58" s="6" t="s">
        <v>1112</v>
      </c>
      <c r="BJ58" s="6" t="s">
        <v>64</v>
      </c>
      <c r="BK58" s="6" t="s">
        <v>64</v>
      </c>
      <c r="BL58" s="6" t="s">
        <v>64</v>
      </c>
      <c r="BM58" s="6" t="s">
        <v>64</v>
      </c>
      <c r="BN58" s="6" t="s">
        <v>64</v>
      </c>
      <c r="BO58" s="6" t="s">
        <v>64</v>
      </c>
      <c r="BP58" s="6" t="s">
        <v>64</v>
      </c>
      <c r="BQ58" s="6" t="s">
        <v>64</v>
      </c>
      <c r="BR58" s="6" t="s">
        <v>1139</v>
      </c>
      <c r="BS58" s="6" t="s">
        <v>64</v>
      </c>
      <c r="BT58" s="6" t="s">
        <v>64</v>
      </c>
      <c r="BU58" s="6" t="s">
        <v>64</v>
      </c>
      <c r="BV58" s="6" t="s">
        <v>64</v>
      </c>
      <c r="BW58" s="6" t="s">
        <v>64</v>
      </c>
      <c r="BX58" s="6" t="s">
        <v>64</v>
      </c>
      <c r="BY58" s="6" t="s">
        <v>172</v>
      </c>
      <c r="BZ58" s="6" t="s">
        <v>1138</v>
      </c>
    </row>
    <row r="59" spans="1:78" ht="15" thickBot="1" x14ac:dyDescent="0.35">
      <c r="A59" s="5" t="s">
        <v>100</v>
      </c>
      <c r="B59" s="6" t="s">
        <v>64</v>
      </c>
      <c r="C59" s="6" t="s">
        <v>64</v>
      </c>
      <c r="D59" s="6" t="s">
        <v>64</v>
      </c>
      <c r="E59" s="6" t="s">
        <v>215</v>
      </c>
      <c r="F59" s="6" t="s">
        <v>64</v>
      </c>
      <c r="G59" s="6" t="s">
        <v>64</v>
      </c>
      <c r="H59" s="6" t="s">
        <v>64</v>
      </c>
      <c r="I59" s="6" t="s">
        <v>64</v>
      </c>
      <c r="J59" s="6" t="s">
        <v>64</v>
      </c>
      <c r="K59" s="6" t="s">
        <v>64</v>
      </c>
      <c r="L59" s="6" t="s">
        <v>64</v>
      </c>
      <c r="M59" s="6" t="s">
        <v>64</v>
      </c>
      <c r="N59" s="6" t="s">
        <v>64</v>
      </c>
      <c r="O59" s="6" t="s">
        <v>64</v>
      </c>
      <c r="P59" s="6" t="s">
        <v>64</v>
      </c>
      <c r="Q59" s="6" t="s">
        <v>214</v>
      </c>
      <c r="R59" s="6" t="s">
        <v>64</v>
      </c>
      <c r="S59" s="6" t="s">
        <v>64</v>
      </c>
      <c r="T59" s="6" t="s">
        <v>216</v>
      </c>
      <c r="U59" s="6" t="s">
        <v>64</v>
      </c>
      <c r="V59" s="6" t="s">
        <v>64</v>
      </c>
      <c r="W59" s="6" t="s">
        <v>64</v>
      </c>
      <c r="X59" s="6" t="s">
        <v>64</v>
      </c>
      <c r="Y59" s="6" t="s">
        <v>64</v>
      </c>
      <c r="BB59" s="5" t="s">
        <v>100</v>
      </c>
      <c r="BC59" s="6" t="s">
        <v>64</v>
      </c>
      <c r="BD59" s="6" t="s">
        <v>64</v>
      </c>
      <c r="BE59" s="6" t="s">
        <v>64</v>
      </c>
      <c r="BF59" s="6" t="s">
        <v>1137</v>
      </c>
      <c r="BG59" s="6" t="s">
        <v>64</v>
      </c>
      <c r="BH59" s="6" t="s">
        <v>1111</v>
      </c>
      <c r="BI59" s="6" t="s">
        <v>1112</v>
      </c>
      <c r="BJ59" s="6" t="s">
        <v>64</v>
      </c>
      <c r="BK59" s="6" t="s">
        <v>64</v>
      </c>
      <c r="BL59" s="6" t="s">
        <v>64</v>
      </c>
      <c r="BM59" s="6" t="s">
        <v>64</v>
      </c>
      <c r="BN59" s="6" t="s">
        <v>64</v>
      </c>
      <c r="BO59" s="6" t="s">
        <v>64</v>
      </c>
      <c r="BP59" s="6" t="s">
        <v>64</v>
      </c>
      <c r="BQ59" s="6" t="s">
        <v>64</v>
      </c>
      <c r="BR59" s="6" t="s">
        <v>1140</v>
      </c>
      <c r="BS59" s="6" t="s">
        <v>64</v>
      </c>
      <c r="BT59" s="6" t="s">
        <v>64</v>
      </c>
      <c r="BU59" s="6" t="s">
        <v>64</v>
      </c>
      <c r="BV59" s="6" t="s">
        <v>64</v>
      </c>
      <c r="BW59" s="6" t="s">
        <v>64</v>
      </c>
      <c r="BX59" s="6" t="s">
        <v>64</v>
      </c>
      <c r="BY59" s="6" t="s">
        <v>64</v>
      </c>
      <c r="BZ59" s="6" t="s">
        <v>1138</v>
      </c>
    </row>
    <row r="60" spans="1:78" ht="15" thickBot="1" x14ac:dyDescent="0.35">
      <c r="A60" s="5" t="s">
        <v>101</v>
      </c>
      <c r="B60" s="6" t="s">
        <v>64</v>
      </c>
      <c r="C60" s="6" t="s">
        <v>64</v>
      </c>
      <c r="D60" s="6" t="s">
        <v>64</v>
      </c>
      <c r="E60" s="6" t="s">
        <v>215</v>
      </c>
      <c r="F60" s="6" t="s">
        <v>64</v>
      </c>
      <c r="G60" s="6" t="s">
        <v>64</v>
      </c>
      <c r="H60" s="6" t="s">
        <v>64</v>
      </c>
      <c r="I60" s="6" t="s">
        <v>64</v>
      </c>
      <c r="J60" s="6" t="s">
        <v>64</v>
      </c>
      <c r="K60" s="6" t="s">
        <v>64</v>
      </c>
      <c r="L60" s="6" t="s">
        <v>64</v>
      </c>
      <c r="M60" s="6" t="s">
        <v>64</v>
      </c>
      <c r="N60" s="6" t="s">
        <v>64</v>
      </c>
      <c r="O60" s="6" t="s">
        <v>64</v>
      </c>
      <c r="P60" s="6" t="s">
        <v>64</v>
      </c>
      <c r="Q60" s="6" t="s">
        <v>64</v>
      </c>
      <c r="R60" s="6" t="s">
        <v>64</v>
      </c>
      <c r="S60" s="6" t="s">
        <v>64</v>
      </c>
      <c r="T60" s="6" t="s">
        <v>216</v>
      </c>
      <c r="U60" s="6" t="s">
        <v>64</v>
      </c>
      <c r="V60" s="6" t="s">
        <v>64</v>
      </c>
      <c r="W60" s="6" t="s">
        <v>64</v>
      </c>
      <c r="X60" s="6" t="s">
        <v>64</v>
      </c>
      <c r="Y60" s="6" t="s">
        <v>64</v>
      </c>
      <c r="BB60" s="5" t="s">
        <v>101</v>
      </c>
      <c r="BC60" s="6" t="s">
        <v>64</v>
      </c>
      <c r="BD60" s="6" t="s">
        <v>64</v>
      </c>
      <c r="BE60" s="6" t="s">
        <v>64</v>
      </c>
      <c r="BF60" s="6" t="s">
        <v>1137</v>
      </c>
      <c r="BG60" s="6" t="s">
        <v>64</v>
      </c>
      <c r="BH60" s="6" t="s">
        <v>1111</v>
      </c>
      <c r="BI60" s="6" t="s">
        <v>1141</v>
      </c>
      <c r="BJ60" s="6" t="s">
        <v>64</v>
      </c>
      <c r="BK60" s="6" t="s">
        <v>64</v>
      </c>
      <c r="BL60" s="6" t="s">
        <v>64</v>
      </c>
      <c r="BM60" s="6" t="s">
        <v>64</v>
      </c>
      <c r="BN60" s="6" t="s">
        <v>64</v>
      </c>
      <c r="BO60" s="6" t="s">
        <v>64</v>
      </c>
      <c r="BP60" s="6" t="s">
        <v>64</v>
      </c>
      <c r="BQ60" s="6" t="s">
        <v>64</v>
      </c>
      <c r="BR60" s="6" t="s">
        <v>1140</v>
      </c>
      <c r="BS60" s="6" t="s">
        <v>64</v>
      </c>
      <c r="BT60" s="6" t="s">
        <v>64</v>
      </c>
      <c r="BU60" s="6" t="s">
        <v>64</v>
      </c>
      <c r="BV60" s="6" t="s">
        <v>64</v>
      </c>
      <c r="BW60" s="6" t="s">
        <v>64</v>
      </c>
      <c r="BX60" s="6" t="s">
        <v>64</v>
      </c>
      <c r="BY60" s="6" t="s">
        <v>64</v>
      </c>
      <c r="BZ60" s="6" t="s">
        <v>64</v>
      </c>
    </row>
    <row r="61" spans="1:78" ht="15" thickBot="1" x14ac:dyDescent="0.35">
      <c r="A61" s="5" t="s">
        <v>102</v>
      </c>
      <c r="B61" s="6" t="s">
        <v>64</v>
      </c>
      <c r="C61" s="6" t="s">
        <v>64</v>
      </c>
      <c r="D61" s="6" t="s">
        <v>64</v>
      </c>
      <c r="E61" s="6" t="s">
        <v>215</v>
      </c>
      <c r="F61" s="6" t="s">
        <v>64</v>
      </c>
      <c r="G61" s="6" t="s">
        <v>64</v>
      </c>
      <c r="H61" s="6" t="s">
        <v>64</v>
      </c>
      <c r="I61" s="6" t="s">
        <v>64</v>
      </c>
      <c r="J61" s="6" t="s">
        <v>64</v>
      </c>
      <c r="K61" s="6" t="s">
        <v>64</v>
      </c>
      <c r="L61" s="6" t="s">
        <v>64</v>
      </c>
      <c r="M61" s="6" t="s">
        <v>64</v>
      </c>
      <c r="N61" s="6" t="s">
        <v>64</v>
      </c>
      <c r="O61" s="6" t="s">
        <v>64</v>
      </c>
      <c r="P61" s="6" t="s">
        <v>64</v>
      </c>
      <c r="Q61" s="6" t="s">
        <v>64</v>
      </c>
      <c r="R61" s="6" t="s">
        <v>64</v>
      </c>
      <c r="S61" s="6" t="s">
        <v>64</v>
      </c>
      <c r="T61" s="6" t="s">
        <v>216</v>
      </c>
      <c r="U61" s="6" t="s">
        <v>64</v>
      </c>
      <c r="V61" s="6" t="s">
        <v>64</v>
      </c>
      <c r="W61" s="6" t="s">
        <v>64</v>
      </c>
      <c r="X61" s="6" t="s">
        <v>64</v>
      </c>
      <c r="Y61" s="6" t="s">
        <v>64</v>
      </c>
      <c r="BB61" s="5" t="s">
        <v>102</v>
      </c>
      <c r="BC61" s="6" t="s">
        <v>64</v>
      </c>
      <c r="BD61" s="6" t="s">
        <v>64</v>
      </c>
      <c r="BE61" s="6" t="s">
        <v>64</v>
      </c>
      <c r="BF61" s="6" t="s">
        <v>64</v>
      </c>
      <c r="BG61" s="6" t="s">
        <v>64</v>
      </c>
      <c r="BH61" s="6" t="s">
        <v>1111</v>
      </c>
      <c r="BI61" s="6" t="s">
        <v>1141</v>
      </c>
      <c r="BJ61" s="6" t="s">
        <v>64</v>
      </c>
      <c r="BK61" s="6" t="s">
        <v>64</v>
      </c>
      <c r="BL61" s="6" t="s">
        <v>64</v>
      </c>
      <c r="BM61" s="6" t="s">
        <v>64</v>
      </c>
      <c r="BN61" s="6" t="s">
        <v>64</v>
      </c>
      <c r="BO61" s="6" t="s">
        <v>64</v>
      </c>
      <c r="BP61" s="6" t="s">
        <v>64</v>
      </c>
      <c r="BQ61" s="6" t="s">
        <v>64</v>
      </c>
      <c r="BR61" s="6" t="s">
        <v>1140</v>
      </c>
      <c r="BS61" s="6" t="s">
        <v>64</v>
      </c>
      <c r="BT61" s="6" t="s">
        <v>64</v>
      </c>
      <c r="BU61" s="6" t="s">
        <v>64</v>
      </c>
      <c r="BV61" s="6" t="s">
        <v>64</v>
      </c>
      <c r="BW61" s="6" t="s">
        <v>64</v>
      </c>
      <c r="BX61" s="6" t="s">
        <v>64</v>
      </c>
      <c r="BY61" s="6" t="s">
        <v>64</v>
      </c>
      <c r="BZ61" s="6" t="s">
        <v>64</v>
      </c>
    </row>
    <row r="62" spans="1:78" ht="15" thickBot="1" x14ac:dyDescent="0.35">
      <c r="A62" s="5" t="s">
        <v>103</v>
      </c>
      <c r="B62" s="6" t="s">
        <v>64</v>
      </c>
      <c r="C62" s="6" t="s">
        <v>64</v>
      </c>
      <c r="D62" s="6" t="s">
        <v>64</v>
      </c>
      <c r="E62" s="6" t="s">
        <v>215</v>
      </c>
      <c r="F62" s="6" t="s">
        <v>64</v>
      </c>
      <c r="G62" s="6" t="s">
        <v>64</v>
      </c>
      <c r="H62" s="6" t="s">
        <v>64</v>
      </c>
      <c r="I62" s="6" t="s">
        <v>64</v>
      </c>
      <c r="J62" s="6" t="s">
        <v>64</v>
      </c>
      <c r="K62" s="6" t="s">
        <v>64</v>
      </c>
      <c r="L62" s="6" t="s">
        <v>64</v>
      </c>
      <c r="M62" s="6" t="s">
        <v>64</v>
      </c>
      <c r="N62" s="6" t="s">
        <v>64</v>
      </c>
      <c r="O62" s="6" t="s">
        <v>64</v>
      </c>
      <c r="P62" s="6" t="s">
        <v>64</v>
      </c>
      <c r="Q62" s="6" t="s">
        <v>64</v>
      </c>
      <c r="R62" s="6" t="s">
        <v>64</v>
      </c>
      <c r="S62" s="6" t="s">
        <v>64</v>
      </c>
      <c r="T62" s="6" t="s">
        <v>216</v>
      </c>
      <c r="U62" s="6" t="s">
        <v>64</v>
      </c>
      <c r="V62" s="6" t="s">
        <v>64</v>
      </c>
      <c r="W62" s="6" t="s">
        <v>64</v>
      </c>
      <c r="X62" s="6" t="s">
        <v>64</v>
      </c>
      <c r="Y62" s="6" t="s">
        <v>64</v>
      </c>
      <c r="BB62" s="5" t="s">
        <v>103</v>
      </c>
      <c r="BC62" s="6" t="s">
        <v>64</v>
      </c>
      <c r="BD62" s="6" t="s">
        <v>64</v>
      </c>
      <c r="BE62" s="6" t="s">
        <v>64</v>
      </c>
      <c r="BF62" s="6" t="s">
        <v>64</v>
      </c>
      <c r="BG62" s="6" t="s">
        <v>64</v>
      </c>
      <c r="BH62" s="6" t="s">
        <v>1111</v>
      </c>
      <c r="BI62" s="6" t="s">
        <v>1141</v>
      </c>
      <c r="BJ62" s="6" t="s">
        <v>64</v>
      </c>
      <c r="BK62" s="6" t="s">
        <v>64</v>
      </c>
      <c r="BL62" s="6" t="s">
        <v>64</v>
      </c>
      <c r="BM62" s="6" t="s">
        <v>64</v>
      </c>
      <c r="BN62" s="6" t="s">
        <v>64</v>
      </c>
      <c r="BO62" s="6" t="s">
        <v>64</v>
      </c>
      <c r="BP62" s="6" t="s">
        <v>64</v>
      </c>
      <c r="BQ62" s="6" t="s">
        <v>64</v>
      </c>
      <c r="BR62" s="6" t="s">
        <v>1140</v>
      </c>
      <c r="BS62" s="6" t="s">
        <v>64</v>
      </c>
      <c r="BT62" s="6" t="s">
        <v>64</v>
      </c>
      <c r="BU62" s="6" t="s">
        <v>64</v>
      </c>
      <c r="BV62" s="6" t="s">
        <v>64</v>
      </c>
      <c r="BW62" s="6" t="s">
        <v>64</v>
      </c>
      <c r="BX62" s="6" t="s">
        <v>64</v>
      </c>
      <c r="BY62" s="6" t="s">
        <v>64</v>
      </c>
      <c r="BZ62" s="6" t="s">
        <v>64</v>
      </c>
    </row>
    <row r="63" spans="1:78" ht="15" thickBot="1" x14ac:dyDescent="0.35">
      <c r="A63" s="5" t="s">
        <v>104</v>
      </c>
      <c r="B63" s="6" t="s">
        <v>64</v>
      </c>
      <c r="C63" s="6" t="s">
        <v>64</v>
      </c>
      <c r="D63" s="6" t="s">
        <v>64</v>
      </c>
      <c r="E63" s="6" t="s">
        <v>215</v>
      </c>
      <c r="F63" s="6" t="s">
        <v>64</v>
      </c>
      <c r="G63" s="6" t="s">
        <v>64</v>
      </c>
      <c r="H63" s="6" t="s">
        <v>64</v>
      </c>
      <c r="I63" s="6" t="s">
        <v>64</v>
      </c>
      <c r="J63" s="6" t="s">
        <v>64</v>
      </c>
      <c r="K63" s="6" t="s">
        <v>64</v>
      </c>
      <c r="L63" s="6" t="s">
        <v>64</v>
      </c>
      <c r="M63" s="6" t="s">
        <v>64</v>
      </c>
      <c r="N63" s="6" t="s">
        <v>64</v>
      </c>
      <c r="O63" s="6" t="s">
        <v>64</v>
      </c>
      <c r="P63" s="6" t="s">
        <v>64</v>
      </c>
      <c r="Q63" s="6" t="s">
        <v>64</v>
      </c>
      <c r="R63" s="6" t="s">
        <v>64</v>
      </c>
      <c r="S63" s="6" t="s">
        <v>64</v>
      </c>
      <c r="T63" s="6" t="s">
        <v>216</v>
      </c>
      <c r="U63" s="6" t="s">
        <v>64</v>
      </c>
      <c r="V63" s="6" t="s">
        <v>64</v>
      </c>
      <c r="W63" s="6" t="s">
        <v>64</v>
      </c>
      <c r="X63" s="6" t="s">
        <v>64</v>
      </c>
      <c r="Y63" s="6" t="s">
        <v>64</v>
      </c>
      <c r="BB63" s="5" t="s">
        <v>104</v>
      </c>
      <c r="BC63" s="6" t="s">
        <v>64</v>
      </c>
      <c r="BD63" s="6" t="s">
        <v>64</v>
      </c>
      <c r="BE63" s="6" t="s">
        <v>64</v>
      </c>
      <c r="BF63" s="6" t="s">
        <v>64</v>
      </c>
      <c r="BG63" s="6" t="s">
        <v>64</v>
      </c>
      <c r="BH63" s="6" t="s">
        <v>1111</v>
      </c>
      <c r="BI63" s="6" t="s">
        <v>1141</v>
      </c>
      <c r="BJ63" s="6" t="s">
        <v>64</v>
      </c>
      <c r="BK63" s="6" t="s">
        <v>64</v>
      </c>
      <c r="BL63" s="6" t="s">
        <v>64</v>
      </c>
      <c r="BM63" s="6" t="s">
        <v>64</v>
      </c>
      <c r="BN63" s="6" t="s">
        <v>64</v>
      </c>
      <c r="BO63" s="6" t="s">
        <v>64</v>
      </c>
      <c r="BP63" s="6" t="s">
        <v>64</v>
      </c>
      <c r="BQ63" s="6" t="s">
        <v>64</v>
      </c>
      <c r="BR63" s="6" t="s">
        <v>1140</v>
      </c>
      <c r="BS63" s="6" t="s">
        <v>64</v>
      </c>
      <c r="BT63" s="6" t="s">
        <v>64</v>
      </c>
      <c r="BU63" s="6" t="s">
        <v>64</v>
      </c>
      <c r="BV63" s="6" t="s">
        <v>64</v>
      </c>
      <c r="BW63" s="6" t="s">
        <v>64</v>
      </c>
      <c r="BX63" s="6" t="s">
        <v>64</v>
      </c>
      <c r="BY63" s="6" t="s">
        <v>64</v>
      </c>
      <c r="BZ63" s="6" t="s">
        <v>64</v>
      </c>
    </row>
    <row r="64" spans="1:78" ht="15" thickBot="1" x14ac:dyDescent="0.35">
      <c r="A64" s="5" t="s">
        <v>105</v>
      </c>
      <c r="B64" s="6" t="s">
        <v>64</v>
      </c>
      <c r="C64" s="6" t="s">
        <v>64</v>
      </c>
      <c r="D64" s="6" t="s">
        <v>64</v>
      </c>
      <c r="E64" s="6" t="s">
        <v>172</v>
      </c>
      <c r="F64" s="6" t="s">
        <v>64</v>
      </c>
      <c r="G64" s="6" t="s">
        <v>64</v>
      </c>
      <c r="H64" s="6" t="s">
        <v>64</v>
      </c>
      <c r="I64" s="6" t="s">
        <v>64</v>
      </c>
      <c r="J64" s="6" t="s">
        <v>64</v>
      </c>
      <c r="K64" s="6" t="s">
        <v>64</v>
      </c>
      <c r="L64" s="6" t="s">
        <v>64</v>
      </c>
      <c r="M64" s="6" t="s">
        <v>64</v>
      </c>
      <c r="N64" s="6" t="s">
        <v>64</v>
      </c>
      <c r="O64" s="6" t="s">
        <v>64</v>
      </c>
      <c r="P64" s="6" t="s">
        <v>64</v>
      </c>
      <c r="Q64" s="6" t="s">
        <v>64</v>
      </c>
      <c r="R64" s="6" t="s">
        <v>64</v>
      </c>
      <c r="S64" s="6" t="s">
        <v>64</v>
      </c>
      <c r="T64" s="6" t="s">
        <v>216</v>
      </c>
      <c r="U64" s="6" t="s">
        <v>64</v>
      </c>
      <c r="V64" s="6" t="s">
        <v>64</v>
      </c>
      <c r="W64" s="6" t="s">
        <v>64</v>
      </c>
      <c r="X64" s="6" t="s">
        <v>64</v>
      </c>
      <c r="Y64" s="6" t="s">
        <v>64</v>
      </c>
      <c r="BB64" s="5" t="s">
        <v>105</v>
      </c>
      <c r="BC64" s="6" t="s">
        <v>64</v>
      </c>
      <c r="BD64" s="6" t="s">
        <v>64</v>
      </c>
      <c r="BE64" s="6" t="s">
        <v>64</v>
      </c>
      <c r="BF64" s="6" t="s">
        <v>64</v>
      </c>
      <c r="BG64" s="6" t="s">
        <v>64</v>
      </c>
      <c r="BH64" s="6" t="s">
        <v>1111</v>
      </c>
      <c r="BI64" s="6" t="s">
        <v>1142</v>
      </c>
      <c r="BJ64" s="6" t="s">
        <v>64</v>
      </c>
      <c r="BK64" s="6" t="s">
        <v>64</v>
      </c>
      <c r="BL64" s="6" t="s">
        <v>64</v>
      </c>
      <c r="BM64" s="6" t="s">
        <v>64</v>
      </c>
      <c r="BN64" s="6" t="s">
        <v>64</v>
      </c>
      <c r="BO64" s="6" t="s">
        <v>64</v>
      </c>
      <c r="BP64" s="6" t="s">
        <v>64</v>
      </c>
      <c r="BQ64" s="6" t="s">
        <v>64</v>
      </c>
      <c r="BR64" s="6" t="s">
        <v>1143</v>
      </c>
      <c r="BS64" s="6" t="s">
        <v>64</v>
      </c>
      <c r="BT64" s="6" t="s">
        <v>64</v>
      </c>
      <c r="BU64" s="6" t="s">
        <v>64</v>
      </c>
      <c r="BV64" s="6" t="s">
        <v>64</v>
      </c>
      <c r="BW64" s="6" t="s">
        <v>64</v>
      </c>
      <c r="BX64" s="6" t="s">
        <v>64</v>
      </c>
      <c r="BY64" s="6" t="s">
        <v>64</v>
      </c>
      <c r="BZ64" s="6" t="s">
        <v>64</v>
      </c>
    </row>
    <row r="65" spans="1:78" ht="15" thickBot="1" x14ac:dyDescent="0.35">
      <c r="A65" s="5" t="s">
        <v>106</v>
      </c>
      <c r="B65" s="6" t="s">
        <v>64</v>
      </c>
      <c r="C65" s="6" t="s">
        <v>64</v>
      </c>
      <c r="D65" s="6" t="s">
        <v>64</v>
      </c>
      <c r="E65" s="6" t="s">
        <v>64</v>
      </c>
      <c r="F65" s="6" t="s">
        <v>64</v>
      </c>
      <c r="G65" s="6" t="s">
        <v>64</v>
      </c>
      <c r="H65" s="6" t="s">
        <v>64</v>
      </c>
      <c r="I65" s="6" t="s">
        <v>64</v>
      </c>
      <c r="J65" s="6" t="s">
        <v>64</v>
      </c>
      <c r="K65" s="6" t="s">
        <v>64</v>
      </c>
      <c r="L65" s="6" t="s">
        <v>64</v>
      </c>
      <c r="M65" s="6" t="s">
        <v>64</v>
      </c>
      <c r="N65" s="6" t="s">
        <v>64</v>
      </c>
      <c r="O65" s="6" t="s">
        <v>64</v>
      </c>
      <c r="P65" s="6" t="s">
        <v>64</v>
      </c>
      <c r="Q65" s="6" t="s">
        <v>64</v>
      </c>
      <c r="R65" s="6" t="s">
        <v>64</v>
      </c>
      <c r="S65" s="6" t="s">
        <v>64</v>
      </c>
      <c r="T65" s="6" t="s">
        <v>64</v>
      </c>
      <c r="U65" s="6" t="s">
        <v>64</v>
      </c>
      <c r="V65" s="6" t="s">
        <v>64</v>
      </c>
      <c r="W65" s="6" t="s">
        <v>64</v>
      </c>
      <c r="X65" s="6" t="s">
        <v>64</v>
      </c>
      <c r="Y65" s="6" t="s">
        <v>64</v>
      </c>
      <c r="BB65" s="5" t="s">
        <v>106</v>
      </c>
      <c r="BC65" s="6" t="s">
        <v>64</v>
      </c>
      <c r="BD65" s="6" t="s">
        <v>64</v>
      </c>
      <c r="BE65" s="6" t="s">
        <v>64</v>
      </c>
      <c r="BF65" s="6" t="s">
        <v>64</v>
      </c>
      <c r="BG65" s="6" t="s">
        <v>64</v>
      </c>
      <c r="BH65" s="6" t="s">
        <v>1111</v>
      </c>
      <c r="BI65" s="6" t="s">
        <v>1142</v>
      </c>
      <c r="BJ65" s="6" t="s">
        <v>64</v>
      </c>
      <c r="BK65" s="6" t="s">
        <v>64</v>
      </c>
      <c r="BL65" s="6" t="s">
        <v>64</v>
      </c>
      <c r="BM65" s="6" t="s">
        <v>64</v>
      </c>
      <c r="BN65" s="6" t="s">
        <v>64</v>
      </c>
      <c r="BO65" s="6" t="s">
        <v>64</v>
      </c>
      <c r="BP65" s="6" t="s">
        <v>64</v>
      </c>
      <c r="BQ65" s="6" t="s">
        <v>64</v>
      </c>
      <c r="BR65" s="6" t="s">
        <v>1144</v>
      </c>
      <c r="BS65" s="6" t="s">
        <v>64</v>
      </c>
      <c r="BT65" s="6" t="s">
        <v>64</v>
      </c>
      <c r="BU65" s="6" t="s">
        <v>64</v>
      </c>
      <c r="BV65" s="6" t="s">
        <v>64</v>
      </c>
      <c r="BW65" s="6" t="s">
        <v>64</v>
      </c>
      <c r="BX65" s="6" t="s">
        <v>64</v>
      </c>
      <c r="BY65" s="6" t="s">
        <v>64</v>
      </c>
      <c r="BZ65" s="6" t="s">
        <v>64</v>
      </c>
    </row>
    <row r="66" spans="1:78" ht="15" thickBot="1" x14ac:dyDescent="0.35">
      <c r="A66" s="5" t="s">
        <v>107</v>
      </c>
      <c r="B66" s="6" t="s">
        <v>64</v>
      </c>
      <c r="C66" s="6" t="s">
        <v>64</v>
      </c>
      <c r="D66" s="6" t="s">
        <v>64</v>
      </c>
      <c r="E66" s="6" t="s">
        <v>64</v>
      </c>
      <c r="F66" s="6" t="s">
        <v>64</v>
      </c>
      <c r="G66" s="6" t="s">
        <v>64</v>
      </c>
      <c r="H66" s="6" t="s">
        <v>64</v>
      </c>
      <c r="I66" s="6" t="s">
        <v>64</v>
      </c>
      <c r="J66" s="6" t="s">
        <v>64</v>
      </c>
      <c r="K66" s="6" t="s">
        <v>64</v>
      </c>
      <c r="L66" s="6" t="s">
        <v>64</v>
      </c>
      <c r="M66" s="6" t="s">
        <v>64</v>
      </c>
      <c r="N66" s="6" t="s">
        <v>64</v>
      </c>
      <c r="O66" s="6" t="s">
        <v>64</v>
      </c>
      <c r="P66" s="6" t="s">
        <v>64</v>
      </c>
      <c r="Q66" s="6" t="s">
        <v>64</v>
      </c>
      <c r="R66" s="6" t="s">
        <v>64</v>
      </c>
      <c r="S66" s="6" t="s">
        <v>64</v>
      </c>
      <c r="T66" s="6" t="s">
        <v>64</v>
      </c>
      <c r="U66" s="6" t="s">
        <v>64</v>
      </c>
      <c r="V66" s="6" t="s">
        <v>64</v>
      </c>
      <c r="W66" s="6" t="s">
        <v>64</v>
      </c>
      <c r="X66" s="6" t="s">
        <v>64</v>
      </c>
      <c r="Y66" s="6" t="s">
        <v>64</v>
      </c>
      <c r="BB66" s="5" t="s">
        <v>107</v>
      </c>
      <c r="BC66" s="6" t="s">
        <v>64</v>
      </c>
      <c r="BD66" s="6" t="s">
        <v>64</v>
      </c>
      <c r="BE66" s="6" t="s">
        <v>64</v>
      </c>
      <c r="BF66" s="6" t="s">
        <v>64</v>
      </c>
      <c r="BG66" s="6" t="s">
        <v>64</v>
      </c>
      <c r="BH66" s="6" t="s">
        <v>1111</v>
      </c>
      <c r="BI66" s="6" t="s">
        <v>64</v>
      </c>
      <c r="BJ66" s="6" t="s">
        <v>64</v>
      </c>
      <c r="BK66" s="6" t="s">
        <v>64</v>
      </c>
      <c r="BL66" s="6" t="s">
        <v>64</v>
      </c>
      <c r="BM66" s="6" t="s">
        <v>64</v>
      </c>
      <c r="BN66" s="6" t="s">
        <v>64</v>
      </c>
      <c r="BO66" s="6" t="s">
        <v>64</v>
      </c>
      <c r="BP66" s="6" t="s">
        <v>64</v>
      </c>
      <c r="BQ66" s="6" t="s">
        <v>64</v>
      </c>
      <c r="BR66" s="6" t="s">
        <v>1144</v>
      </c>
      <c r="BS66" s="6" t="s">
        <v>64</v>
      </c>
      <c r="BT66" s="6" t="s">
        <v>64</v>
      </c>
      <c r="BU66" s="6" t="s">
        <v>64</v>
      </c>
      <c r="BV66" s="6" t="s">
        <v>64</v>
      </c>
      <c r="BW66" s="6" t="s">
        <v>64</v>
      </c>
      <c r="BX66" s="6" t="s">
        <v>64</v>
      </c>
      <c r="BY66" s="6" t="s">
        <v>64</v>
      </c>
      <c r="BZ66" s="6" t="s">
        <v>64</v>
      </c>
    </row>
    <row r="67" spans="1:78" ht="15" thickBot="1" x14ac:dyDescent="0.35">
      <c r="A67" s="5" t="s">
        <v>108</v>
      </c>
      <c r="B67" s="6" t="s">
        <v>64</v>
      </c>
      <c r="C67" s="6" t="s">
        <v>64</v>
      </c>
      <c r="D67" s="6" t="s">
        <v>64</v>
      </c>
      <c r="E67" s="6" t="s">
        <v>64</v>
      </c>
      <c r="F67" s="6" t="s">
        <v>64</v>
      </c>
      <c r="G67" s="6" t="s">
        <v>64</v>
      </c>
      <c r="H67" s="6" t="s">
        <v>64</v>
      </c>
      <c r="I67" s="6" t="s">
        <v>64</v>
      </c>
      <c r="J67" s="6" t="s">
        <v>64</v>
      </c>
      <c r="K67" s="6" t="s">
        <v>64</v>
      </c>
      <c r="L67" s="6" t="s">
        <v>64</v>
      </c>
      <c r="M67" s="6" t="s">
        <v>64</v>
      </c>
      <c r="N67" s="6" t="s">
        <v>64</v>
      </c>
      <c r="O67" s="6" t="s">
        <v>64</v>
      </c>
      <c r="P67" s="6" t="s">
        <v>64</v>
      </c>
      <c r="Q67" s="6" t="s">
        <v>64</v>
      </c>
      <c r="R67" s="6" t="s">
        <v>64</v>
      </c>
      <c r="S67" s="6" t="s">
        <v>64</v>
      </c>
      <c r="T67" s="6" t="s">
        <v>64</v>
      </c>
      <c r="U67" s="6" t="s">
        <v>64</v>
      </c>
      <c r="V67" s="6" t="s">
        <v>64</v>
      </c>
      <c r="W67" s="6" t="s">
        <v>64</v>
      </c>
      <c r="X67" s="6" t="s">
        <v>64</v>
      </c>
      <c r="Y67" s="6" t="s">
        <v>64</v>
      </c>
      <c r="BB67" s="5" t="s">
        <v>108</v>
      </c>
      <c r="BC67" s="6" t="s">
        <v>64</v>
      </c>
      <c r="BD67" s="6" t="s">
        <v>64</v>
      </c>
      <c r="BE67" s="6" t="s">
        <v>64</v>
      </c>
      <c r="BF67" s="6" t="s">
        <v>64</v>
      </c>
      <c r="BG67" s="6" t="s">
        <v>64</v>
      </c>
      <c r="BH67" s="6" t="s">
        <v>1111</v>
      </c>
      <c r="BI67" s="6" t="s">
        <v>64</v>
      </c>
      <c r="BJ67" s="6" t="s">
        <v>64</v>
      </c>
      <c r="BK67" s="6" t="s">
        <v>64</v>
      </c>
      <c r="BL67" s="6" t="s">
        <v>64</v>
      </c>
      <c r="BM67" s="6" t="s">
        <v>64</v>
      </c>
      <c r="BN67" s="6" t="s">
        <v>64</v>
      </c>
      <c r="BO67" s="6" t="s">
        <v>64</v>
      </c>
      <c r="BP67" s="6" t="s">
        <v>64</v>
      </c>
      <c r="BQ67" s="6" t="s">
        <v>64</v>
      </c>
      <c r="BR67" s="6" t="s">
        <v>1144</v>
      </c>
      <c r="BS67" s="6" t="s">
        <v>64</v>
      </c>
      <c r="BT67" s="6" t="s">
        <v>64</v>
      </c>
      <c r="BU67" s="6" t="s">
        <v>64</v>
      </c>
      <c r="BV67" s="6" t="s">
        <v>64</v>
      </c>
      <c r="BW67" s="6" t="s">
        <v>64</v>
      </c>
      <c r="BX67" s="6" t="s">
        <v>64</v>
      </c>
      <c r="BY67" s="6" t="s">
        <v>64</v>
      </c>
      <c r="BZ67" s="6" t="s">
        <v>64</v>
      </c>
    </row>
    <row r="68" spans="1:78" ht="18.600000000000001" thickBot="1" x14ac:dyDescent="0.35">
      <c r="A68" s="1"/>
      <c r="BB68" s="1"/>
    </row>
    <row r="69" spans="1:78" ht="15" thickBot="1" x14ac:dyDescent="0.35">
      <c r="A69" s="5" t="s">
        <v>109</v>
      </c>
      <c r="B69" s="5" t="s">
        <v>8</v>
      </c>
      <c r="C69" s="5" t="s">
        <v>9</v>
      </c>
      <c r="D69" s="5" t="s">
        <v>10</v>
      </c>
      <c r="E69" s="5" t="s">
        <v>11</v>
      </c>
      <c r="F69" s="5" t="s">
        <v>12</v>
      </c>
      <c r="G69" s="5" t="s">
        <v>13</v>
      </c>
      <c r="H69" s="5" t="s">
        <v>14</v>
      </c>
      <c r="I69" s="5" t="s">
        <v>15</v>
      </c>
      <c r="J69" s="5" t="s">
        <v>16</v>
      </c>
      <c r="K69" s="5" t="s">
        <v>17</v>
      </c>
      <c r="L69" s="5" t="s">
        <v>18</v>
      </c>
      <c r="M69" s="5" t="s">
        <v>19</v>
      </c>
      <c r="N69" s="5" t="s">
        <v>20</v>
      </c>
      <c r="O69" s="5" t="s">
        <v>21</v>
      </c>
      <c r="P69" s="5" t="s">
        <v>22</v>
      </c>
      <c r="Q69" s="5" t="s">
        <v>23</v>
      </c>
      <c r="R69" s="5" t="s">
        <v>24</v>
      </c>
      <c r="S69" s="5" t="s">
        <v>25</v>
      </c>
      <c r="T69" s="5" t="s">
        <v>26</v>
      </c>
      <c r="U69" s="5" t="s">
        <v>27</v>
      </c>
      <c r="V69" s="5" t="s">
        <v>28</v>
      </c>
      <c r="W69" s="5" t="s">
        <v>29</v>
      </c>
      <c r="X69" s="5" t="s">
        <v>30</v>
      </c>
      <c r="Y69" s="5" t="s">
        <v>31</v>
      </c>
      <c r="BB69" s="5" t="s">
        <v>109</v>
      </c>
      <c r="BC69" s="5" t="s">
        <v>8</v>
      </c>
      <c r="BD69" s="5" t="s">
        <v>9</v>
      </c>
      <c r="BE69" s="5" t="s">
        <v>10</v>
      </c>
      <c r="BF69" s="5" t="s">
        <v>11</v>
      </c>
      <c r="BG69" s="5" t="s">
        <v>12</v>
      </c>
      <c r="BH69" s="5" t="s">
        <v>13</v>
      </c>
      <c r="BI69" s="5" t="s">
        <v>14</v>
      </c>
      <c r="BJ69" s="5" t="s">
        <v>15</v>
      </c>
      <c r="BK69" s="5" t="s">
        <v>16</v>
      </c>
      <c r="BL69" s="5" t="s">
        <v>17</v>
      </c>
      <c r="BM69" s="5" t="s">
        <v>18</v>
      </c>
      <c r="BN69" s="5" t="s">
        <v>19</v>
      </c>
      <c r="BO69" s="5" t="s">
        <v>20</v>
      </c>
      <c r="BP69" s="5" t="s">
        <v>21</v>
      </c>
      <c r="BQ69" s="5" t="s">
        <v>22</v>
      </c>
      <c r="BR69" s="5" t="s">
        <v>23</v>
      </c>
      <c r="BS69" s="5" t="s">
        <v>24</v>
      </c>
      <c r="BT69" s="5" t="s">
        <v>25</v>
      </c>
      <c r="BU69" s="5" t="s">
        <v>26</v>
      </c>
      <c r="BV69" s="5" t="s">
        <v>27</v>
      </c>
      <c r="BW69" s="5" t="s">
        <v>28</v>
      </c>
      <c r="BX69" s="5" t="s">
        <v>29</v>
      </c>
      <c r="BY69" s="5" t="s">
        <v>30</v>
      </c>
      <c r="BZ69" s="5" t="s">
        <v>31</v>
      </c>
    </row>
    <row r="70" spans="1:78" ht="15" thickBot="1" x14ac:dyDescent="0.35">
      <c r="A70" s="5" t="s">
        <v>63</v>
      </c>
      <c r="B70" s="6">
        <v>0</v>
      </c>
      <c r="C70" s="6">
        <v>12.5</v>
      </c>
      <c r="D70" s="6">
        <v>816.5</v>
      </c>
      <c r="E70" s="6">
        <v>503107.1</v>
      </c>
      <c r="F70" s="6">
        <v>2105.5</v>
      </c>
      <c r="G70" s="6">
        <v>497442.1</v>
      </c>
      <c r="H70" s="6">
        <v>3787.5</v>
      </c>
      <c r="I70" s="6">
        <v>44</v>
      </c>
      <c r="J70" s="6">
        <v>0</v>
      </c>
      <c r="K70" s="6">
        <v>0</v>
      </c>
      <c r="L70" s="6">
        <v>2570</v>
      </c>
      <c r="M70" s="6">
        <v>3729</v>
      </c>
      <c r="N70" s="6">
        <v>12.5</v>
      </c>
      <c r="O70" s="6">
        <v>0</v>
      </c>
      <c r="P70" s="6">
        <v>2579</v>
      </c>
      <c r="Q70" s="6">
        <v>500919.6</v>
      </c>
      <c r="R70" s="6">
        <v>6.5</v>
      </c>
      <c r="S70" s="6">
        <v>0</v>
      </c>
      <c r="T70" s="6">
        <v>772.5</v>
      </c>
      <c r="U70" s="6">
        <v>9</v>
      </c>
      <c r="V70" s="6">
        <v>0</v>
      </c>
      <c r="W70" s="6">
        <v>0</v>
      </c>
      <c r="X70" s="6">
        <v>19</v>
      </c>
      <c r="Y70" s="6">
        <v>37.5</v>
      </c>
      <c r="BB70" s="5" t="s">
        <v>63</v>
      </c>
      <c r="BC70" s="6">
        <v>12.5</v>
      </c>
      <c r="BD70" s="6">
        <v>0</v>
      </c>
      <c r="BE70" s="6">
        <v>1299</v>
      </c>
      <c r="BF70" s="6">
        <v>1434</v>
      </c>
      <c r="BG70" s="6">
        <v>432.5</v>
      </c>
      <c r="BH70" s="6">
        <v>497399.7</v>
      </c>
      <c r="BI70" s="6">
        <v>2487.5</v>
      </c>
      <c r="BJ70" s="6">
        <v>370</v>
      </c>
      <c r="BK70" s="6">
        <v>0</v>
      </c>
      <c r="BL70" s="6">
        <v>0</v>
      </c>
      <c r="BM70" s="6">
        <v>0</v>
      </c>
      <c r="BN70" s="6">
        <v>482.5</v>
      </c>
      <c r="BO70" s="6">
        <v>31.5</v>
      </c>
      <c r="BP70" s="6">
        <v>44</v>
      </c>
      <c r="BQ70" s="6">
        <v>0</v>
      </c>
      <c r="BR70" s="6">
        <v>501217.2</v>
      </c>
      <c r="BS70" s="6">
        <v>3539</v>
      </c>
      <c r="BT70" s="6">
        <v>0</v>
      </c>
      <c r="BU70" s="6">
        <v>6397.5</v>
      </c>
      <c r="BV70" s="6">
        <v>12.5</v>
      </c>
      <c r="BW70" s="6">
        <v>0</v>
      </c>
      <c r="BX70" s="6">
        <v>0</v>
      </c>
      <c r="BY70" s="6">
        <v>1744</v>
      </c>
      <c r="BZ70" s="6">
        <v>2850</v>
      </c>
    </row>
    <row r="71" spans="1:78" ht="15" thickBot="1" x14ac:dyDescent="0.35">
      <c r="A71" s="5" t="s">
        <v>75</v>
      </c>
      <c r="B71" s="6">
        <v>0</v>
      </c>
      <c r="C71" s="6">
        <v>0</v>
      </c>
      <c r="D71" s="6">
        <v>816.5</v>
      </c>
      <c r="E71" s="6">
        <v>500318.6</v>
      </c>
      <c r="F71" s="6">
        <v>2105.5</v>
      </c>
      <c r="G71" s="6">
        <v>0</v>
      </c>
      <c r="H71" s="6">
        <v>37.5</v>
      </c>
      <c r="I71" s="6">
        <v>19</v>
      </c>
      <c r="J71" s="6">
        <v>0</v>
      </c>
      <c r="K71" s="6">
        <v>0</v>
      </c>
      <c r="L71" s="6">
        <v>2507.5</v>
      </c>
      <c r="M71" s="6">
        <v>3691.5</v>
      </c>
      <c r="N71" s="6">
        <v>0</v>
      </c>
      <c r="O71" s="6">
        <v>0</v>
      </c>
      <c r="P71" s="6">
        <v>2579</v>
      </c>
      <c r="Q71" s="6">
        <v>500924.6</v>
      </c>
      <c r="R71" s="6">
        <v>0</v>
      </c>
      <c r="S71" s="6">
        <v>0</v>
      </c>
      <c r="T71" s="6">
        <v>772.5</v>
      </c>
      <c r="U71" s="6">
        <v>0</v>
      </c>
      <c r="V71" s="6">
        <v>0</v>
      </c>
      <c r="W71" s="6">
        <v>0</v>
      </c>
      <c r="X71" s="6">
        <v>19</v>
      </c>
      <c r="Y71" s="6">
        <v>37.5</v>
      </c>
      <c r="BB71" s="5" t="s">
        <v>75</v>
      </c>
      <c r="BC71" s="6">
        <v>12.5</v>
      </c>
      <c r="BD71" s="6">
        <v>0</v>
      </c>
      <c r="BE71" s="6">
        <v>1299</v>
      </c>
      <c r="BF71" s="6">
        <v>1434</v>
      </c>
      <c r="BG71" s="6">
        <v>432.5</v>
      </c>
      <c r="BH71" s="6">
        <v>497399.7</v>
      </c>
      <c r="BI71" s="6">
        <v>2487.5</v>
      </c>
      <c r="BJ71" s="6">
        <v>370</v>
      </c>
      <c r="BK71" s="6">
        <v>0</v>
      </c>
      <c r="BL71" s="6">
        <v>0</v>
      </c>
      <c r="BM71" s="6">
        <v>0</v>
      </c>
      <c r="BN71" s="6">
        <v>482.5</v>
      </c>
      <c r="BO71" s="6">
        <v>31.5</v>
      </c>
      <c r="BP71" s="6">
        <v>44</v>
      </c>
      <c r="BQ71" s="6">
        <v>0</v>
      </c>
      <c r="BR71" s="6">
        <v>499324.7</v>
      </c>
      <c r="BS71" s="6">
        <v>3539</v>
      </c>
      <c r="BT71" s="6">
        <v>0</v>
      </c>
      <c r="BU71" s="6">
        <v>0</v>
      </c>
      <c r="BV71" s="6">
        <v>12.5</v>
      </c>
      <c r="BW71" s="6">
        <v>0</v>
      </c>
      <c r="BX71" s="6">
        <v>0</v>
      </c>
      <c r="BY71" s="6">
        <v>1037.5</v>
      </c>
      <c r="BZ71" s="6">
        <v>2850</v>
      </c>
    </row>
    <row r="72" spans="1:78" ht="15" thickBot="1" x14ac:dyDescent="0.35">
      <c r="A72" s="5" t="s">
        <v>77</v>
      </c>
      <c r="B72" s="6">
        <v>0</v>
      </c>
      <c r="C72" s="6">
        <v>0</v>
      </c>
      <c r="D72" s="6">
        <v>816.5</v>
      </c>
      <c r="E72" s="6">
        <v>498480.1</v>
      </c>
      <c r="F72" s="6">
        <v>2105.5</v>
      </c>
      <c r="G72" s="6">
        <v>0</v>
      </c>
      <c r="H72" s="6">
        <v>37.5</v>
      </c>
      <c r="I72" s="6">
        <v>19</v>
      </c>
      <c r="J72" s="6">
        <v>0</v>
      </c>
      <c r="K72" s="6">
        <v>0</v>
      </c>
      <c r="L72" s="6">
        <v>2470</v>
      </c>
      <c r="M72" s="6">
        <v>3691.5</v>
      </c>
      <c r="N72" s="6">
        <v>0</v>
      </c>
      <c r="O72" s="6">
        <v>0</v>
      </c>
      <c r="P72" s="6">
        <v>2579</v>
      </c>
      <c r="Q72" s="6">
        <v>500924.6</v>
      </c>
      <c r="R72" s="6">
        <v>0</v>
      </c>
      <c r="S72" s="6">
        <v>0</v>
      </c>
      <c r="T72" s="6">
        <v>772.5</v>
      </c>
      <c r="U72" s="6">
        <v>0</v>
      </c>
      <c r="V72" s="6">
        <v>0</v>
      </c>
      <c r="W72" s="6">
        <v>0</v>
      </c>
      <c r="X72" s="6">
        <v>19</v>
      </c>
      <c r="Y72" s="6">
        <v>37.5</v>
      </c>
      <c r="BB72" s="5" t="s">
        <v>77</v>
      </c>
      <c r="BC72" s="6">
        <v>12.5</v>
      </c>
      <c r="BD72" s="6">
        <v>0</v>
      </c>
      <c r="BE72" s="6">
        <v>1299</v>
      </c>
      <c r="BF72" s="6">
        <v>1434</v>
      </c>
      <c r="BG72" s="6">
        <v>432.5</v>
      </c>
      <c r="BH72" s="6">
        <v>497399.7</v>
      </c>
      <c r="BI72" s="6">
        <v>2487.5</v>
      </c>
      <c r="BJ72" s="6">
        <v>370</v>
      </c>
      <c r="BK72" s="6">
        <v>0</v>
      </c>
      <c r="BL72" s="6">
        <v>0</v>
      </c>
      <c r="BM72" s="6">
        <v>0</v>
      </c>
      <c r="BN72" s="6">
        <v>482.5</v>
      </c>
      <c r="BO72" s="6">
        <v>31.5</v>
      </c>
      <c r="BP72" s="6">
        <v>44</v>
      </c>
      <c r="BQ72" s="6">
        <v>0</v>
      </c>
      <c r="BR72" s="6">
        <v>498362.2</v>
      </c>
      <c r="BS72" s="6">
        <v>3539</v>
      </c>
      <c r="BT72" s="6">
        <v>0</v>
      </c>
      <c r="BU72" s="6">
        <v>0</v>
      </c>
      <c r="BV72" s="6">
        <v>12.5</v>
      </c>
      <c r="BW72" s="6">
        <v>0</v>
      </c>
      <c r="BX72" s="6">
        <v>0</v>
      </c>
      <c r="BY72" s="6">
        <v>709</v>
      </c>
      <c r="BZ72" s="6">
        <v>2850</v>
      </c>
    </row>
    <row r="73" spans="1:78" ht="15" thickBot="1" x14ac:dyDescent="0.35">
      <c r="A73" s="5" t="s">
        <v>80</v>
      </c>
      <c r="B73" s="6">
        <v>0</v>
      </c>
      <c r="C73" s="6">
        <v>0</v>
      </c>
      <c r="D73" s="6">
        <v>816.5</v>
      </c>
      <c r="E73" s="6">
        <v>498479.6</v>
      </c>
      <c r="F73" s="6">
        <v>0</v>
      </c>
      <c r="G73" s="6">
        <v>0</v>
      </c>
      <c r="H73" s="6">
        <v>37.5</v>
      </c>
      <c r="I73" s="6">
        <v>19</v>
      </c>
      <c r="J73" s="6">
        <v>0</v>
      </c>
      <c r="K73" s="6">
        <v>0</v>
      </c>
      <c r="L73" s="6">
        <v>2470</v>
      </c>
      <c r="M73" s="6">
        <v>3691.5</v>
      </c>
      <c r="N73" s="6">
        <v>0</v>
      </c>
      <c r="O73" s="6">
        <v>0</v>
      </c>
      <c r="P73" s="6">
        <v>1716.5</v>
      </c>
      <c r="Q73" s="6">
        <v>500909.6</v>
      </c>
      <c r="R73" s="6">
        <v>0</v>
      </c>
      <c r="S73" s="6">
        <v>0</v>
      </c>
      <c r="T73" s="6">
        <v>772.5</v>
      </c>
      <c r="U73" s="6">
        <v>0</v>
      </c>
      <c r="V73" s="6">
        <v>0</v>
      </c>
      <c r="W73" s="6">
        <v>0</v>
      </c>
      <c r="X73" s="6">
        <v>19</v>
      </c>
      <c r="Y73" s="6">
        <v>37.5</v>
      </c>
      <c r="BB73" s="5" t="s">
        <v>80</v>
      </c>
      <c r="BC73" s="6">
        <v>12.5</v>
      </c>
      <c r="BD73" s="6">
        <v>0</v>
      </c>
      <c r="BE73" s="6">
        <v>451.5</v>
      </c>
      <c r="BF73" s="6">
        <v>1434</v>
      </c>
      <c r="BG73" s="6">
        <v>432.5</v>
      </c>
      <c r="BH73" s="6">
        <v>497399.7</v>
      </c>
      <c r="BI73" s="6">
        <v>2487.5</v>
      </c>
      <c r="BJ73" s="6">
        <v>370</v>
      </c>
      <c r="BK73" s="6">
        <v>0</v>
      </c>
      <c r="BL73" s="6">
        <v>0</v>
      </c>
      <c r="BM73" s="6">
        <v>0</v>
      </c>
      <c r="BN73" s="6">
        <v>482.5</v>
      </c>
      <c r="BO73" s="6">
        <v>31.5</v>
      </c>
      <c r="BP73" s="6">
        <v>44</v>
      </c>
      <c r="BQ73" s="6">
        <v>0</v>
      </c>
      <c r="BR73" s="6">
        <v>498362.2</v>
      </c>
      <c r="BS73" s="6">
        <v>3539</v>
      </c>
      <c r="BT73" s="6">
        <v>0</v>
      </c>
      <c r="BU73" s="6">
        <v>0</v>
      </c>
      <c r="BV73" s="6">
        <v>12.5</v>
      </c>
      <c r="BW73" s="6">
        <v>0</v>
      </c>
      <c r="BX73" s="6">
        <v>0</v>
      </c>
      <c r="BY73" s="6">
        <v>709</v>
      </c>
      <c r="BZ73" s="6">
        <v>2850</v>
      </c>
    </row>
    <row r="74" spans="1:78" ht="15" thickBot="1" x14ac:dyDescent="0.35">
      <c r="A74" s="5" t="s">
        <v>82</v>
      </c>
      <c r="B74" s="6">
        <v>0</v>
      </c>
      <c r="C74" s="6">
        <v>0</v>
      </c>
      <c r="D74" s="6">
        <v>816.5</v>
      </c>
      <c r="E74" s="6">
        <v>498479.6</v>
      </c>
      <c r="F74" s="6">
        <v>0</v>
      </c>
      <c r="G74" s="6">
        <v>0</v>
      </c>
      <c r="H74" s="6">
        <v>37.5</v>
      </c>
      <c r="I74" s="6">
        <v>19</v>
      </c>
      <c r="J74" s="6">
        <v>0</v>
      </c>
      <c r="K74" s="6">
        <v>0</v>
      </c>
      <c r="L74" s="6">
        <v>907.5</v>
      </c>
      <c r="M74" s="6">
        <v>1742.5</v>
      </c>
      <c r="N74" s="6">
        <v>0</v>
      </c>
      <c r="O74" s="6">
        <v>0</v>
      </c>
      <c r="P74" s="6">
        <v>869</v>
      </c>
      <c r="Q74" s="6">
        <v>500909.6</v>
      </c>
      <c r="R74" s="6">
        <v>0</v>
      </c>
      <c r="S74" s="6">
        <v>0</v>
      </c>
      <c r="T74" s="6">
        <v>772.5</v>
      </c>
      <c r="U74" s="6">
        <v>0</v>
      </c>
      <c r="V74" s="6">
        <v>0</v>
      </c>
      <c r="W74" s="6">
        <v>0</v>
      </c>
      <c r="X74" s="6">
        <v>19</v>
      </c>
      <c r="Y74" s="6">
        <v>37.5</v>
      </c>
      <c r="BB74" s="5" t="s">
        <v>82</v>
      </c>
      <c r="BC74" s="6">
        <v>12.5</v>
      </c>
      <c r="BD74" s="6">
        <v>0</v>
      </c>
      <c r="BE74" s="6">
        <v>451.5</v>
      </c>
      <c r="BF74" s="6">
        <v>1434</v>
      </c>
      <c r="BG74" s="6">
        <v>432.5</v>
      </c>
      <c r="BH74" s="6">
        <v>497399.7</v>
      </c>
      <c r="BI74" s="6">
        <v>2487.5</v>
      </c>
      <c r="BJ74" s="6">
        <v>370</v>
      </c>
      <c r="BK74" s="6">
        <v>0</v>
      </c>
      <c r="BL74" s="6">
        <v>0</v>
      </c>
      <c r="BM74" s="6">
        <v>0</v>
      </c>
      <c r="BN74" s="6">
        <v>482.5</v>
      </c>
      <c r="BO74" s="6">
        <v>31.5</v>
      </c>
      <c r="BP74" s="6">
        <v>44</v>
      </c>
      <c r="BQ74" s="6">
        <v>0</v>
      </c>
      <c r="BR74" s="6">
        <v>498362.2</v>
      </c>
      <c r="BS74" s="6">
        <v>69</v>
      </c>
      <c r="BT74" s="6">
        <v>0</v>
      </c>
      <c r="BU74" s="6">
        <v>0</v>
      </c>
      <c r="BV74" s="6">
        <v>12.5</v>
      </c>
      <c r="BW74" s="6">
        <v>0</v>
      </c>
      <c r="BX74" s="6">
        <v>0</v>
      </c>
      <c r="BY74" s="6">
        <v>25</v>
      </c>
      <c r="BZ74" s="6">
        <v>1762.5</v>
      </c>
    </row>
    <row r="75" spans="1:78" ht="15" thickBot="1" x14ac:dyDescent="0.35">
      <c r="A75" s="5" t="s">
        <v>85</v>
      </c>
      <c r="B75" s="6">
        <v>0</v>
      </c>
      <c r="C75" s="6">
        <v>0</v>
      </c>
      <c r="D75" s="6">
        <v>0</v>
      </c>
      <c r="E75" s="6">
        <v>498479.6</v>
      </c>
      <c r="F75" s="6">
        <v>0</v>
      </c>
      <c r="G75" s="6">
        <v>0</v>
      </c>
      <c r="H75" s="6">
        <v>0</v>
      </c>
      <c r="I75" s="6">
        <v>19</v>
      </c>
      <c r="J75" s="6">
        <v>0</v>
      </c>
      <c r="K75" s="6">
        <v>0</v>
      </c>
      <c r="L75" s="6">
        <v>907.5</v>
      </c>
      <c r="M75" s="6">
        <v>1675</v>
      </c>
      <c r="N75" s="6">
        <v>0</v>
      </c>
      <c r="O75" s="6">
        <v>0</v>
      </c>
      <c r="P75" s="6">
        <v>869</v>
      </c>
      <c r="Q75" s="6">
        <v>500909.6</v>
      </c>
      <c r="R75" s="6">
        <v>0</v>
      </c>
      <c r="S75" s="6">
        <v>0</v>
      </c>
      <c r="T75" s="6">
        <v>772.5</v>
      </c>
      <c r="U75" s="6">
        <v>0</v>
      </c>
      <c r="V75" s="6">
        <v>0</v>
      </c>
      <c r="W75" s="6">
        <v>0</v>
      </c>
      <c r="X75" s="6">
        <v>19</v>
      </c>
      <c r="Y75" s="6">
        <v>37.5</v>
      </c>
      <c r="BB75" s="5" t="s">
        <v>85</v>
      </c>
      <c r="BC75" s="6">
        <v>12.5</v>
      </c>
      <c r="BD75" s="6">
        <v>0</v>
      </c>
      <c r="BE75" s="6">
        <v>451.5</v>
      </c>
      <c r="BF75" s="6">
        <v>1434</v>
      </c>
      <c r="BG75" s="6">
        <v>432.5</v>
      </c>
      <c r="BH75" s="6">
        <v>497399.7</v>
      </c>
      <c r="BI75" s="6">
        <v>2487.5</v>
      </c>
      <c r="BJ75" s="6">
        <v>370</v>
      </c>
      <c r="BK75" s="6">
        <v>0</v>
      </c>
      <c r="BL75" s="6">
        <v>0</v>
      </c>
      <c r="BM75" s="6">
        <v>0</v>
      </c>
      <c r="BN75" s="6">
        <v>482.5</v>
      </c>
      <c r="BO75" s="6">
        <v>31.5</v>
      </c>
      <c r="BP75" s="6">
        <v>44</v>
      </c>
      <c r="BQ75" s="6">
        <v>0</v>
      </c>
      <c r="BR75" s="6">
        <v>498362.2</v>
      </c>
      <c r="BS75" s="6">
        <v>69</v>
      </c>
      <c r="BT75" s="6">
        <v>0</v>
      </c>
      <c r="BU75" s="6">
        <v>0</v>
      </c>
      <c r="BV75" s="6">
        <v>12.5</v>
      </c>
      <c r="BW75" s="6">
        <v>0</v>
      </c>
      <c r="BX75" s="6">
        <v>0</v>
      </c>
      <c r="BY75" s="6">
        <v>25</v>
      </c>
      <c r="BZ75" s="6">
        <v>1737.5</v>
      </c>
    </row>
    <row r="76" spans="1:78" ht="15" thickBot="1" x14ac:dyDescent="0.35">
      <c r="A76" s="5" t="s">
        <v>86</v>
      </c>
      <c r="B76" s="6">
        <v>0</v>
      </c>
      <c r="C76" s="6">
        <v>0</v>
      </c>
      <c r="D76" s="6">
        <v>0</v>
      </c>
      <c r="E76" s="6">
        <v>498479.6</v>
      </c>
      <c r="F76" s="6">
        <v>0</v>
      </c>
      <c r="G76" s="6">
        <v>0</v>
      </c>
      <c r="H76" s="6">
        <v>0</v>
      </c>
      <c r="I76" s="6">
        <v>19</v>
      </c>
      <c r="J76" s="6">
        <v>0</v>
      </c>
      <c r="K76" s="6">
        <v>0</v>
      </c>
      <c r="L76" s="6">
        <v>907.5</v>
      </c>
      <c r="M76" s="6">
        <v>1675</v>
      </c>
      <c r="N76" s="6">
        <v>0</v>
      </c>
      <c r="O76" s="6">
        <v>0</v>
      </c>
      <c r="P76" s="6">
        <v>869</v>
      </c>
      <c r="Q76" s="6">
        <v>500909.6</v>
      </c>
      <c r="R76" s="6">
        <v>0</v>
      </c>
      <c r="S76" s="6">
        <v>0</v>
      </c>
      <c r="T76" s="6">
        <v>772.5</v>
      </c>
      <c r="U76" s="6">
        <v>0</v>
      </c>
      <c r="V76" s="6">
        <v>0</v>
      </c>
      <c r="W76" s="6">
        <v>0</v>
      </c>
      <c r="X76" s="6">
        <v>0</v>
      </c>
      <c r="Y76" s="6">
        <v>37.5</v>
      </c>
      <c r="BB76" s="5" t="s">
        <v>86</v>
      </c>
      <c r="BC76" s="6">
        <v>12.5</v>
      </c>
      <c r="BD76" s="6">
        <v>0</v>
      </c>
      <c r="BE76" s="6">
        <v>451.5</v>
      </c>
      <c r="BF76" s="6">
        <v>1434</v>
      </c>
      <c r="BG76" s="6">
        <v>432.5</v>
      </c>
      <c r="BH76" s="6">
        <v>497399.7</v>
      </c>
      <c r="BI76" s="6">
        <v>2487.5</v>
      </c>
      <c r="BJ76" s="6">
        <v>370</v>
      </c>
      <c r="BK76" s="6">
        <v>0</v>
      </c>
      <c r="BL76" s="6">
        <v>0</v>
      </c>
      <c r="BM76" s="6">
        <v>0</v>
      </c>
      <c r="BN76" s="6">
        <v>482.5</v>
      </c>
      <c r="BO76" s="6">
        <v>31.5</v>
      </c>
      <c r="BP76" s="6">
        <v>0</v>
      </c>
      <c r="BQ76" s="6">
        <v>0</v>
      </c>
      <c r="BR76" s="6">
        <v>498362.2</v>
      </c>
      <c r="BS76" s="6">
        <v>69</v>
      </c>
      <c r="BT76" s="6">
        <v>0</v>
      </c>
      <c r="BU76" s="6">
        <v>0</v>
      </c>
      <c r="BV76" s="6">
        <v>0</v>
      </c>
      <c r="BW76" s="6">
        <v>0</v>
      </c>
      <c r="BX76" s="6">
        <v>0</v>
      </c>
      <c r="BY76" s="6">
        <v>25</v>
      </c>
      <c r="BZ76" s="6">
        <v>1737.5</v>
      </c>
    </row>
    <row r="77" spans="1:78" ht="15" thickBot="1" x14ac:dyDescent="0.35">
      <c r="A77" s="5" t="s">
        <v>87</v>
      </c>
      <c r="B77" s="6">
        <v>0</v>
      </c>
      <c r="C77" s="6">
        <v>0</v>
      </c>
      <c r="D77" s="6">
        <v>0</v>
      </c>
      <c r="E77" s="6">
        <v>498479.6</v>
      </c>
      <c r="F77" s="6">
        <v>0</v>
      </c>
      <c r="G77" s="6">
        <v>0</v>
      </c>
      <c r="H77" s="6">
        <v>0</v>
      </c>
      <c r="I77" s="6">
        <v>19</v>
      </c>
      <c r="J77" s="6">
        <v>0</v>
      </c>
      <c r="K77" s="6">
        <v>0</v>
      </c>
      <c r="L77" s="6">
        <v>907.5</v>
      </c>
      <c r="M77" s="6">
        <v>1675</v>
      </c>
      <c r="N77" s="6">
        <v>0</v>
      </c>
      <c r="O77" s="6">
        <v>0</v>
      </c>
      <c r="P77" s="6">
        <v>869</v>
      </c>
      <c r="Q77" s="6">
        <v>500909.6</v>
      </c>
      <c r="R77" s="6">
        <v>0</v>
      </c>
      <c r="S77" s="6">
        <v>0</v>
      </c>
      <c r="T77" s="6">
        <v>772.5</v>
      </c>
      <c r="U77" s="6">
        <v>0</v>
      </c>
      <c r="V77" s="6">
        <v>0</v>
      </c>
      <c r="W77" s="6">
        <v>0</v>
      </c>
      <c r="X77" s="6">
        <v>0</v>
      </c>
      <c r="Y77" s="6">
        <v>37.5</v>
      </c>
      <c r="BB77" s="5" t="s">
        <v>87</v>
      </c>
      <c r="BC77" s="6">
        <v>12.5</v>
      </c>
      <c r="BD77" s="6">
        <v>0</v>
      </c>
      <c r="BE77" s="6">
        <v>439</v>
      </c>
      <c r="BF77" s="6">
        <v>1434</v>
      </c>
      <c r="BG77" s="6">
        <v>432.5</v>
      </c>
      <c r="BH77" s="6">
        <v>497399.7</v>
      </c>
      <c r="BI77" s="6">
        <v>2487.5</v>
      </c>
      <c r="BJ77" s="6">
        <v>370</v>
      </c>
      <c r="BK77" s="6">
        <v>0</v>
      </c>
      <c r="BL77" s="6">
        <v>0</v>
      </c>
      <c r="BM77" s="6">
        <v>0</v>
      </c>
      <c r="BN77" s="6">
        <v>100</v>
      </c>
      <c r="BO77" s="6">
        <v>31.5</v>
      </c>
      <c r="BP77" s="6">
        <v>0</v>
      </c>
      <c r="BQ77" s="6">
        <v>0</v>
      </c>
      <c r="BR77" s="6">
        <v>498362.2</v>
      </c>
      <c r="BS77" s="6">
        <v>69</v>
      </c>
      <c r="BT77" s="6">
        <v>0</v>
      </c>
      <c r="BU77" s="6">
        <v>0</v>
      </c>
      <c r="BV77" s="6">
        <v>0</v>
      </c>
      <c r="BW77" s="6">
        <v>0</v>
      </c>
      <c r="BX77" s="6">
        <v>0</v>
      </c>
      <c r="BY77" s="6">
        <v>25</v>
      </c>
      <c r="BZ77" s="6">
        <v>1737.5</v>
      </c>
    </row>
    <row r="78" spans="1:78" ht="15" thickBot="1" x14ac:dyDescent="0.35">
      <c r="A78" s="5" t="s">
        <v>88</v>
      </c>
      <c r="B78" s="6">
        <v>0</v>
      </c>
      <c r="C78" s="6">
        <v>0</v>
      </c>
      <c r="D78" s="6">
        <v>0</v>
      </c>
      <c r="E78" s="6">
        <v>498454.6</v>
      </c>
      <c r="F78" s="6">
        <v>0</v>
      </c>
      <c r="G78" s="6">
        <v>0</v>
      </c>
      <c r="H78" s="6">
        <v>0</v>
      </c>
      <c r="I78" s="6">
        <v>19</v>
      </c>
      <c r="J78" s="6">
        <v>0</v>
      </c>
      <c r="K78" s="6">
        <v>0</v>
      </c>
      <c r="L78" s="6">
        <v>907.5</v>
      </c>
      <c r="M78" s="6">
        <v>25</v>
      </c>
      <c r="N78" s="6">
        <v>0</v>
      </c>
      <c r="O78" s="6">
        <v>0</v>
      </c>
      <c r="P78" s="6">
        <v>869</v>
      </c>
      <c r="Q78" s="6">
        <v>500903.6</v>
      </c>
      <c r="R78" s="6">
        <v>0</v>
      </c>
      <c r="S78" s="6">
        <v>0</v>
      </c>
      <c r="T78" s="6">
        <v>772.5</v>
      </c>
      <c r="U78" s="6">
        <v>0</v>
      </c>
      <c r="V78" s="6">
        <v>0</v>
      </c>
      <c r="W78" s="6">
        <v>0</v>
      </c>
      <c r="X78" s="6">
        <v>0</v>
      </c>
      <c r="Y78" s="6">
        <v>37.5</v>
      </c>
      <c r="BB78" s="5" t="s">
        <v>88</v>
      </c>
      <c r="BC78" s="6">
        <v>12.5</v>
      </c>
      <c r="BD78" s="6">
        <v>0</v>
      </c>
      <c r="BE78" s="6">
        <v>439</v>
      </c>
      <c r="BF78" s="6">
        <v>1434</v>
      </c>
      <c r="BG78" s="6">
        <v>432.5</v>
      </c>
      <c r="BH78" s="6">
        <v>497399.7</v>
      </c>
      <c r="BI78" s="6">
        <v>2487.5</v>
      </c>
      <c r="BJ78" s="6">
        <v>370</v>
      </c>
      <c r="BK78" s="6">
        <v>0</v>
      </c>
      <c r="BL78" s="6">
        <v>0</v>
      </c>
      <c r="BM78" s="6">
        <v>0</v>
      </c>
      <c r="BN78" s="6">
        <v>50</v>
      </c>
      <c r="BO78" s="6">
        <v>31.5</v>
      </c>
      <c r="BP78" s="6">
        <v>0</v>
      </c>
      <c r="BQ78" s="6">
        <v>0</v>
      </c>
      <c r="BR78" s="6">
        <v>498362.2</v>
      </c>
      <c r="BS78" s="6">
        <v>12.5</v>
      </c>
      <c r="BT78" s="6">
        <v>0</v>
      </c>
      <c r="BU78" s="6">
        <v>0</v>
      </c>
      <c r="BV78" s="6">
        <v>0</v>
      </c>
      <c r="BW78" s="6">
        <v>0</v>
      </c>
      <c r="BX78" s="6">
        <v>0</v>
      </c>
      <c r="BY78" s="6">
        <v>25</v>
      </c>
      <c r="BZ78" s="6">
        <v>1737.5</v>
      </c>
    </row>
    <row r="79" spans="1:78" ht="15" thickBot="1" x14ac:dyDescent="0.35">
      <c r="A79" s="5" t="s">
        <v>89</v>
      </c>
      <c r="B79" s="6">
        <v>0</v>
      </c>
      <c r="C79" s="6">
        <v>0</v>
      </c>
      <c r="D79" s="6">
        <v>0</v>
      </c>
      <c r="E79" s="6">
        <v>497661.1</v>
      </c>
      <c r="F79" s="6">
        <v>0</v>
      </c>
      <c r="G79" s="6">
        <v>0</v>
      </c>
      <c r="H79" s="6">
        <v>0</v>
      </c>
      <c r="I79" s="6">
        <v>19</v>
      </c>
      <c r="J79" s="6">
        <v>0</v>
      </c>
      <c r="K79" s="6">
        <v>0</v>
      </c>
      <c r="L79" s="6">
        <v>907.5</v>
      </c>
      <c r="M79" s="6">
        <v>25</v>
      </c>
      <c r="N79" s="6">
        <v>0</v>
      </c>
      <c r="O79" s="6">
        <v>0</v>
      </c>
      <c r="P79" s="6">
        <v>0</v>
      </c>
      <c r="Q79" s="6">
        <v>500895.1</v>
      </c>
      <c r="R79" s="6">
        <v>0</v>
      </c>
      <c r="S79" s="6">
        <v>0</v>
      </c>
      <c r="T79" s="6">
        <v>772.5</v>
      </c>
      <c r="U79" s="6">
        <v>0</v>
      </c>
      <c r="V79" s="6">
        <v>0</v>
      </c>
      <c r="W79" s="6">
        <v>0</v>
      </c>
      <c r="X79" s="6">
        <v>0</v>
      </c>
      <c r="Y79" s="6">
        <v>37.5</v>
      </c>
      <c r="BB79" s="5" t="s">
        <v>89</v>
      </c>
      <c r="BC79" s="6">
        <v>12.5</v>
      </c>
      <c r="BD79" s="6">
        <v>0</v>
      </c>
      <c r="BE79" s="6">
        <v>439</v>
      </c>
      <c r="BF79" s="6">
        <v>1434</v>
      </c>
      <c r="BG79" s="6">
        <v>432.5</v>
      </c>
      <c r="BH79" s="6">
        <v>497399.7</v>
      </c>
      <c r="BI79" s="6">
        <v>2487.5</v>
      </c>
      <c r="BJ79" s="6">
        <v>370</v>
      </c>
      <c r="BK79" s="6">
        <v>0</v>
      </c>
      <c r="BL79" s="6">
        <v>0</v>
      </c>
      <c r="BM79" s="6">
        <v>0</v>
      </c>
      <c r="BN79" s="6">
        <v>50</v>
      </c>
      <c r="BO79" s="6">
        <v>31.5</v>
      </c>
      <c r="BP79" s="6">
        <v>0</v>
      </c>
      <c r="BQ79" s="6">
        <v>0</v>
      </c>
      <c r="BR79" s="6">
        <v>497907.20000000001</v>
      </c>
      <c r="BS79" s="6">
        <v>12.5</v>
      </c>
      <c r="BT79" s="6">
        <v>0</v>
      </c>
      <c r="BU79" s="6">
        <v>0</v>
      </c>
      <c r="BV79" s="6">
        <v>0</v>
      </c>
      <c r="BW79" s="6">
        <v>0</v>
      </c>
      <c r="BX79" s="6">
        <v>0</v>
      </c>
      <c r="BY79" s="6">
        <v>25</v>
      </c>
      <c r="BZ79" s="6">
        <v>339</v>
      </c>
    </row>
    <row r="80" spans="1:78" ht="15" thickBot="1" x14ac:dyDescent="0.35">
      <c r="A80" s="5" t="s">
        <v>90</v>
      </c>
      <c r="B80" s="6">
        <v>0</v>
      </c>
      <c r="C80" s="6">
        <v>0</v>
      </c>
      <c r="D80" s="6">
        <v>0</v>
      </c>
      <c r="E80" s="6">
        <v>497661.1</v>
      </c>
      <c r="F80" s="6">
        <v>0</v>
      </c>
      <c r="G80" s="6">
        <v>0</v>
      </c>
      <c r="H80" s="6">
        <v>0</v>
      </c>
      <c r="I80" s="6">
        <v>19</v>
      </c>
      <c r="J80" s="6">
        <v>0</v>
      </c>
      <c r="K80" s="6">
        <v>0</v>
      </c>
      <c r="L80" s="6">
        <v>907.5</v>
      </c>
      <c r="M80" s="6">
        <v>25</v>
      </c>
      <c r="N80" s="6">
        <v>0</v>
      </c>
      <c r="O80" s="6">
        <v>0</v>
      </c>
      <c r="P80" s="6">
        <v>0</v>
      </c>
      <c r="Q80" s="6">
        <v>500895.1</v>
      </c>
      <c r="R80" s="6">
        <v>0</v>
      </c>
      <c r="S80" s="6">
        <v>0</v>
      </c>
      <c r="T80" s="6">
        <v>772.5</v>
      </c>
      <c r="U80" s="6">
        <v>0</v>
      </c>
      <c r="V80" s="6">
        <v>0</v>
      </c>
      <c r="W80" s="6">
        <v>0</v>
      </c>
      <c r="X80" s="6">
        <v>0</v>
      </c>
      <c r="Y80" s="6">
        <v>37.5</v>
      </c>
      <c r="BB80" s="5" t="s">
        <v>90</v>
      </c>
      <c r="BC80" s="6">
        <v>12.5</v>
      </c>
      <c r="BD80" s="6">
        <v>0</v>
      </c>
      <c r="BE80" s="6">
        <v>87.5</v>
      </c>
      <c r="BF80" s="6">
        <v>1434</v>
      </c>
      <c r="BG80" s="6">
        <v>432.5</v>
      </c>
      <c r="BH80" s="6">
        <v>497399.7</v>
      </c>
      <c r="BI80" s="6">
        <v>2487.5</v>
      </c>
      <c r="BJ80" s="6">
        <v>370</v>
      </c>
      <c r="BK80" s="6">
        <v>0</v>
      </c>
      <c r="BL80" s="6">
        <v>0</v>
      </c>
      <c r="BM80" s="6">
        <v>0</v>
      </c>
      <c r="BN80" s="6">
        <v>50</v>
      </c>
      <c r="BO80" s="6">
        <v>31.5</v>
      </c>
      <c r="BP80" s="6">
        <v>0</v>
      </c>
      <c r="BQ80" s="6">
        <v>0</v>
      </c>
      <c r="BR80" s="6">
        <v>497907.20000000001</v>
      </c>
      <c r="BS80" s="6">
        <v>12.5</v>
      </c>
      <c r="BT80" s="6">
        <v>0</v>
      </c>
      <c r="BU80" s="6">
        <v>0</v>
      </c>
      <c r="BV80" s="6">
        <v>0</v>
      </c>
      <c r="BW80" s="6">
        <v>0</v>
      </c>
      <c r="BX80" s="6">
        <v>0</v>
      </c>
      <c r="BY80" s="6">
        <v>25</v>
      </c>
      <c r="BZ80" s="6">
        <v>339</v>
      </c>
    </row>
    <row r="81" spans="1:78" ht="15" thickBot="1" x14ac:dyDescent="0.35">
      <c r="A81" s="5" t="s">
        <v>91</v>
      </c>
      <c r="B81" s="6">
        <v>0</v>
      </c>
      <c r="C81" s="6">
        <v>0</v>
      </c>
      <c r="D81" s="6">
        <v>0</v>
      </c>
      <c r="E81" s="6">
        <v>497648.6</v>
      </c>
      <c r="F81" s="6">
        <v>0</v>
      </c>
      <c r="G81" s="6">
        <v>0</v>
      </c>
      <c r="H81" s="6">
        <v>0</v>
      </c>
      <c r="I81" s="6">
        <v>19</v>
      </c>
      <c r="J81" s="6">
        <v>0</v>
      </c>
      <c r="K81" s="6">
        <v>0</v>
      </c>
      <c r="L81" s="6">
        <v>0</v>
      </c>
      <c r="M81" s="6">
        <v>25</v>
      </c>
      <c r="N81" s="6">
        <v>0</v>
      </c>
      <c r="O81" s="6">
        <v>0</v>
      </c>
      <c r="P81" s="6">
        <v>0</v>
      </c>
      <c r="Q81" s="6">
        <v>500857.1</v>
      </c>
      <c r="R81" s="6">
        <v>0</v>
      </c>
      <c r="S81" s="6">
        <v>0</v>
      </c>
      <c r="T81" s="6">
        <v>772.5</v>
      </c>
      <c r="U81" s="6">
        <v>0</v>
      </c>
      <c r="V81" s="6">
        <v>0</v>
      </c>
      <c r="W81" s="6">
        <v>0</v>
      </c>
      <c r="X81" s="6">
        <v>0</v>
      </c>
      <c r="Y81" s="6">
        <v>37.5</v>
      </c>
      <c r="BB81" s="5" t="s">
        <v>91</v>
      </c>
      <c r="BC81" s="6">
        <v>12.5</v>
      </c>
      <c r="BD81" s="6">
        <v>0</v>
      </c>
      <c r="BE81" s="6">
        <v>87.5</v>
      </c>
      <c r="BF81" s="6">
        <v>1434</v>
      </c>
      <c r="BG81" s="6">
        <v>0</v>
      </c>
      <c r="BH81" s="6">
        <v>497399.7</v>
      </c>
      <c r="BI81" s="6">
        <v>2487.5</v>
      </c>
      <c r="BJ81" s="6">
        <v>370</v>
      </c>
      <c r="BK81" s="6">
        <v>0</v>
      </c>
      <c r="BL81" s="6">
        <v>0</v>
      </c>
      <c r="BM81" s="6">
        <v>0</v>
      </c>
      <c r="BN81" s="6">
        <v>50</v>
      </c>
      <c r="BO81" s="6">
        <v>0</v>
      </c>
      <c r="BP81" s="6">
        <v>0</v>
      </c>
      <c r="BQ81" s="6">
        <v>0</v>
      </c>
      <c r="BR81" s="6">
        <v>497907.20000000001</v>
      </c>
      <c r="BS81" s="6">
        <v>12.5</v>
      </c>
      <c r="BT81" s="6">
        <v>0</v>
      </c>
      <c r="BU81" s="6">
        <v>0</v>
      </c>
      <c r="BV81" s="6">
        <v>0</v>
      </c>
      <c r="BW81" s="6">
        <v>0</v>
      </c>
      <c r="BX81" s="6">
        <v>0</v>
      </c>
      <c r="BY81" s="6">
        <v>25</v>
      </c>
      <c r="BZ81" s="6">
        <v>339</v>
      </c>
    </row>
    <row r="82" spans="1:78" ht="15" thickBot="1" x14ac:dyDescent="0.35">
      <c r="A82" s="5" t="s">
        <v>92</v>
      </c>
      <c r="B82" s="6">
        <v>0</v>
      </c>
      <c r="C82" s="6">
        <v>0</v>
      </c>
      <c r="D82" s="6">
        <v>0</v>
      </c>
      <c r="E82" s="6">
        <v>497648.6</v>
      </c>
      <c r="F82" s="6">
        <v>0</v>
      </c>
      <c r="G82" s="6">
        <v>0</v>
      </c>
      <c r="H82" s="6">
        <v>0</v>
      </c>
      <c r="I82" s="6">
        <v>19</v>
      </c>
      <c r="J82" s="6">
        <v>0</v>
      </c>
      <c r="K82" s="6">
        <v>0</v>
      </c>
      <c r="L82" s="6">
        <v>0</v>
      </c>
      <c r="M82" s="6">
        <v>25</v>
      </c>
      <c r="N82" s="6">
        <v>0</v>
      </c>
      <c r="O82" s="6">
        <v>0</v>
      </c>
      <c r="P82" s="6">
        <v>0</v>
      </c>
      <c r="Q82" s="6">
        <v>3451.5</v>
      </c>
      <c r="R82" s="6">
        <v>0</v>
      </c>
      <c r="S82" s="6">
        <v>0</v>
      </c>
      <c r="T82" s="6">
        <v>772.5</v>
      </c>
      <c r="U82" s="6">
        <v>0</v>
      </c>
      <c r="V82" s="6">
        <v>0</v>
      </c>
      <c r="W82" s="6">
        <v>0</v>
      </c>
      <c r="X82" s="6">
        <v>0</v>
      </c>
      <c r="Y82" s="6">
        <v>37.5</v>
      </c>
      <c r="BB82" s="5" t="s">
        <v>92</v>
      </c>
      <c r="BC82" s="6">
        <v>12.5</v>
      </c>
      <c r="BD82" s="6">
        <v>0</v>
      </c>
      <c r="BE82" s="6">
        <v>87.5</v>
      </c>
      <c r="BF82" s="6">
        <v>1434</v>
      </c>
      <c r="BG82" s="6">
        <v>0</v>
      </c>
      <c r="BH82" s="6">
        <v>497399.7</v>
      </c>
      <c r="BI82" s="6">
        <v>2487.5</v>
      </c>
      <c r="BJ82" s="6">
        <v>0</v>
      </c>
      <c r="BK82" s="6">
        <v>0</v>
      </c>
      <c r="BL82" s="6">
        <v>0</v>
      </c>
      <c r="BM82" s="6">
        <v>0</v>
      </c>
      <c r="BN82" s="6">
        <v>50</v>
      </c>
      <c r="BO82" s="6">
        <v>0</v>
      </c>
      <c r="BP82" s="6">
        <v>0</v>
      </c>
      <c r="BQ82" s="6">
        <v>0</v>
      </c>
      <c r="BR82" s="6">
        <v>497907.20000000001</v>
      </c>
      <c r="BS82" s="6">
        <v>12.5</v>
      </c>
      <c r="BT82" s="6">
        <v>0</v>
      </c>
      <c r="BU82" s="6">
        <v>0</v>
      </c>
      <c r="BV82" s="6">
        <v>0</v>
      </c>
      <c r="BW82" s="6">
        <v>0</v>
      </c>
      <c r="BX82" s="6">
        <v>0</v>
      </c>
      <c r="BY82" s="6">
        <v>12.5</v>
      </c>
      <c r="BZ82" s="6">
        <v>339</v>
      </c>
    </row>
    <row r="83" spans="1:78" ht="15" thickBot="1" x14ac:dyDescent="0.35">
      <c r="A83" s="5" t="s">
        <v>93</v>
      </c>
      <c r="B83" s="6">
        <v>0</v>
      </c>
      <c r="C83" s="6">
        <v>0</v>
      </c>
      <c r="D83" s="6">
        <v>0</v>
      </c>
      <c r="E83" s="6">
        <v>497648.6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25</v>
      </c>
      <c r="N83" s="6">
        <v>0</v>
      </c>
      <c r="O83" s="6">
        <v>0</v>
      </c>
      <c r="P83" s="6">
        <v>0</v>
      </c>
      <c r="Q83" s="6">
        <v>3451.5</v>
      </c>
      <c r="R83" s="6">
        <v>0</v>
      </c>
      <c r="S83" s="6">
        <v>0</v>
      </c>
      <c r="T83" s="6">
        <v>772.5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BB83" s="5" t="s">
        <v>93</v>
      </c>
      <c r="BC83" s="6">
        <v>12.5</v>
      </c>
      <c r="BD83" s="6">
        <v>0</v>
      </c>
      <c r="BE83" s="6">
        <v>87.5</v>
      </c>
      <c r="BF83" s="6">
        <v>1434</v>
      </c>
      <c r="BG83" s="6">
        <v>0</v>
      </c>
      <c r="BH83" s="6">
        <v>497399.7</v>
      </c>
      <c r="BI83" s="6">
        <v>2487.5</v>
      </c>
      <c r="BJ83" s="6">
        <v>0</v>
      </c>
      <c r="BK83" s="6">
        <v>0</v>
      </c>
      <c r="BL83" s="6">
        <v>0</v>
      </c>
      <c r="BM83" s="6">
        <v>0</v>
      </c>
      <c r="BN83" s="6">
        <v>50</v>
      </c>
      <c r="BO83" s="6">
        <v>0</v>
      </c>
      <c r="BP83" s="6">
        <v>0</v>
      </c>
      <c r="BQ83" s="6">
        <v>0</v>
      </c>
      <c r="BR83" s="6">
        <v>497907.20000000001</v>
      </c>
      <c r="BS83" s="6">
        <v>12.5</v>
      </c>
      <c r="BT83" s="6">
        <v>0</v>
      </c>
      <c r="BU83" s="6">
        <v>0</v>
      </c>
      <c r="BV83" s="6">
        <v>0</v>
      </c>
      <c r="BW83" s="6">
        <v>0</v>
      </c>
      <c r="BX83" s="6">
        <v>0</v>
      </c>
      <c r="BY83" s="6">
        <v>12.5</v>
      </c>
      <c r="BZ83" s="6">
        <v>75</v>
      </c>
    </row>
    <row r="84" spans="1:78" ht="15" thickBot="1" x14ac:dyDescent="0.35">
      <c r="A84" s="5" t="s">
        <v>94</v>
      </c>
      <c r="B84" s="6">
        <v>0</v>
      </c>
      <c r="C84" s="6">
        <v>0</v>
      </c>
      <c r="D84" s="6">
        <v>0</v>
      </c>
      <c r="E84" s="6">
        <v>497648.6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25</v>
      </c>
      <c r="N84" s="6">
        <v>0</v>
      </c>
      <c r="O84" s="6">
        <v>0</v>
      </c>
      <c r="P84" s="6">
        <v>0</v>
      </c>
      <c r="Q84" s="6">
        <v>3451.5</v>
      </c>
      <c r="R84" s="6">
        <v>0</v>
      </c>
      <c r="S84" s="6">
        <v>0</v>
      </c>
      <c r="T84" s="6">
        <v>772.5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  <c r="BB84" s="5" t="s">
        <v>94</v>
      </c>
      <c r="BC84" s="6">
        <v>12.5</v>
      </c>
      <c r="BD84" s="6">
        <v>0</v>
      </c>
      <c r="BE84" s="6">
        <v>0</v>
      </c>
      <c r="BF84" s="6">
        <v>1434</v>
      </c>
      <c r="BG84" s="6">
        <v>0</v>
      </c>
      <c r="BH84" s="6">
        <v>497399.7</v>
      </c>
      <c r="BI84" s="6">
        <v>2487.5</v>
      </c>
      <c r="BJ84" s="6">
        <v>0</v>
      </c>
      <c r="BK84" s="6">
        <v>0</v>
      </c>
      <c r="BL84" s="6">
        <v>0</v>
      </c>
      <c r="BM84" s="6">
        <v>0</v>
      </c>
      <c r="BN84" s="6">
        <v>0</v>
      </c>
      <c r="BO84" s="6">
        <v>0</v>
      </c>
      <c r="BP84" s="6">
        <v>0</v>
      </c>
      <c r="BQ84" s="6">
        <v>0</v>
      </c>
      <c r="BR84" s="6">
        <v>497907.20000000001</v>
      </c>
      <c r="BS84" s="6">
        <v>0</v>
      </c>
      <c r="BT84" s="6">
        <v>0</v>
      </c>
      <c r="BU84" s="6">
        <v>0</v>
      </c>
      <c r="BV84" s="6">
        <v>0</v>
      </c>
      <c r="BW84" s="6">
        <v>0</v>
      </c>
      <c r="BX84" s="6">
        <v>0</v>
      </c>
      <c r="BY84" s="6">
        <v>12.5</v>
      </c>
      <c r="BZ84" s="6">
        <v>75</v>
      </c>
    </row>
    <row r="85" spans="1:78" ht="15" thickBot="1" x14ac:dyDescent="0.35">
      <c r="A85" s="5" t="s">
        <v>95</v>
      </c>
      <c r="B85" s="6">
        <v>0</v>
      </c>
      <c r="C85" s="6">
        <v>0</v>
      </c>
      <c r="D85" s="6">
        <v>0</v>
      </c>
      <c r="E85" s="6">
        <v>74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25</v>
      </c>
      <c r="N85" s="6">
        <v>0</v>
      </c>
      <c r="O85" s="6">
        <v>0</v>
      </c>
      <c r="P85" s="6">
        <v>0</v>
      </c>
      <c r="Q85" s="6">
        <v>1810.5</v>
      </c>
      <c r="R85" s="6">
        <v>0</v>
      </c>
      <c r="S85" s="6">
        <v>0</v>
      </c>
      <c r="T85" s="6">
        <v>772.5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  <c r="BB85" s="5" t="s">
        <v>95</v>
      </c>
      <c r="BC85" s="6">
        <v>12.5</v>
      </c>
      <c r="BD85" s="6">
        <v>0</v>
      </c>
      <c r="BE85" s="6">
        <v>0</v>
      </c>
      <c r="BF85" s="6">
        <v>1434</v>
      </c>
      <c r="BG85" s="6">
        <v>0</v>
      </c>
      <c r="BH85" s="6">
        <v>497399.7</v>
      </c>
      <c r="BI85" s="6">
        <v>2487.5</v>
      </c>
      <c r="BJ85" s="6">
        <v>0</v>
      </c>
      <c r="BK85" s="6">
        <v>0</v>
      </c>
      <c r="BL85" s="6">
        <v>0</v>
      </c>
      <c r="BM85" s="6">
        <v>0</v>
      </c>
      <c r="BN85" s="6">
        <v>0</v>
      </c>
      <c r="BO85" s="6">
        <v>0</v>
      </c>
      <c r="BP85" s="6">
        <v>0</v>
      </c>
      <c r="BQ85" s="6">
        <v>0</v>
      </c>
      <c r="BR85" s="6">
        <v>497907.20000000001</v>
      </c>
      <c r="BS85" s="6">
        <v>0</v>
      </c>
      <c r="BT85" s="6">
        <v>0</v>
      </c>
      <c r="BU85" s="6">
        <v>0</v>
      </c>
      <c r="BV85" s="6">
        <v>0</v>
      </c>
      <c r="BW85" s="6">
        <v>0</v>
      </c>
      <c r="BX85" s="6">
        <v>0</v>
      </c>
      <c r="BY85" s="6">
        <v>12.5</v>
      </c>
      <c r="BZ85" s="6">
        <v>75</v>
      </c>
    </row>
    <row r="86" spans="1:78" ht="15" thickBot="1" x14ac:dyDescent="0.35">
      <c r="A86" s="5" t="s">
        <v>96</v>
      </c>
      <c r="B86" s="6">
        <v>0</v>
      </c>
      <c r="C86" s="6">
        <v>0</v>
      </c>
      <c r="D86" s="6">
        <v>0</v>
      </c>
      <c r="E86" s="6">
        <v>74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25</v>
      </c>
      <c r="N86" s="6">
        <v>0</v>
      </c>
      <c r="O86" s="6">
        <v>0</v>
      </c>
      <c r="P86" s="6">
        <v>0</v>
      </c>
      <c r="Q86" s="6">
        <v>744</v>
      </c>
      <c r="R86" s="6">
        <v>0</v>
      </c>
      <c r="S86" s="6">
        <v>0</v>
      </c>
      <c r="T86" s="6">
        <v>772.5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  <c r="BB86" s="5" t="s">
        <v>96</v>
      </c>
      <c r="BC86" s="6">
        <v>12.5</v>
      </c>
      <c r="BD86" s="6">
        <v>0</v>
      </c>
      <c r="BE86" s="6">
        <v>0</v>
      </c>
      <c r="BF86" s="6">
        <v>424</v>
      </c>
      <c r="BG86" s="6">
        <v>0</v>
      </c>
      <c r="BH86" s="6">
        <v>497399.7</v>
      </c>
      <c r="BI86" s="6">
        <v>2487.5</v>
      </c>
      <c r="BJ86" s="6">
        <v>0</v>
      </c>
      <c r="BK86" s="6">
        <v>0</v>
      </c>
      <c r="BL86" s="6">
        <v>0</v>
      </c>
      <c r="BM86" s="6">
        <v>0</v>
      </c>
      <c r="BN86" s="6">
        <v>0</v>
      </c>
      <c r="BO86" s="6">
        <v>0</v>
      </c>
      <c r="BP86" s="6">
        <v>0</v>
      </c>
      <c r="BQ86" s="6">
        <v>0</v>
      </c>
      <c r="BR86" s="6">
        <v>497907.20000000001</v>
      </c>
      <c r="BS86" s="6">
        <v>0</v>
      </c>
      <c r="BT86" s="6">
        <v>0</v>
      </c>
      <c r="BU86" s="6">
        <v>0</v>
      </c>
      <c r="BV86" s="6">
        <v>0</v>
      </c>
      <c r="BW86" s="6">
        <v>0</v>
      </c>
      <c r="BX86" s="6">
        <v>0</v>
      </c>
      <c r="BY86" s="6">
        <v>12.5</v>
      </c>
      <c r="BZ86" s="6">
        <v>75</v>
      </c>
    </row>
    <row r="87" spans="1:78" ht="15" thickBot="1" x14ac:dyDescent="0.35">
      <c r="A87" s="5" t="s">
        <v>97</v>
      </c>
      <c r="B87" s="6">
        <v>0</v>
      </c>
      <c r="C87" s="6">
        <v>0</v>
      </c>
      <c r="D87" s="6">
        <v>0</v>
      </c>
      <c r="E87" s="6">
        <v>74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25</v>
      </c>
      <c r="N87" s="6">
        <v>0</v>
      </c>
      <c r="O87" s="6">
        <v>0</v>
      </c>
      <c r="P87" s="6">
        <v>0</v>
      </c>
      <c r="Q87" s="6">
        <v>744</v>
      </c>
      <c r="R87" s="6">
        <v>0</v>
      </c>
      <c r="S87" s="6">
        <v>0</v>
      </c>
      <c r="T87" s="6">
        <v>772.5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  <c r="BB87" s="5" t="s">
        <v>97</v>
      </c>
      <c r="BC87" s="6">
        <v>12.5</v>
      </c>
      <c r="BD87" s="6">
        <v>0</v>
      </c>
      <c r="BE87" s="6">
        <v>0</v>
      </c>
      <c r="BF87" s="6">
        <v>424</v>
      </c>
      <c r="BG87" s="6">
        <v>0</v>
      </c>
      <c r="BH87" s="6">
        <v>497399.7</v>
      </c>
      <c r="BI87" s="6">
        <v>2487.5</v>
      </c>
      <c r="BJ87" s="6">
        <v>0</v>
      </c>
      <c r="BK87" s="6">
        <v>0</v>
      </c>
      <c r="BL87" s="6">
        <v>0</v>
      </c>
      <c r="BM87" s="6">
        <v>0</v>
      </c>
      <c r="BN87" s="6">
        <v>0</v>
      </c>
      <c r="BO87" s="6">
        <v>0</v>
      </c>
      <c r="BP87" s="6">
        <v>0</v>
      </c>
      <c r="BQ87" s="6">
        <v>0</v>
      </c>
      <c r="BR87" s="6">
        <v>497907.20000000001</v>
      </c>
      <c r="BS87" s="6">
        <v>0</v>
      </c>
      <c r="BT87" s="6">
        <v>0</v>
      </c>
      <c r="BU87" s="6">
        <v>0</v>
      </c>
      <c r="BV87" s="6">
        <v>0</v>
      </c>
      <c r="BW87" s="6">
        <v>0</v>
      </c>
      <c r="BX87" s="6">
        <v>0</v>
      </c>
      <c r="BY87" s="6">
        <v>12.5</v>
      </c>
      <c r="BZ87" s="6">
        <v>62.5</v>
      </c>
    </row>
    <row r="88" spans="1:78" ht="15" thickBot="1" x14ac:dyDescent="0.35">
      <c r="A88" s="5" t="s">
        <v>98</v>
      </c>
      <c r="B88" s="6">
        <v>0</v>
      </c>
      <c r="C88" s="6">
        <v>0</v>
      </c>
      <c r="D88" s="6">
        <v>0</v>
      </c>
      <c r="E88" s="6">
        <v>25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744</v>
      </c>
      <c r="R88" s="6">
        <v>0</v>
      </c>
      <c r="S88" s="6">
        <v>0</v>
      </c>
      <c r="T88" s="6">
        <v>772.5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  <c r="BB88" s="5" t="s">
        <v>98</v>
      </c>
      <c r="BC88" s="6">
        <v>0</v>
      </c>
      <c r="BD88" s="6">
        <v>0</v>
      </c>
      <c r="BE88" s="6">
        <v>0</v>
      </c>
      <c r="BF88" s="6">
        <v>424</v>
      </c>
      <c r="BG88" s="6">
        <v>0</v>
      </c>
      <c r="BH88" s="6">
        <v>497399.7</v>
      </c>
      <c r="BI88" s="6">
        <v>2487.5</v>
      </c>
      <c r="BJ88" s="6">
        <v>0</v>
      </c>
      <c r="BK88" s="6">
        <v>0</v>
      </c>
      <c r="BL88" s="6">
        <v>0</v>
      </c>
      <c r="BM88" s="6">
        <v>0</v>
      </c>
      <c r="BN88" s="6">
        <v>0</v>
      </c>
      <c r="BO88" s="6">
        <v>0</v>
      </c>
      <c r="BP88" s="6">
        <v>0</v>
      </c>
      <c r="BQ88" s="6">
        <v>0</v>
      </c>
      <c r="BR88" s="6">
        <v>497838.7</v>
      </c>
      <c r="BS88" s="6">
        <v>0</v>
      </c>
      <c r="BT88" s="6">
        <v>0</v>
      </c>
      <c r="BU88" s="6">
        <v>0</v>
      </c>
      <c r="BV88" s="6">
        <v>0</v>
      </c>
      <c r="BW88" s="6">
        <v>0</v>
      </c>
      <c r="BX88" s="6">
        <v>0</v>
      </c>
      <c r="BY88" s="6">
        <v>12.5</v>
      </c>
      <c r="BZ88" s="6">
        <v>62.5</v>
      </c>
    </row>
    <row r="89" spans="1:78" ht="15" thickBot="1" x14ac:dyDescent="0.35">
      <c r="A89" s="5" t="s">
        <v>99</v>
      </c>
      <c r="B89" s="6">
        <v>0</v>
      </c>
      <c r="C89" s="6">
        <v>0</v>
      </c>
      <c r="D89" s="6">
        <v>0</v>
      </c>
      <c r="E89" s="6">
        <v>25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744</v>
      </c>
      <c r="R89" s="6">
        <v>0</v>
      </c>
      <c r="S89" s="6">
        <v>0</v>
      </c>
      <c r="T89" s="6">
        <v>742.5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  <c r="BB89" s="5" t="s">
        <v>99</v>
      </c>
      <c r="BC89" s="6">
        <v>0</v>
      </c>
      <c r="BD89" s="6">
        <v>0</v>
      </c>
      <c r="BE89" s="6">
        <v>0</v>
      </c>
      <c r="BF89" s="6">
        <v>424</v>
      </c>
      <c r="BG89" s="6">
        <v>0</v>
      </c>
      <c r="BH89" s="6">
        <v>497399.7</v>
      </c>
      <c r="BI89" s="6">
        <v>2487.5</v>
      </c>
      <c r="BJ89" s="6">
        <v>0</v>
      </c>
      <c r="BK89" s="6">
        <v>0</v>
      </c>
      <c r="BL89" s="6">
        <v>0</v>
      </c>
      <c r="BM89" s="6">
        <v>0</v>
      </c>
      <c r="BN89" s="6">
        <v>0</v>
      </c>
      <c r="BO89" s="6">
        <v>0</v>
      </c>
      <c r="BP89" s="6">
        <v>0</v>
      </c>
      <c r="BQ89" s="6">
        <v>0</v>
      </c>
      <c r="BR89" s="6">
        <v>497838.7</v>
      </c>
      <c r="BS89" s="6">
        <v>0</v>
      </c>
      <c r="BT89" s="6">
        <v>0</v>
      </c>
      <c r="BU89" s="6">
        <v>0</v>
      </c>
      <c r="BV89" s="6">
        <v>0</v>
      </c>
      <c r="BW89" s="6">
        <v>0</v>
      </c>
      <c r="BX89" s="6">
        <v>0</v>
      </c>
      <c r="BY89" s="6">
        <v>12.5</v>
      </c>
      <c r="BZ89" s="6">
        <v>62.5</v>
      </c>
    </row>
    <row r="90" spans="1:78" ht="15" thickBot="1" x14ac:dyDescent="0.35">
      <c r="A90" s="5" t="s">
        <v>100</v>
      </c>
      <c r="B90" s="6">
        <v>0</v>
      </c>
      <c r="C90" s="6">
        <v>0</v>
      </c>
      <c r="D90" s="6">
        <v>0</v>
      </c>
      <c r="E90" s="6">
        <v>25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744</v>
      </c>
      <c r="R90" s="6">
        <v>0</v>
      </c>
      <c r="S90" s="6">
        <v>0</v>
      </c>
      <c r="T90" s="6">
        <v>742.5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  <c r="BB90" s="5" t="s">
        <v>100</v>
      </c>
      <c r="BC90" s="6">
        <v>0</v>
      </c>
      <c r="BD90" s="6">
        <v>0</v>
      </c>
      <c r="BE90" s="6">
        <v>0</v>
      </c>
      <c r="BF90" s="6">
        <v>424</v>
      </c>
      <c r="BG90" s="6">
        <v>0</v>
      </c>
      <c r="BH90" s="6">
        <v>497399.7</v>
      </c>
      <c r="BI90" s="6">
        <v>2487.5</v>
      </c>
      <c r="BJ90" s="6">
        <v>0</v>
      </c>
      <c r="BK90" s="6">
        <v>0</v>
      </c>
      <c r="BL90" s="6">
        <v>0</v>
      </c>
      <c r="BM90" s="6">
        <v>0</v>
      </c>
      <c r="BN90" s="6">
        <v>0</v>
      </c>
      <c r="BO90" s="6">
        <v>0</v>
      </c>
      <c r="BP90" s="6">
        <v>0</v>
      </c>
      <c r="BQ90" s="6">
        <v>0</v>
      </c>
      <c r="BR90" s="6">
        <v>497826.2</v>
      </c>
      <c r="BS90" s="6">
        <v>0</v>
      </c>
      <c r="BT90" s="6">
        <v>0</v>
      </c>
      <c r="BU90" s="6">
        <v>0</v>
      </c>
      <c r="BV90" s="6">
        <v>0</v>
      </c>
      <c r="BW90" s="6">
        <v>0</v>
      </c>
      <c r="BX90" s="6">
        <v>0</v>
      </c>
      <c r="BY90" s="6">
        <v>0</v>
      </c>
      <c r="BZ90" s="6">
        <v>62.5</v>
      </c>
    </row>
    <row r="91" spans="1:78" ht="15" thickBot="1" x14ac:dyDescent="0.35">
      <c r="A91" s="5" t="s">
        <v>101</v>
      </c>
      <c r="B91" s="6">
        <v>0</v>
      </c>
      <c r="C91" s="6">
        <v>0</v>
      </c>
      <c r="D91" s="6">
        <v>0</v>
      </c>
      <c r="E91" s="6">
        <v>25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742.5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  <c r="BB91" s="5" t="s">
        <v>101</v>
      </c>
      <c r="BC91" s="6">
        <v>0</v>
      </c>
      <c r="BD91" s="6">
        <v>0</v>
      </c>
      <c r="BE91" s="6">
        <v>0</v>
      </c>
      <c r="BF91" s="6">
        <v>424</v>
      </c>
      <c r="BG91" s="6">
        <v>0</v>
      </c>
      <c r="BH91" s="6">
        <v>497399.7</v>
      </c>
      <c r="BI91" s="6">
        <v>2412.5</v>
      </c>
      <c r="BJ91" s="6">
        <v>0</v>
      </c>
      <c r="BK91" s="6">
        <v>0</v>
      </c>
      <c r="BL91" s="6">
        <v>0</v>
      </c>
      <c r="BM91" s="6">
        <v>0</v>
      </c>
      <c r="BN91" s="6">
        <v>0</v>
      </c>
      <c r="BO91" s="6">
        <v>0</v>
      </c>
      <c r="BP91" s="6">
        <v>0</v>
      </c>
      <c r="BQ91" s="6">
        <v>0</v>
      </c>
      <c r="BR91" s="6">
        <v>497826.2</v>
      </c>
      <c r="BS91" s="6">
        <v>0</v>
      </c>
      <c r="BT91" s="6">
        <v>0</v>
      </c>
      <c r="BU91" s="6">
        <v>0</v>
      </c>
      <c r="BV91" s="6">
        <v>0</v>
      </c>
      <c r="BW91" s="6">
        <v>0</v>
      </c>
      <c r="BX91" s="6">
        <v>0</v>
      </c>
      <c r="BY91" s="6">
        <v>0</v>
      </c>
      <c r="BZ91" s="6">
        <v>0</v>
      </c>
    </row>
    <row r="92" spans="1:78" ht="15" thickBot="1" x14ac:dyDescent="0.35">
      <c r="A92" s="5" t="s">
        <v>102</v>
      </c>
      <c r="B92" s="6">
        <v>0</v>
      </c>
      <c r="C92" s="6">
        <v>0</v>
      </c>
      <c r="D92" s="6">
        <v>0</v>
      </c>
      <c r="E92" s="6">
        <v>25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742.5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  <c r="BB92" s="5" t="s">
        <v>102</v>
      </c>
      <c r="BC92" s="6">
        <v>0</v>
      </c>
      <c r="BD92" s="6">
        <v>0</v>
      </c>
      <c r="BE92" s="6">
        <v>0</v>
      </c>
      <c r="BF92" s="6">
        <v>0</v>
      </c>
      <c r="BG92" s="6">
        <v>0</v>
      </c>
      <c r="BH92" s="6">
        <v>497399.7</v>
      </c>
      <c r="BI92" s="6">
        <v>2412.5</v>
      </c>
      <c r="BJ92" s="6">
        <v>0</v>
      </c>
      <c r="BK92" s="6">
        <v>0</v>
      </c>
      <c r="BL92" s="6">
        <v>0</v>
      </c>
      <c r="BM92" s="6">
        <v>0</v>
      </c>
      <c r="BN92" s="6">
        <v>0</v>
      </c>
      <c r="BO92" s="6">
        <v>0</v>
      </c>
      <c r="BP92" s="6">
        <v>0</v>
      </c>
      <c r="BQ92" s="6">
        <v>0</v>
      </c>
      <c r="BR92" s="6">
        <v>497826.2</v>
      </c>
      <c r="BS92" s="6">
        <v>0</v>
      </c>
      <c r="BT92" s="6">
        <v>0</v>
      </c>
      <c r="BU92" s="6">
        <v>0</v>
      </c>
      <c r="BV92" s="6">
        <v>0</v>
      </c>
      <c r="BW92" s="6">
        <v>0</v>
      </c>
      <c r="BX92" s="6">
        <v>0</v>
      </c>
      <c r="BY92" s="6">
        <v>0</v>
      </c>
      <c r="BZ92" s="6">
        <v>0</v>
      </c>
    </row>
    <row r="93" spans="1:78" ht="15" thickBot="1" x14ac:dyDescent="0.35">
      <c r="A93" s="5" t="s">
        <v>103</v>
      </c>
      <c r="B93" s="6">
        <v>0</v>
      </c>
      <c r="C93" s="6">
        <v>0</v>
      </c>
      <c r="D93" s="6">
        <v>0</v>
      </c>
      <c r="E93" s="6">
        <v>25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742.5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  <c r="BB93" s="5" t="s">
        <v>103</v>
      </c>
      <c r="BC93" s="6">
        <v>0</v>
      </c>
      <c r="BD93" s="6">
        <v>0</v>
      </c>
      <c r="BE93" s="6">
        <v>0</v>
      </c>
      <c r="BF93" s="6">
        <v>0</v>
      </c>
      <c r="BG93" s="6">
        <v>0</v>
      </c>
      <c r="BH93" s="6">
        <v>497399.7</v>
      </c>
      <c r="BI93" s="6">
        <v>2412.5</v>
      </c>
      <c r="BJ93" s="6">
        <v>0</v>
      </c>
      <c r="BK93" s="6">
        <v>0</v>
      </c>
      <c r="BL93" s="6">
        <v>0</v>
      </c>
      <c r="BM93" s="6">
        <v>0</v>
      </c>
      <c r="BN93" s="6">
        <v>0</v>
      </c>
      <c r="BO93" s="6">
        <v>0</v>
      </c>
      <c r="BP93" s="6">
        <v>0</v>
      </c>
      <c r="BQ93" s="6">
        <v>0</v>
      </c>
      <c r="BR93" s="6">
        <v>497826.2</v>
      </c>
      <c r="BS93" s="6">
        <v>0</v>
      </c>
      <c r="BT93" s="6">
        <v>0</v>
      </c>
      <c r="BU93" s="6">
        <v>0</v>
      </c>
      <c r="BV93" s="6">
        <v>0</v>
      </c>
      <c r="BW93" s="6">
        <v>0</v>
      </c>
      <c r="BX93" s="6">
        <v>0</v>
      </c>
      <c r="BY93" s="6">
        <v>0</v>
      </c>
      <c r="BZ93" s="6">
        <v>0</v>
      </c>
    </row>
    <row r="94" spans="1:78" ht="15" thickBot="1" x14ac:dyDescent="0.35">
      <c r="A94" s="5" t="s">
        <v>104</v>
      </c>
      <c r="B94" s="6">
        <v>0</v>
      </c>
      <c r="C94" s="6">
        <v>0</v>
      </c>
      <c r="D94" s="6">
        <v>0</v>
      </c>
      <c r="E94" s="6">
        <v>25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742.5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  <c r="BB94" s="5" t="s">
        <v>104</v>
      </c>
      <c r="BC94" s="6">
        <v>0</v>
      </c>
      <c r="BD94" s="6">
        <v>0</v>
      </c>
      <c r="BE94" s="6">
        <v>0</v>
      </c>
      <c r="BF94" s="6">
        <v>0</v>
      </c>
      <c r="BG94" s="6">
        <v>0</v>
      </c>
      <c r="BH94" s="6">
        <v>497399.7</v>
      </c>
      <c r="BI94" s="6">
        <v>2412.5</v>
      </c>
      <c r="BJ94" s="6">
        <v>0</v>
      </c>
      <c r="BK94" s="6">
        <v>0</v>
      </c>
      <c r="BL94" s="6">
        <v>0</v>
      </c>
      <c r="BM94" s="6">
        <v>0</v>
      </c>
      <c r="BN94" s="6">
        <v>0</v>
      </c>
      <c r="BO94" s="6">
        <v>0</v>
      </c>
      <c r="BP94" s="6">
        <v>0</v>
      </c>
      <c r="BQ94" s="6">
        <v>0</v>
      </c>
      <c r="BR94" s="6">
        <v>497826.2</v>
      </c>
      <c r="BS94" s="6">
        <v>0</v>
      </c>
      <c r="BT94" s="6">
        <v>0</v>
      </c>
      <c r="BU94" s="6">
        <v>0</v>
      </c>
      <c r="BV94" s="6">
        <v>0</v>
      </c>
      <c r="BW94" s="6">
        <v>0</v>
      </c>
      <c r="BX94" s="6">
        <v>0</v>
      </c>
      <c r="BY94" s="6">
        <v>0</v>
      </c>
      <c r="BZ94" s="6">
        <v>0</v>
      </c>
    </row>
    <row r="95" spans="1:78" ht="15" thickBot="1" x14ac:dyDescent="0.35">
      <c r="A95" s="5" t="s">
        <v>105</v>
      </c>
      <c r="B95" s="6">
        <v>0</v>
      </c>
      <c r="C95" s="6">
        <v>0</v>
      </c>
      <c r="D95" s="6">
        <v>0</v>
      </c>
      <c r="E95" s="6">
        <v>12.5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742.5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  <c r="BB95" s="5" t="s">
        <v>105</v>
      </c>
      <c r="BC95" s="6">
        <v>0</v>
      </c>
      <c r="BD95" s="6">
        <v>0</v>
      </c>
      <c r="BE95" s="6">
        <v>0</v>
      </c>
      <c r="BF95" s="6">
        <v>0</v>
      </c>
      <c r="BG95" s="6">
        <v>0</v>
      </c>
      <c r="BH95" s="6">
        <v>497399.7</v>
      </c>
      <c r="BI95" s="6">
        <v>1625</v>
      </c>
      <c r="BJ95" s="6">
        <v>0</v>
      </c>
      <c r="BK95" s="6">
        <v>0</v>
      </c>
      <c r="BL95" s="6">
        <v>0</v>
      </c>
      <c r="BM95" s="6">
        <v>0</v>
      </c>
      <c r="BN95" s="6">
        <v>0</v>
      </c>
      <c r="BO95" s="6">
        <v>0</v>
      </c>
      <c r="BP95" s="6">
        <v>0</v>
      </c>
      <c r="BQ95" s="6">
        <v>0</v>
      </c>
      <c r="BR95" s="6">
        <v>497782.2</v>
      </c>
      <c r="BS95" s="6">
        <v>0</v>
      </c>
      <c r="BT95" s="6">
        <v>0</v>
      </c>
      <c r="BU95" s="6">
        <v>0</v>
      </c>
      <c r="BV95" s="6">
        <v>0</v>
      </c>
      <c r="BW95" s="6">
        <v>0</v>
      </c>
      <c r="BX95" s="6">
        <v>0</v>
      </c>
      <c r="BY95" s="6">
        <v>0</v>
      </c>
      <c r="BZ95" s="6">
        <v>0</v>
      </c>
    </row>
    <row r="96" spans="1:78" ht="15" thickBot="1" x14ac:dyDescent="0.35">
      <c r="A96" s="5" t="s">
        <v>106</v>
      </c>
      <c r="B96" s="6">
        <v>0</v>
      </c>
      <c r="C96" s="6">
        <v>0</v>
      </c>
      <c r="D96" s="6">
        <v>0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  <c r="BB96" s="5" t="s">
        <v>106</v>
      </c>
      <c r="BC96" s="6">
        <v>0</v>
      </c>
      <c r="BD96" s="6">
        <v>0</v>
      </c>
      <c r="BE96" s="6">
        <v>0</v>
      </c>
      <c r="BF96" s="6">
        <v>0</v>
      </c>
      <c r="BG96" s="6">
        <v>0</v>
      </c>
      <c r="BH96" s="6">
        <v>497399.7</v>
      </c>
      <c r="BI96" s="6">
        <v>1625</v>
      </c>
      <c r="BJ96" s="6">
        <v>0</v>
      </c>
      <c r="BK96" s="6">
        <v>0</v>
      </c>
      <c r="BL96" s="6">
        <v>0</v>
      </c>
      <c r="BM96" s="6">
        <v>0</v>
      </c>
      <c r="BN96" s="6">
        <v>0</v>
      </c>
      <c r="BO96" s="6">
        <v>0</v>
      </c>
      <c r="BP96" s="6">
        <v>0</v>
      </c>
      <c r="BQ96" s="6">
        <v>0</v>
      </c>
      <c r="BR96" s="6">
        <v>497387.2</v>
      </c>
      <c r="BS96" s="6">
        <v>0</v>
      </c>
      <c r="BT96" s="6">
        <v>0</v>
      </c>
      <c r="BU96" s="6">
        <v>0</v>
      </c>
      <c r="BV96" s="6">
        <v>0</v>
      </c>
      <c r="BW96" s="6">
        <v>0</v>
      </c>
      <c r="BX96" s="6">
        <v>0</v>
      </c>
      <c r="BY96" s="6">
        <v>0</v>
      </c>
      <c r="BZ96" s="6">
        <v>0</v>
      </c>
    </row>
    <row r="97" spans="1:82" ht="15" thickBot="1" x14ac:dyDescent="0.35">
      <c r="A97" s="5" t="s">
        <v>107</v>
      </c>
      <c r="B97" s="6">
        <v>0</v>
      </c>
      <c r="C97" s="6">
        <v>0</v>
      </c>
      <c r="D97" s="6">
        <v>0</v>
      </c>
      <c r="E97" s="6">
        <v>0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  <c r="X97" s="6">
        <v>0</v>
      </c>
      <c r="Y97" s="6">
        <v>0</v>
      </c>
      <c r="BB97" s="5" t="s">
        <v>107</v>
      </c>
      <c r="BC97" s="6">
        <v>0</v>
      </c>
      <c r="BD97" s="6">
        <v>0</v>
      </c>
      <c r="BE97" s="6">
        <v>0</v>
      </c>
      <c r="BF97" s="6">
        <v>0</v>
      </c>
      <c r="BG97" s="6">
        <v>0</v>
      </c>
      <c r="BH97" s="6">
        <v>497399.7</v>
      </c>
      <c r="BI97" s="6">
        <v>0</v>
      </c>
      <c r="BJ97" s="6">
        <v>0</v>
      </c>
      <c r="BK97" s="6">
        <v>0</v>
      </c>
      <c r="BL97" s="6">
        <v>0</v>
      </c>
      <c r="BM97" s="6">
        <v>0</v>
      </c>
      <c r="BN97" s="6">
        <v>0</v>
      </c>
      <c r="BO97" s="6">
        <v>0</v>
      </c>
      <c r="BP97" s="6">
        <v>0</v>
      </c>
      <c r="BQ97" s="6">
        <v>0</v>
      </c>
      <c r="BR97" s="6">
        <v>497387.2</v>
      </c>
      <c r="BS97" s="6">
        <v>0</v>
      </c>
      <c r="BT97" s="6">
        <v>0</v>
      </c>
      <c r="BU97" s="6">
        <v>0</v>
      </c>
      <c r="BV97" s="6">
        <v>0</v>
      </c>
      <c r="BW97" s="6">
        <v>0</v>
      </c>
      <c r="BX97" s="6">
        <v>0</v>
      </c>
      <c r="BY97" s="6">
        <v>0</v>
      </c>
      <c r="BZ97" s="6">
        <v>0</v>
      </c>
    </row>
    <row r="98" spans="1:82" ht="15" thickBot="1" x14ac:dyDescent="0.35">
      <c r="A98" s="5" t="s">
        <v>108</v>
      </c>
      <c r="B98" s="6">
        <v>0</v>
      </c>
      <c r="C98" s="6">
        <v>0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  <c r="BB98" s="5" t="s">
        <v>108</v>
      </c>
      <c r="BC98" s="6">
        <v>0</v>
      </c>
      <c r="BD98" s="6">
        <v>0</v>
      </c>
      <c r="BE98" s="6">
        <v>0</v>
      </c>
      <c r="BF98" s="6">
        <v>0</v>
      </c>
      <c r="BG98" s="6">
        <v>0</v>
      </c>
      <c r="BH98" s="6">
        <v>497399.7</v>
      </c>
      <c r="BI98" s="6">
        <v>0</v>
      </c>
      <c r="BJ98" s="6">
        <v>0</v>
      </c>
      <c r="BK98" s="6">
        <v>0</v>
      </c>
      <c r="BL98" s="6">
        <v>0</v>
      </c>
      <c r="BM98" s="6">
        <v>0</v>
      </c>
      <c r="BN98" s="6">
        <v>0</v>
      </c>
      <c r="BO98" s="6">
        <v>0</v>
      </c>
      <c r="BP98" s="6">
        <v>0</v>
      </c>
      <c r="BQ98" s="6">
        <v>0</v>
      </c>
      <c r="BR98" s="6">
        <v>497387.2</v>
      </c>
      <c r="BS98" s="6">
        <v>0</v>
      </c>
      <c r="BT98" s="6">
        <v>0</v>
      </c>
      <c r="BU98" s="6">
        <v>0</v>
      </c>
      <c r="BV98" s="6">
        <v>0</v>
      </c>
      <c r="BW98" s="6">
        <v>0</v>
      </c>
      <c r="BX98" s="6">
        <v>0</v>
      </c>
      <c r="BY98" s="6">
        <v>0</v>
      </c>
      <c r="BZ98" s="6">
        <v>0</v>
      </c>
    </row>
    <row r="99" spans="1:82" ht="18.600000000000001" thickBot="1" x14ac:dyDescent="0.35">
      <c r="A99" s="1"/>
      <c r="Z99" t="s">
        <v>151</v>
      </c>
      <c r="AA99" s="31">
        <f>CORREL(Z101:Z129,AA101:AA129)</f>
        <v>0.99999994679267523</v>
      </c>
      <c r="AB99">
        <f>SUMSQ(AB101:AB129)</f>
        <v>20.81</v>
      </c>
      <c r="BB99" s="1"/>
    </row>
    <row r="100" spans="1:82" ht="15" thickBot="1" x14ac:dyDescent="0.35">
      <c r="A100" s="5" t="s">
        <v>110</v>
      </c>
      <c r="B100" s="5" t="s">
        <v>8</v>
      </c>
      <c r="C100" s="5" t="s">
        <v>9</v>
      </c>
      <c r="D100" s="5" t="s">
        <v>10</v>
      </c>
      <c r="E100" s="5" t="s">
        <v>11</v>
      </c>
      <c r="F100" s="5" t="s">
        <v>12</v>
      </c>
      <c r="G100" s="5" t="s">
        <v>13</v>
      </c>
      <c r="H100" s="5" t="s">
        <v>14</v>
      </c>
      <c r="I100" s="5" t="s">
        <v>15</v>
      </c>
      <c r="J100" s="5" t="s">
        <v>16</v>
      </c>
      <c r="K100" s="5" t="s">
        <v>17</v>
      </c>
      <c r="L100" s="5" t="s">
        <v>18</v>
      </c>
      <c r="M100" s="5" t="s">
        <v>19</v>
      </c>
      <c r="N100" s="5" t="s">
        <v>20</v>
      </c>
      <c r="O100" s="5" t="s">
        <v>21</v>
      </c>
      <c r="P100" s="5" t="s">
        <v>22</v>
      </c>
      <c r="Q100" s="5" t="s">
        <v>23</v>
      </c>
      <c r="R100" s="5" t="s">
        <v>24</v>
      </c>
      <c r="S100" s="5" t="s">
        <v>25</v>
      </c>
      <c r="T100" s="5" t="s">
        <v>26</v>
      </c>
      <c r="U100" s="5" t="s">
        <v>27</v>
      </c>
      <c r="V100" s="5" t="s">
        <v>28</v>
      </c>
      <c r="W100" s="5" t="s">
        <v>29</v>
      </c>
      <c r="X100" s="5" t="s">
        <v>30</v>
      </c>
      <c r="Y100" s="5" t="s">
        <v>31</v>
      </c>
      <c r="Z100" s="5" t="s">
        <v>111</v>
      </c>
      <c r="AA100" s="5" t="s">
        <v>112</v>
      </c>
      <c r="AB100" s="5" t="s">
        <v>113</v>
      </c>
      <c r="AC100" s="5" t="s">
        <v>114</v>
      </c>
      <c r="AD100" t="str">
        <f>'Y0=+1000000'!AD100</f>
        <v>validitás</v>
      </c>
      <c r="BB100" s="5" t="s">
        <v>110</v>
      </c>
      <c r="BC100" s="5" t="s">
        <v>8</v>
      </c>
      <c r="BD100" s="5" t="s">
        <v>9</v>
      </c>
      <c r="BE100" s="5" t="s">
        <v>10</v>
      </c>
      <c r="BF100" s="5" t="s">
        <v>11</v>
      </c>
      <c r="BG100" s="5" t="s">
        <v>12</v>
      </c>
      <c r="BH100" s="5" t="s">
        <v>13</v>
      </c>
      <c r="BI100" s="5" t="s">
        <v>14</v>
      </c>
      <c r="BJ100" s="5" t="s">
        <v>15</v>
      </c>
      <c r="BK100" s="5" t="s">
        <v>16</v>
      </c>
      <c r="BL100" s="5" t="s">
        <v>17</v>
      </c>
      <c r="BM100" s="5" t="s">
        <v>18</v>
      </c>
      <c r="BN100" s="5" t="s">
        <v>19</v>
      </c>
      <c r="BO100" s="5" t="s">
        <v>20</v>
      </c>
      <c r="BP100" s="5" t="s">
        <v>21</v>
      </c>
      <c r="BQ100" s="5" t="s">
        <v>22</v>
      </c>
      <c r="BR100" s="5" t="s">
        <v>23</v>
      </c>
      <c r="BS100" s="5" t="s">
        <v>24</v>
      </c>
      <c r="BT100" s="5" t="s">
        <v>25</v>
      </c>
      <c r="BU100" s="5" t="s">
        <v>26</v>
      </c>
      <c r="BV100" s="5" t="s">
        <v>27</v>
      </c>
      <c r="BW100" s="5" t="s">
        <v>28</v>
      </c>
      <c r="BX100" s="5" t="s">
        <v>29</v>
      </c>
      <c r="BY100" s="5" t="s">
        <v>30</v>
      </c>
      <c r="BZ100" s="5" t="s">
        <v>31</v>
      </c>
      <c r="CA100" s="5" t="s">
        <v>111</v>
      </c>
      <c r="CB100" s="5" t="s">
        <v>112</v>
      </c>
      <c r="CC100" s="5" t="s">
        <v>113</v>
      </c>
      <c r="CD100" s="5" t="s">
        <v>114</v>
      </c>
    </row>
    <row r="101" spans="1:82" ht="15" thickBot="1" x14ac:dyDescent="0.35">
      <c r="A101" s="5" t="s">
        <v>33</v>
      </c>
      <c r="B101" s="6">
        <v>0</v>
      </c>
      <c r="C101" s="6">
        <v>0</v>
      </c>
      <c r="D101" s="6">
        <v>0</v>
      </c>
      <c r="E101" s="6">
        <v>500318.6</v>
      </c>
      <c r="F101" s="6">
        <v>2105.5</v>
      </c>
      <c r="G101" s="6">
        <v>497442.1</v>
      </c>
      <c r="H101" s="6">
        <v>3787.5</v>
      </c>
      <c r="I101" s="6">
        <v>19</v>
      </c>
      <c r="J101" s="6">
        <v>0</v>
      </c>
      <c r="K101" s="6">
        <v>0</v>
      </c>
      <c r="L101" s="6">
        <v>907.5</v>
      </c>
      <c r="M101" s="6">
        <v>3691.5</v>
      </c>
      <c r="N101" s="6">
        <v>12.5</v>
      </c>
      <c r="O101" s="6">
        <v>0</v>
      </c>
      <c r="P101" s="6">
        <v>1716.5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6">
        <v>0</v>
      </c>
      <c r="X101" s="6">
        <v>0</v>
      </c>
      <c r="Y101" s="6">
        <v>0</v>
      </c>
      <c r="Z101" s="6">
        <v>1010000.8</v>
      </c>
      <c r="AA101" s="6">
        <v>1010000</v>
      </c>
      <c r="AB101" s="6">
        <v>-0.8</v>
      </c>
      <c r="AC101" s="6">
        <v>0</v>
      </c>
      <c r="AD101" t="str">
        <f>'Y0=+1000000'!AD101</f>
        <v>+/-1-en belül minden valid</v>
      </c>
      <c r="BB101" s="5" t="s">
        <v>33</v>
      </c>
      <c r="BC101" s="6">
        <v>12.5</v>
      </c>
      <c r="BD101" s="6">
        <v>0</v>
      </c>
      <c r="BE101" s="6">
        <v>451.5</v>
      </c>
      <c r="BF101" s="6">
        <v>0</v>
      </c>
      <c r="BG101" s="6">
        <v>0</v>
      </c>
      <c r="BH101" s="6">
        <v>497399.7</v>
      </c>
      <c r="BI101" s="6">
        <v>0</v>
      </c>
      <c r="BJ101" s="6">
        <v>0</v>
      </c>
      <c r="BK101" s="6">
        <v>0</v>
      </c>
      <c r="BL101" s="6">
        <v>0</v>
      </c>
      <c r="BM101" s="6">
        <v>0</v>
      </c>
      <c r="BN101" s="6">
        <v>0</v>
      </c>
      <c r="BO101" s="6">
        <v>0</v>
      </c>
      <c r="BP101" s="6">
        <v>0</v>
      </c>
      <c r="BQ101" s="6">
        <v>0</v>
      </c>
      <c r="BR101" s="6">
        <v>499324.7</v>
      </c>
      <c r="BS101" s="6">
        <v>3539</v>
      </c>
      <c r="BT101" s="6">
        <v>0</v>
      </c>
      <c r="BU101" s="6">
        <v>6397.5</v>
      </c>
      <c r="BV101" s="6">
        <v>0</v>
      </c>
      <c r="BW101" s="6">
        <v>0</v>
      </c>
      <c r="BX101" s="6">
        <v>0</v>
      </c>
      <c r="BY101" s="6">
        <v>25</v>
      </c>
      <c r="BZ101" s="6">
        <v>2850</v>
      </c>
      <c r="CA101" s="6">
        <v>1009999.8</v>
      </c>
      <c r="CB101" s="6">
        <v>1010000</v>
      </c>
      <c r="CC101" s="6">
        <v>0.2</v>
      </c>
      <c r="CD101" s="6">
        <v>0</v>
      </c>
    </row>
    <row r="102" spans="1:82" ht="15" thickBot="1" x14ac:dyDescent="0.35">
      <c r="A102" s="5" t="s">
        <v>34</v>
      </c>
      <c r="B102" s="6">
        <v>0</v>
      </c>
      <c r="C102" s="6">
        <v>12.5</v>
      </c>
      <c r="D102" s="6">
        <v>0</v>
      </c>
      <c r="E102" s="6">
        <v>503107.1</v>
      </c>
      <c r="F102" s="6">
        <v>2105.5</v>
      </c>
      <c r="G102" s="6">
        <v>497442.1</v>
      </c>
      <c r="H102" s="6">
        <v>0</v>
      </c>
      <c r="I102" s="6">
        <v>19</v>
      </c>
      <c r="J102" s="6">
        <v>0</v>
      </c>
      <c r="K102" s="6">
        <v>0</v>
      </c>
      <c r="L102" s="6">
        <v>0</v>
      </c>
      <c r="M102" s="6">
        <v>3691.5</v>
      </c>
      <c r="N102" s="6">
        <v>12.5</v>
      </c>
      <c r="O102" s="6">
        <v>0</v>
      </c>
      <c r="P102" s="6">
        <v>869</v>
      </c>
      <c r="Q102" s="6">
        <v>0</v>
      </c>
      <c r="R102" s="6">
        <v>0</v>
      </c>
      <c r="S102" s="6">
        <v>0</v>
      </c>
      <c r="T102" s="6">
        <v>742.5</v>
      </c>
      <c r="U102" s="6">
        <v>0</v>
      </c>
      <c r="V102" s="6">
        <v>0</v>
      </c>
      <c r="W102" s="6">
        <v>0</v>
      </c>
      <c r="X102" s="6">
        <v>0</v>
      </c>
      <c r="Y102" s="6">
        <v>0</v>
      </c>
      <c r="Z102" s="6">
        <v>1008001.8</v>
      </c>
      <c r="AA102" s="6">
        <v>1008000</v>
      </c>
      <c r="AB102" s="6">
        <v>-1.8</v>
      </c>
      <c r="AC102" s="6">
        <v>0</v>
      </c>
      <c r="AD102" t="str">
        <f>'Y0=+1000000'!AD102</f>
        <v>+/-1-en belül minden valid</v>
      </c>
      <c r="BB102" s="5" t="s">
        <v>34</v>
      </c>
      <c r="BC102" s="6">
        <v>12.5</v>
      </c>
      <c r="BD102" s="6">
        <v>0</v>
      </c>
      <c r="BE102" s="6">
        <v>451.5</v>
      </c>
      <c r="BF102" s="6">
        <v>0</v>
      </c>
      <c r="BG102" s="6">
        <v>0</v>
      </c>
      <c r="BH102" s="6">
        <v>497399.7</v>
      </c>
      <c r="BI102" s="6">
        <v>2487.5</v>
      </c>
      <c r="BJ102" s="6">
        <v>0</v>
      </c>
      <c r="BK102" s="6">
        <v>0</v>
      </c>
      <c r="BL102" s="6">
        <v>0</v>
      </c>
      <c r="BM102" s="6">
        <v>0</v>
      </c>
      <c r="BN102" s="6">
        <v>0</v>
      </c>
      <c r="BO102" s="6">
        <v>0</v>
      </c>
      <c r="BP102" s="6">
        <v>44</v>
      </c>
      <c r="BQ102" s="6">
        <v>0</v>
      </c>
      <c r="BR102" s="6">
        <v>501217.2</v>
      </c>
      <c r="BS102" s="6">
        <v>3539</v>
      </c>
      <c r="BT102" s="6">
        <v>0</v>
      </c>
      <c r="BU102" s="6">
        <v>0</v>
      </c>
      <c r="BV102" s="6">
        <v>0</v>
      </c>
      <c r="BW102" s="6">
        <v>0</v>
      </c>
      <c r="BX102" s="6">
        <v>0</v>
      </c>
      <c r="BY102" s="6">
        <v>0</v>
      </c>
      <c r="BZ102" s="6">
        <v>2850</v>
      </c>
      <c r="CA102" s="6">
        <v>1008001.3</v>
      </c>
      <c r="CB102" s="6">
        <v>1008000</v>
      </c>
      <c r="CC102" s="6">
        <v>-1.3</v>
      </c>
      <c r="CD102" s="6">
        <v>0</v>
      </c>
    </row>
    <row r="103" spans="1:82" ht="15" thickBot="1" x14ac:dyDescent="0.35">
      <c r="A103" s="5" t="s">
        <v>35</v>
      </c>
      <c r="B103" s="6">
        <v>0</v>
      </c>
      <c r="C103" s="6">
        <v>0</v>
      </c>
      <c r="D103" s="6">
        <v>0</v>
      </c>
      <c r="E103" s="6">
        <v>498479.6</v>
      </c>
      <c r="F103" s="6">
        <v>2105.5</v>
      </c>
      <c r="G103" s="6">
        <v>497442.1</v>
      </c>
      <c r="H103" s="6">
        <v>37.5</v>
      </c>
      <c r="I103" s="6">
        <v>19</v>
      </c>
      <c r="J103" s="6">
        <v>0</v>
      </c>
      <c r="K103" s="6">
        <v>0</v>
      </c>
      <c r="L103" s="6">
        <v>907.5</v>
      </c>
      <c r="M103" s="6">
        <v>1675</v>
      </c>
      <c r="N103" s="6">
        <v>12.5</v>
      </c>
      <c r="O103" s="6">
        <v>0</v>
      </c>
      <c r="P103" s="6">
        <v>2579</v>
      </c>
      <c r="Q103" s="6">
        <v>0</v>
      </c>
      <c r="R103" s="6">
        <v>0</v>
      </c>
      <c r="S103" s="6">
        <v>0</v>
      </c>
      <c r="T103" s="6">
        <v>742.5</v>
      </c>
      <c r="U103" s="6">
        <v>0</v>
      </c>
      <c r="V103" s="6">
        <v>0</v>
      </c>
      <c r="W103" s="6">
        <v>0</v>
      </c>
      <c r="X103" s="6">
        <v>0</v>
      </c>
      <c r="Y103" s="6">
        <v>0</v>
      </c>
      <c r="Z103" s="6">
        <v>1004000.3</v>
      </c>
      <c r="AA103" s="6">
        <v>1004000</v>
      </c>
      <c r="AB103" s="6">
        <v>-0.3</v>
      </c>
      <c r="AC103" s="6">
        <v>0</v>
      </c>
      <c r="AD103" t="str">
        <f>'Y0=+1000000'!AD103</f>
        <v>+/-1-en belül minden valid</v>
      </c>
      <c r="BB103" s="5" t="s">
        <v>35</v>
      </c>
      <c r="BC103" s="6">
        <v>12.5</v>
      </c>
      <c r="BD103" s="6">
        <v>0</v>
      </c>
      <c r="BE103" s="6">
        <v>1299</v>
      </c>
      <c r="BF103" s="6">
        <v>0</v>
      </c>
      <c r="BG103" s="6">
        <v>0</v>
      </c>
      <c r="BH103" s="6">
        <v>497399.7</v>
      </c>
      <c r="BI103" s="6">
        <v>1625</v>
      </c>
      <c r="BJ103" s="6">
        <v>0</v>
      </c>
      <c r="BK103" s="6">
        <v>0</v>
      </c>
      <c r="BL103" s="6">
        <v>0</v>
      </c>
      <c r="BM103" s="6">
        <v>0</v>
      </c>
      <c r="BN103" s="6">
        <v>0</v>
      </c>
      <c r="BO103" s="6">
        <v>0</v>
      </c>
      <c r="BP103" s="6">
        <v>0</v>
      </c>
      <c r="BQ103" s="6">
        <v>0</v>
      </c>
      <c r="BR103" s="6">
        <v>498362.2</v>
      </c>
      <c r="BS103" s="6">
        <v>3539</v>
      </c>
      <c r="BT103" s="6">
        <v>0</v>
      </c>
      <c r="BU103" s="6">
        <v>0</v>
      </c>
      <c r="BV103" s="6">
        <v>0</v>
      </c>
      <c r="BW103" s="6">
        <v>0</v>
      </c>
      <c r="BX103" s="6">
        <v>0</v>
      </c>
      <c r="BY103" s="6">
        <v>25</v>
      </c>
      <c r="BZ103" s="6">
        <v>1737.5</v>
      </c>
      <c r="CA103" s="6">
        <v>1003999.8</v>
      </c>
      <c r="CB103" s="6">
        <v>1004000</v>
      </c>
      <c r="CC103" s="6">
        <v>0.2</v>
      </c>
      <c r="CD103" s="6">
        <v>0</v>
      </c>
    </row>
    <row r="104" spans="1:82" ht="15" thickBot="1" x14ac:dyDescent="0.35">
      <c r="A104" s="5" t="s">
        <v>36</v>
      </c>
      <c r="B104" s="6">
        <v>0</v>
      </c>
      <c r="C104" s="6">
        <v>0</v>
      </c>
      <c r="D104" s="6">
        <v>0</v>
      </c>
      <c r="E104" s="6">
        <v>498454.6</v>
      </c>
      <c r="F104" s="6">
        <v>0</v>
      </c>
      <c r="G104" s="6">
        <v>497442.1</v>
      </c>
      <c r="H104" s="6">
        <v>37.5</v>
      </c>
      <c r="I104" s="6">
        <v>19</v>
      </c>
      <c r="J104" s="6">
        <v>0</v>
      </c>
      <c r="K104" s="6">
        <v>0</v>
      </c>
      <c r="L104" s="6">
        <v>0</v>
      </c>
      <c r="M104" s="6">
        <v>3691.5</v>
      </c>
      <c r="N104" s="6">
        <v>0</v>
      </c>
      <c r="O104" s="6">
        <v>0</v>
      </c>
      <c r="P104" s="6">
        <v>869</v>
      </c>
      <c r="Q104" s="6">
        <v>744</v>
      </c>
      <c r="R104" s="6">
        <v>0</v>
      </c>
      <c r="S104" s="6">
        <v>0</v>
      </c>
      <c r="T104" s="6">
        <v>742.5</v>
      </c>
      <c r="U104" s="6">
        <v>0</v>
      </c>
      <c r="V104" s="6">
        <v>0</v>
      </c>
      <c r="W104" s="6">
        <v>0</v>
      </c>
      <c r="X104" s="6">
        <v>0</v>
      </c>
      <c r="Y104" s="6">
        <v>0</v>
      </c>
      <c r="Z104" s="6">
        <v>1002000.3</v>
      </c>
      <c r="AA104" s="6">
        <v>1002000</v>
      </c>
      <c r="AB104" s="6">
        <v>-0.3</v>
      </c>
      <c r="AC104" s="6">
        <v>0</v>
      </c>
      <c r="AD104" t="str">
        <f>'Y0=+1000000'!AD104</f>
        <v>+/-1-en belül minden valid</v>
      </c>
      <c r="BB104" s="5" t="s">
        <v>36</v>
      </c>
      <c r="BC104" s="6">
        <v>0</v>
      </c>
      <c r="BD104" s="6">
        <v>0</v>
      </c>
      <c r="BE104" s="6">
        <v>439</v>
      </c>
      <c r="BF104" s="6">
        <v>424</v>
      </c>
      <c r="BG104" s="6">
        <v>0</v>
      </c>
      <c r="BH104" s="6">
        <v>497399.7</v>
      </c>
      <c r="BI104" s="6">
        <v>2412.5</v>
      </c>
      <c r="BJ104" s="6">
        <v>0</v>
      </c>
      <c r="BK104" s="6">
        <v>0</v>
      </c>
      <c r="BL104" s="6">
        <v>0</v>
      </c>
      <c r="BM104" s="6">
        <v>0</v>
      </c>
      <c r="BN104" s="6">
        <v>0</v>
      </c>
      <c r="BO104" s="6">
        <v>31.5</v>
      </c>
      <c r="BP104" s="6">
        <v>0</v>
      </c>
      <c r="BQ104" s="6">
        <v>0</v>
      </c>
      <c r="BR104" s="6">
        <v>498362.2</v>
      </c>
      <c r="BS104" s="6">
        <v>69</v>
      </c>
      <c r="BT104" s="6">
        <v>0</v>
      </c>
      <c r="BU104" s="6">
        <v>0</v>
      </c>
      <c r="BV104" s="6">
        <v>0</v>
      </c>
      <c r="BW104" s="6">
        <v>0</v>
      </c>
      <c r="BX104" s="6">
        <v>0</v>
      </c>
      <c r="BY104" s="6">
        <v>12.5</v>
      </c>
      <c r="BZ104" s="6">
        <v>2850</v>
      </c>
      <c r="CA104" s="6">
        <v>1002000.3</v>
      </c>
      <c r="CB104" s="6">
        <v>1002000</v>
      </c>
      <c r="CC104" s="6">
        <v>-0.3</v>
      </c>
      <c r="CD104" s="6">
        <v>0</v>
      </c>
    </row>
    <row r="105" spans="1:82" ht="15" thickBot="1" x14ac:dyDescent="0.35">
      <c r="A105" s="5" t="s">
        <v>37</v>
      </c>
      <c r="B105" s="6">
        <v>0</v>
      </c>
      <c r="C105" s="6">
        <v>12.5</v>
      </c>
      <c r="D105" s="6">
        <v>0</v>
      </c>
      <c r="E105" s="6">
        <v>25</v>
      </c>
      <c r="F105" s="6">
        <v>0</v>
      </c>
      <c r="G105" s="6">
        <v>497442.1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12.5</v>
      </c>
      <c r="O105" s="6">
        <v>0</v>
      </c>
      <c r="P105" s="6">
        <v>2579</v>
      </c>
      <c r="Q105" s="6">
        <v>500903.6</v>
      </c>
      <c r="R105" s="6">
        <v>6.5</v>
      </c>
      <c r="S105" s="6">
        <v>0</v>
      </c>
      <c r="T105" s="6">
        <v>772.5</v>
      </c>
      <c r="U105" s="6">
        <v>9</v>
      </c>
      <c r="V105" s="6">
        <v>0</v>
      </c>
      <c r="W105" s="6">
        <v>0</v>
      </c>
      <c r="X105" s="6">
        <v>0</v>
      </c>
      <c r="Y105" s="6">
        <v>37.5</v>
      </c>
      <c r="Z105" s="6">
        <v>1001800.3</v>
      </c>
      <c r="AA105" s="6">
        <v>1001800</v>
      </c>
      <c r="AB105" s="6">
        <v>-0.3</v>
      </c>
      <c r="AC105" s="6">
        <v>0</v>
      </c>
      <c r="AD105" t="str">
        <f>'Y0=+1000000'!AD105</f>
        <v>+/-1-en belül minden valid</v>
      </c>
      <c r="BB105" s="5" t="s">
        <v>37</v>
      </c>
      <c r="BC105" s="6">
        <v>12.5</v>
      </c>
      <c r="BD105" s="6">
        <v>0</v>
      </c>
      <c r="BE105" s="6">
        <v>1299</v>
      </c>
      <c r="BF105" s="6">
        <v>1434</v>
      </c>
      <c r="BG105" s="6">
        <v>432.5</v>
      </c>
      <c r="BH105" s="6">
        <v>497399.7</v>
      </c>
      <c r="BI105" s="6">
        <v>2487.5</v>
      </c>
      <c r="BJ105" s="6">
        <v>370</v>
      </c>
      <c r="BK105" s="6">
        <v>0</v>
      </c>
      <c r="BL105" s="6">
        <v>0</v>
      </c>
      <c r="BM105" s="6">
        <v>0</v>
      </c>
      <c r="BN105" s="6">
        <v>482.5</v>
      </c>
      <c r="BO105" s="6">
        <v>0</v>
      </c>
      <c r="BP105" s="6">
        <v>44</v>
      </c>
      <c r="BQ105" s="6">
        <v>0</v>
      </c>
      <c r="BR105" s="6">
        <v>497826.2</v>
      </c>
      <c r="BS105" s="6">
        <v>0</v>
      </c>
      <c r="BT105" s="6">
        <v>0</v>
      </c>
      <c r="BU105" s="6">
        <v>0</v>
      </c>
      <c r="BV105" s="6">
        <v>0</v>
      </c>
      <c r="BW105" s="6">
        <v>0</v>
      </c>
      <c r="BX105" s="6">
        <v>0</v>
      </c>
      <c r="BY105" s="6">
        <v>12.5</v>
      </c>
      <c r="BZ105" s="6">
        <v>0</v>
      </c>
      <c r="CA105" s="6">
        <v>1001800.3</v>
      </c>
      <c r="CB105" s="6">
        <v>1001800</v>
      </c>
      <c r="CC105" s="6">
        <v>-0.3</v>
      </c>
      <c r="CD105" s="6">
        <v>0</v>
      </c>
    </row>
    <row r="106" spans="1:82" ht="15" thickBot="1" x14ac:dyDescent="0.35">
      <c r="A106" s="5" t="s">
        <v>38</v>
      </c>
      <c r="B106" s="6">
        <v>0</v>
      </c>
      <c r="C106" s="6">
        <v>0</v>
      </c>
      <c r="D106" s="6">
        <v>0</v>
      </c>
      <c r="E106" s="6">
        <v>498480.1</v>
      </c>
      <c r="F106" s="6">
        <v>2105.5</v>
      </c>
      <c r="G106" s="6">
        <v>497442.1</v>
      </c>
      <c r="H106" s="6">
        <v>37.5</v>
      </c>
      <c r="I106" s="6">
        <v>19</v>
      </c>
      <c r="J106" s="6">
        <v>0</v>
      </c>
      <c r="K106" s="6">
        <v>0</v>
      </c>
      <c r="L106" s="6">
        <v>0</v>
      </c>
      <c r="M106" s="6">
        <v>25</v>
      </c>
      <c r="N106" s="6">
        <v>12.5</v>
      </c>
      <c r="O106" s="6">
        <v>0</v>
      </c>
      <c r="P106" s="6">
        <v>2579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  <c r="V106" s="6">
        <v>0</v>
      </c>
      <c r="W106" s="6">
        <v>0</v>
      </c>
      <c r="X106" s="6">
        <v>0</v>
      </c>
      <c r="Y106" s="6">
        <v>0</v>
      </c>
      <c r="Z106" s="6">
        <v>1000700.8</v>
      </c>
      <c r="AA106" s="6">
        <v>1000700</v>
      </c>
      <c r="AB106" s="6">
        <v>-0.8</v>
      </c>
      <c r="AC106" s="6">
        <v>0</v>
      </c>
      <c r="AD106" t="str">
        <f>'Y0=+1000000'!AD106</f>
        <v>+/-1-en belül minden valid</v>
      </c>
      <c r="BB106" s="5" t="s">
        <v>38</v>
      </c>
      <c r="BC106" s="6">
        <v>12.5</v>
      </c>
      <c r="BD106" s="6">
        <v>0</v>
      </c>
      <c r="BE106" s="6">
        <v>1299</v>
      </c>
      <c r="BF106" s="6">
        <v>0</v>
      </c>
      <c r="BG106" s="6">
        <v>0</v>
      </c>
      <c r="BH106" s="6">
        <v>497399.7</v>
      </c>
      <c r="BI106" s="6">
        <v>0</v>
      </c>
      <c r="BJ106" s="6">
        <v>0</v>
      </c>
      <c r="BK106" s="6">
        <v>0</v>
      </c>
      <c r="BL106" s="6">
        <v>0</v>
      </c>
      <c r="BM106" s="6">
        <v>0</v>
      </c>
      <c r="BN106" s="6">
        <v>0</v>
      </c>
      <c r="BO106" s="6">
        <v>0</v>
      </c>
      <c r="BP106" s="6">
        <v>0</v>
      </c>
      <c r="BQ106" s="6">
        <v>0</v>
      </c>
      <c r="BR106" s="6">
        <v>498362.2</v>
      </c>
      <c r="BS106" s="6">
        <v>3539</v>
      </c>
      <c r="BT106" s="6">
        <v>0</v>
      </c>
      <c r="BU106" s="6">
        <v>0</v>
      </c>
      <c r="BV106" s="6">
        <v>0</v>
      </c>
      <c r="BW106" s="6">
        <v>0</v>
      </c>
      <c r="BX106" s="6">
        <v>0</v>
      </c>
      <c r="BY106" s="6">
        <v>12.5</v>
      </c>
      <c r="BZ106" s="6">
        <v>75</v>
      </c>
      <c r="CA106" s="6">
        <v>1000699.8</v>
      </c>
      <c r="CB106" s="6">
        <v>1000700</v>
      </c>
      <c r="CC106" s="6">
        <v>0.2</v>
      </c>
      <c r="CD106" s="6">
        <v>0</v>
      </c>
    </row>
    <row r="107" spans="1:82" ht="15" thickBot="1" x14ac:dyDescent="0.35">
      <c r="A107" s="5" t="s">
        <v>39</v>
      </c>
      <c r="B107" s="6">
        <v>0</v>
      </c>
      <c r="C107" s="6">
        <v>0</v>
      </c>
      <c r="D107" s="6">
        <v>0</v>
      </c>
      <c r="E107" s="6">
        <v>498479.6</v>
      </c>
      <c r="F107" s="6">
        <v>0</v>
      </c>
      <c r="G107" s="6">
        <v>497442.1</v>
      </c>
      <c r="H107" s="6">
        <v>37.5</v>
      </c>
      <c r="I107" s="6">
        <v>19</v>
      </c>
      <c r="J107" s="6">
        <v>0</v>
      </c>
      <c r="K107" s="6">
        <v>0</v>
      </c>
      <c r="L107" s="6">
        <v>0</v>
      </c>
      <c r="M107" s="6">
        <v>3729</v>
      </c>
      <c r="N107" s="6">
        <v>0</v>
      </c>
      <c r="O107" s="6">
        <v>0</v>
      </c>
      <c r="P107" s="6">
        <v>0</v>
      </c>
      <c r="Q107" s="6">
        <v>0</v>
      </c>
      <c r="R107" s="6">
        <v>0</v>
      </c>
      <c r="S107" s="6">
        <v>0</v>
      </c>
      <c r="T107" s="6">
        <v>742.5</v>
      </c>
      <c r="U107" s="6">
        <v>0</v>
      </c>
      <c r="V107" s="6">
        <v>0</v>
      </c>
      <c r="W107" s="6">
        <v>0</v>
      </c>
      <c r="X107" s="6">
        <v>0</v>
      </c>
      <c r="Y107" s="6">
        <v>0</v>
      </c>
      <c r="Z107" s="6">
        <v>1000449.8</v>
      </c>
      <c r="AA107" s="6">
        <v>1000450</v>
      </c>
      <c r="AB107" s="6">
        <v>0.2</v>
      </c>
      <c r="AC107" s="6">
        <v>0</v>
      </c>
      <c r="AD107" t="str">
        <f>'Y0=+1000000'!AD107</f>
        <v>+/-1-en belül minden valid</v>
      </c>
      <c r="BB107" s="5" t="s">
        <v>39</v>
      </c>
      <c r="BC107" s="6">
        <v>0</v>
      </c>
      <c r="BD107" s="6">
        <v>0</v>
      </c>
      <c r="BE107" s="6">
        <v>87.5</v>
      </c>
      <c r="BF107" s="6">
        <v>0</v>
      </c>
      <c r="BG107" s="6">
        <v>0</v>
      </c>
      <c r="BH107" s="6">
        <v>497399.7</v>
      </c>
      <c r="BI107" s="6">
        <v>1625</v>
      </c>
      <c r="BJ107" s="6">
        <v>0</v>
      </c>
      <c r="BK107" s="6">
        <v>0</v>
      </c>
      <c r="BL107" s="6">
        <v>0</v>
      </c>
      <c r="BM107" s="6">
        <v>0</v>
      </c>
      <c r="BN107" s="6">
        <v>0</v>
      </c>
      <c r="BO107" s="6">
        <v>31.5</v>
      </c>
      <c r="BP107" s="6">
        <v>0</v>
      </c>
      <c r="BQ107" s="6">
        <v>0</v>
      </c>
      <c r="BR107" s="6">
        <v>498362.2</v>
      </c>
      <c r="BS107" s="6">
        <v>69</v>
      </c>
      <c r="BT107" s="6">
        <v>0</v>
      </c>
      <c r="BU107" s="6">
        <v>0</v>
      </c>
      <c r="BV107" s="6">
        <v>12.5</v>
      </c>
      <c r="BW107" s="6">
        <v>0</v>
      </c>
      <c r="BX107" s="6">
        <v>0</v>
      </c>
      <c r="BY107" s="6">
        <v>12.5</v>
      </c>
      <c r="BZ107" s="6">
        <v>2850</v>
      </c>
      <c r="CA107" s="6">
        <v>1000449.8</v>
      </c>
      <c r="CB107" s="6">
        <v>1000450</v>
      </c>
      <c r="CC107" s="6">
        <v>0.2</v>
      </c>
      <c r="CD107" s="6">
        <v>0</v>
      </c>
    </row>
    <row r="108" spans="1:82" ht="15" thickBot="1" x14ac:dyDescent="0.35">
      <c r="A108" s="5" t="s">
        <v>40</v>
      </c>
      <c r="B108" s="6">
        <v>0</v>
      </c>
      <c r="C108" s="6">
        <v>0</v>
      </c>
      <c r="D108" s="6">
        <v>0</v>
      </c>
      <c r="E108" s="6">
        <v>497648.6</v>
      </c>
      <c r="F108" s="6">
        <v>0</v>
      </c>
      <c r="G108" s="6">
        <v>497442.1</v>
      </c>
      <c r="H108" s="6">
        <v>0</v>
      </c>
      <c r="I108" s="6">
        <v>0</v>
      </c>
      <c r="J108" s="6">
        <v>0</v>
      </c>
      <c r="K108" s="6">
        <v>0</v>
      </c>
      <c r="L108" s="6">
        <v>907.5</v>
      </c>
      <c r="M108" s="6">
        <v>25</v>
      </c>
      <c r="N108" s="6">
        <v>0</v>
      </c>
      <c r="O108" s="6">
        <v>0</v>
      </c>
      <c r="P108" s="6">
        <v>0</v>
      </c>
      <c r="Q108" s="6">
        <v>3451.5</v>
      </c>
      <c r="R108" s="6">
        <v>6.5</v>
      </c>
      <c r="S108" s="6">
        <v>0</v>
      </c>
      <c r="T108" s="6">
        <v>772.5</v>
      </c>
      <c r="U108" s="6">
        <v>9</v>
      </c>
      <c r="V108" s="6">
        <v>0</v>
      </c>
      <c r="W108" s="6">
        <v>0</v>
      </c>
      <c r="X108" s="6">
        <v>0</v>
      </c>
      <c r="Y108" s="6">
        <v>37.5</v>
      </c>
      <c r="Z108" s="6">
        <v>1000300.3</v>
      </c>
      <c r="AA108" s="6">
        <v>1000300</v>
      </c>
      <c r="AB108" s="6">
        <v>-0.3</v>
      </c>
      <c r="AC108" s="6">
        <v>0</v>
      </c>
      <c r="AD108" t="str">
        <f>'Y0=+1000000'!AD108</f>
        <v>+/-1-en belül minden valid</v>
      </c>
      <c r="BB108" s="5" t="s">
        <v>40</v>
      </c>
      <c r="BC108" s="6">
        <v>0</v>
      </c>
      <c r="BD108" s="6">
        <v>0</v>
      </c>
      <c r="BE108" s="6">
        <v>87.5</v>
      </c>
      <c r="BF108" s="6">
        <v>1434</v>
      </c>
      <c r="BG108" s="6">
        <v>432.5</v>
      </c>
      <c r="BH108" s="6">
        <v>497399.7</v>
      </c>
      <c r="BI108" s="6">
        <v>2487.5</v>
      </c>
      <c r="BJ108" s="6">
        <v>370</v>
      </c>
      <c r="BK108" s="6">
        <v>0</v>
      </c>
      <c r="BL108" s="6">
        <v>0</v>
      </c>
      <c r="BM108" s="6">
        <v>0</v>
      </c>
      <c r="BN108" s="6">
        <v>50</v>
      </c>
      <c r="BO108" s="6">
        <v>31.5</v>
      </c>
      <c r="BP108" s="6">
        <v>0</v>
      </c>
      <c r="BQ108" s="6">
        <v>0</v>
      </c>
      <c r="BR108" s="6">
        <v>497907.20000000001</v>
      </c>
      <c r="BS108" s="6">
        <v>0</v>
      </c>
      <c r="BT108" s="6">
        <v>0</v>
      </c>
      <c r="BU108" s="6">
        <v>0</v>
      </c>
      <c r="BV108" s="6">
        <v>0</v>
      </c>
      <c r="BW108" s="6">
        <v>0</v>
      </c>
      <c r="BX108" s="6">
        <v>0</v>
      </c>
      <c r="BY108" s="6">
        <v>25</v>
      </c>
      <c r="BZ108" s="6">
        <v>75</v>
      </c>
      <c r="CA108" s="6">
        <v>1000299.8</v>
      </c>
      <c r="CB108" s="6">
        <v>1000300</v>
      </c>
      <c r="CC108" s="6">
        <v>0.2</v>
      </c>
      <c r="CD108" s="6">
        <v>0</v>
      </c>
    </row>
    <row r="109" spans="1:82" ht="15" thickBot="1" x14ac:dyDescent="0.35">
      <c r="A109" s="5" t="s">
        <v>41</v>
      </c>
      <c r="B109" s="6">
        <v>0</v>
      </c>
      <c r="C109" s="6">
        <v>12.5</v>
      </c>
      <c r="D109" s="6">
        <v>0</v>
      </c>
      <c r="E109" s="6">
        <v>497648.6</v>
      </c>
      <c r="F109" s="6">
        <v>0</v>
      </c>
      <c r="G109" s="6">
        <v>497442.1</v>
      </c>
      <c r="H109" s="6">
        <v>0</v>
      </c>
      <c r="I109" s="6">
        <v>19</v>
      </c>
      <c r="J109" s="6">
        <v>0</v>
      </c>
      <c r="K109" s="6">
        <v>0</v>
      </c>
      <c r="L109" s="6">
        <v>2470</v>
      </c>
      <c r="M109" s="6">
        <v>25</v>
      </c>
      <c r="N109" s="6">
        <v>0</v>
      </c>
      <c r="O109" s="6">
        <v>0</v>
      </c>
      <c r="P109" s="6">
        <v>0</v>
      </c>
      <c r="Q109" s="6">
        <v>1810.5</v>
      </c>
      <c r="R109" s="6">
        <v>0</v>
      </c>
      <c r="S109" s="6">
        <v>0</v>
      </c>
      <c r="T109" s="6">
        <v>772.5</v>
      </c>
      <c r="U109" s="6">
        <v>0</v>
      </c>
      <c r="V109" s="6">
        <v>0</v>
      </c>
      <c r="W109" s="6">
        <v>0</v>
      </c>
      <c r="X109" s="6">
        <v>0</v>
      </c>
      <c r="Y109" s="6">
        <v>0</v>
      </c>
      <c r="Z109" s="6">
        <v>1000200.3</v>
      </c>
      <c r="AA109" s="6">
        <v>1000200</v>
      </c>
      <c r="AB109" s="6">
        <v>-0.3</v>
      </c>
      <c r="AC109" s="6">
        <v>0</v>
      </c>
      <c r="AD109" t="str">
        <f>'Y0=+1000000'!AD109</f>
        <v>+/-1-en belül minden valid</v>
      </c>
      <c r="BB109" s="5" t="s">
        <v>41</v>
      </c>
      <c r="BC109" s="6">
        <v>0</v>
      </c>
      <c r="BD109" s="6">
        <v>0</v>
      </c>
      <c r="BE109" s="6">
        <v>87.5</v>
      </c>
      <c r="BF109" s="6">
        <v>1434</v>
      </c>
      <c r="BG109" s="6">
        <v>0</v>
      </c>
      <c r="BH109" s="6">
        <v>497399.7</v>
      </c>
      <c r="BI109" s="6">
        <v>2487.5</v>
      </c>
      <c r="BJ109" s="6">
        <v>0</v>
      </c>
      <c r="BK109" s="6">
        <v>0</v>
      </c>
      <c r="BL109" s="6">
        <v>0</v>
      </c>
      <c r="BM109" s="6">
        <v>0</v>
      </c>
      <c r="BN109" s="6">
        <v>0</v>
      </c>
      <c r="BO109" s="6">
        <v>31.5</v>
      </c>
      <c r="BP109" s="6">
        <v>44</v>
      </c>
      <c r="BQ109" s="6">
        <v>0</v>
      </c>
      <c r="BR109" s="6">
        <v>497907.20000000001</v>
      </c>
      <c r="BS109" s="6">
        <v>12.5</v>
      </c>
      <c r="BT109" s="6">
        <v>0</v>
      </c>
      <c r="BU109" s="6">
        <v>0</v>
      </c>
      <c r="BV109" s="6">
        <v>12.5</v>
      </c>
      <c r="BW109" s="6">
        <v>0</v>
      </c>
      <c r="BX109" s="6">
        <v>0</v>
      </c>
      <c r="BY109" s="6">
        <v>709</v>
      </c>
      <c r="BZ109" s="6">
        <v>75</v>
      </c>
      <c r="CA109" s="6">
        <v>1000200.3</v>
      </c>
      <c r="CB109" s="6">
        <v>1000200</v>
      </c>
      <c r="CC109" s="6">
        <v>-0.3</v>
      </c>
      <c r="CD109" s="6">
        <v>0</v>
      </c>
    </row>
    <row r="110" spans="1:82" ht="15" thickBot="1" x14ac:dyDescent="0.35">
      <c r="A110" s="5" t="s">
        <v>42</v>
      </c>
      <c r="B110" s="6">
        <v>0</v>
      </c>
      <c r="C110" s="6">
        <v>12.5</v>
      </c>
      <c r="D110" s="6">
        <v>816.5</v>
      </c>
      <c r="E110" s="6">
        <v>498479.6</v>
      </c>
      <c r="F110" s="6">
        <v>0</v>
      </c>
      <c r="G110" s="6">
        <v>497442.1</v>
      </c>
      <c r="H110" s="6">
        <v>0</v>
      </c>
      <c r="I110" s="6">
        <v>19</v>
      </c>
      <c r="J110" s="6">
        <v>0</v>
      </c>
      <c r="K110" s="6">
        <v>0</v>
      </c>
      <c r="L110" s="6">
        <v>907.5</v>
      </c>
      <c r="M110" s="6">
        <v>1742.5</v>
      </c>
      <c r="N110" s="6">
        <v>12.5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742.5</v>
      </c>
      <c r="U110" s="6">
        <v>0</v>
      </c>
      <c r="V110" s="6">
        <v>0</v>
      </c>
      <c r="W110" s="6">
        <v>0</v>
      </c>
      <c r="X110" s="6">
        <v>0</v>
      </c>
      <c r="Y110" s="6">
        <v>0</v>
      </c>
      <c r="Z110" s="6">
        <v>1000174.8</v>
      </c>
      <c r="AA110" s="6">
        <v>1000175</v>
      </c>
      <c r="AB110" s="6">
        <v>0.2</v>
      </c>
      <c r="AC110" s="6">
        <v>0</v>
      </c>
      <c r="AD110" t="str">
        <f>'Y0=+1000000'!AD110</f>
        <v>+/-1-en belül minden valid</v>
      </c>
      <c r="BB110" s="5" t="s">
        <v>42</v>
      </c>
      <c r="BC110" s="6">
        <v>12.5</v>
      </c>
      <c r="BD110" s="6">
        <v>0</v>
      </c>
      <c r="BE110" s="6">
        <v>0</v>
      </c>
      <c r="BF110" s="6">
        <v>0</v>
      </c>
      <c r="BG110" s="6">
        <v>0</v>
      </c>
      <c r="BH110" s="6">
        <v>497399.7</v>
      </c>
      <c r="BI110" s="6">
        <v>2487.5</v>
      </c>
      <c r="BJ110" s="6">
        <v>0</v>
      </c>
      <c r="BK110" s="6">
        <v>0</v>
      </c>
      <c r="BL110" s="6">
        <v>0</v>
      </c>
      <c r="BM110" s="6">
        <v>0</v>
      </c>
      <c r="BN110" s="6">
        <v>0</v>
      </c>
      <c r="BO110" s="6">
        <v>0</v>
      </c>
      <c r="BP110" s="6">
        <v>44</v>
      </c>
      <c r="BQ110" s="6">
        <v>0</v>
      </c>
      <c r="BR110" s="6">
        <v>498362.2</v>
      </c>
      <c r="BS110" s="6">
        <v>69</v>
      </c>
      <c r="BT110" s="6">
        <v>0</v>
      </c>
      <c r="BU110" s="6">
        <v>0</v>
      </c>
      <c r="BV110" s="6">
        <v>12.5</v>
      </c>
      <c r="BW110" s="6">
        <v>0</v>
      </c>
      <c r="BX110" s="6">
        <v>0</v>
      </c>
      <c r="BY110" s="6">
        <v>25</v>
      </c>
      <c r="BZ110" s="6">
        <v>1762.5</v>
      </c>
      <c r="CA110" s="6">
        <v>1000174.8</v>
      </c>
      <c r="CB110" s="6">
        <v>1000175</v>
      </c>
      <c r="CC110" s="6">
        <v>0.2</v>
      </c>
      <c r="CD110" s="6">
        <v>0</v>
      </c>
    </row>
    <row r="111" spans="1:82" ht="15" thickBot="1" x14ac:dyDescent="0.35">
      <c r="A111" s="5" t="s">
        <v>43</v>
      </c>
      <c r="B111" s="6">
        <v>0</v>
      </c>
      <c r="C111" s="6">
        <v>0</v>
      </c>
      <c r="D111" s="6">
        <v>0</v>
      </c>
      <c r="E111" s="6">
        <v>74</v>
      </c>
      <c r="F111" s="6">
        <v>0</v>
      </c>
      <c r="G111" s="6">
        <v>497442.1</v>
      </c>
      <c r="H111" s="6">
        <v>37.5</v>
      </c>
      <c r="I111" s="6">
        <v>0</v>
      </c>
      <c r="J111" s="6">
        <v>0</v>
      </c>
      <c r="K111" s="6">
        <v>0</v>
      </c>
      <c r="L111" s="6">
        <v>0</v>
      </c>
      <c r="M111" s="6">
        <v>25</v>
      </c>
      <c r="N111" s="6">
        <v>12.5</v>
      </c>
      <c r="O111" s="6">
        <v>0</v>
      </c>
      <c r="P111" s="6">
        <v>869</v>
      </c>
      <c r="Q111" s="6">
        <v>500857.1</v>
      </c>
      <c r="R111" s="6">
        <v>0</v>
      </c>
      <c r="S111" s="6">
        <v>0</v>
      </c>
      <c r="T111" s="6">
        <v>742.5</v>
      </c>
      <c r="U111" s="6">
        <v>9</v>
      </c>
      <c r="V111" s="6">
        <v>0</v>
      </c>
      <c r="W111" s="6">
        <v>0</v>
      </c>
      <c r="X111" s="6">
        <v>19</v>
      </c>
      <c r="Y111" s="6">
        <v>37.5</v>
      </c>
      <c r="Z111" s="6">
        <v>1000125.3</v>
      </c>
      <c r="AA111" s="6">
        <v>1000125</v>
      </c>
      <c r="AB111" s="6">
        <v>-0.3</v>
      </c>
      <c r="AC111" s="6">
        <v>0</v>
      </c>
      <c r="AD111" t="str">
        <f>'Y0=+1000000'!AD111</f>
        <v>+/-1-en belül minden valid</v>
      </c>
      <c r="BB111" s="5" t="s">
        <v>43</v>
      </c>
      <c r="BC111" s="6">
        <v>12.5</v>
      </c>
      <c r="BD111" s="6">
        <v>0</v>
      </c>
      <c r="BE111" s="6">
        <v>451.5</v>
      </c>
      <c r="BF111" s="6">
        <v>1434</v>
      </c>
      <c r="BG111" s="6">
        <v>0</v>
      </c>
      <c r="BH111" s="6">
        <v>497399.7</v>
      </c>
      <c r="BI111" s="6">
        <v>2412.5</v>
      </c>
      <c r="BJ111" s="6">
        <v>370</v>
      </c>
      <c r="BK111" s="6">
        <v>0</v>
      </c>
      <c r="BL111" s="6">
        <v>0</v>
      </c>
      <c r="BM111" s="6">
        <v>0</v>
      </c>
      <c r="BN111" s="6">
        <v>50</v>
      </c>
      <c r="BO111" s="6">
        <v>0</v>
      </c>
      <c r="BP111" s="6">
        <v>0</v>
      </c>
      <c r="BQ111" s="6">
        <v>0</v>
      </c>
      <c r="BR111" s="6">
        <v>497907.20000000001</v>
      </c>
      <c r="BS111" s="6">
        <v>12.5</v>
      </c>
      <c r="BT111" s="6">
        <v>0</v>
      </c>
      <c r="BU111" s="6">
        <v>0</v>
      </c>
      <c r="BV111" s="6">
        <v>0</v>
      </c>
      <c r="BW111" s="6">
        <v>0</v>
      </c>
      <c r="BX111" s="6">
        <v>0</v>
      </c>
      <c r="BY111" s="6">
        <v>0</v>
      </c>
      <c r="BZ111" s="6">
        <v>75</v>
      </c>
      <c r="CA111" s="6">
        <v>1000124.8</v>
      </c>
      <c r="CB111" s="6">
        <v>1000125</v>
      </c>
      <c r="CC111" s="6">
        <v>0.2</v>
      </c>
      <c r="CD111" s="6">
        <v>0</v>
      </c>
    </row>
    <row r="112" spans="1:82" ht="15" thickBot="1" x14ac:dyDescent="0.35">
      <c r="A112" s="5" t="s">
        <v>44</v>
      </c>
      <c r="B112" s="6">
        <v>0</v>
      </c>
      <c r="C112" s="6">
        <v>0</v>
      </c>
      <c r="D112" s="6">
        <v>0</v>
      </c>
      <c r="E112" s="6">
        <v>25</v>
      </c>
      <c r="F112" s="6">
        <v>0</v>
      </c>
      <c r="G112" s="6">
        <v>497442.1</v>
      </c>
      <c r="H112" s="6">
        <v>37.5</v>
      </c>
      <c r="I112" s="6">
        <v>19</v>
      </c>
      <c r="J112" s="6">
        <v>0</v>
      </c>
      <c r="K112" s="6">
        <v>0</v>
      </c>
      <c r="L112" s="6">
        <v>907.5</v>
      </c>
      <c r="M112" s="6">
        <v>0</v>
      </c>
      <c r="N112" s="6">
        <v>12.5</v>
      </c>
      <c r="O112" s="6">
        <v>0</v>
      </c>
      <c r="P112" s="6">
        <v>0</v>
      </c>
      <c r="Q112" s="6">
        <v>500895.1</v>
      </c>
      <c r="R112" s="6">
        <v>6.5</v>
      </c>
      <c r="S112" s="6">
        <v>0</v>
      </c>
      <c r="T112" s="6">
        <v>742.5</v>
      </c>
      <c r="U112" s="6">
        <v>0</v>
      </c>
      <c r="V112" s="6">
        <v>0</v>
      </c>
      <c r="W112" s="6">
        <v>0</v>
      </c>
      <c r="X112" s="6">
        <v>0</v>
      </c>
      <c r="Y112" s="6">
        <v>37.5</v>
      </c>
      <c r="Z112" s="6">
        <v>1000125.3</v>
      </c>
      <c r="AA112" s="6">
        <v>1000125</v>
      </c>
      <c r="AB112" s="6">
        <v>-0.3</v>
      </c>
      <c r="AC112" s="6">
        <v>0</v>
      </c>
      <c r="AD112" t="str">
        <f>'Y0=+1000000'!AD112</f>
        <v>+/-1-en belül minden valid</v>
      </c>
      <c r="BB112" s="5" t="s">
        <v>44</v>
      </c>
      <c r="BC112" s="6">
        <v>12.5</v>
      </c>
      <c r="BD112" s="6">
        <v>0</v>
      </c>
      <c r="BE112" s="6">
        <v>87.5</v>
      </c>
      <c r="BF112" s="6">
        <v>1434</v>
      </c>
      <c r="BG112" s="6">
        <v>432.5</v>
      </c>
      <c r="BH112" s="6">
        <v>497399.7</v>
      </c>
      <c r="BI112" s="6">
        <v>2412.5</v>
      </c>
      <c r="BJ112" s="6">
        <v>0</v>
      </c>
      <c r="BK112" s="6">
        <v>0</v>
      </c>
      <c r="BL112" s="6">
        <v>0</v>
      </c>
      <c r="BM112" s="6">
        <v>0</v>
      </c>
      <c r="BN112" s="6">
        <v>482.5</v>
      </c>
      <c r="BO112" s="6">
        <v>0</v>
      </c>
      <c r="BP112" s="6">
        <v>0</v>
      </c>
      <c r="BQ112" s="6">
        <v>0</v>
      </c>
      <c r="BR112" s="6">
        <v>497838.7</v>
      </c>
      <c r="BS112" s="6">
        <v>0</v>
      </c>
      <c r="BT112" s="6">
        <v>0</v>
      </c>
      <c r="BU112" s="6">
        <v>0</v>
      </c>
      <c r="BV112" s="6">
        <v>0</v>
      </c>
      <c r="BW112" s="6">
        <v>0</v>
      </c>
      <c r="BX112" s="6">
        <v>0</v>
      </c>
      <c r="BY112" s="6">
        <v>25</v>
      </c>
      <c r="BZ112" s="6">
        <v>0</v>
      </c>
      <c r="CA112" s="6">
        <v>1000124.8</v>
      </c>
      <c r="CB112" s="6">
        <v>1000125</v>
      </c>
      <c r="CC112" s="6">
        <v>0.2</v>
      </c>
      <c r="CD112" s="6">
        <v>0</v>
      </c>
    </row>
    <row r="113" spans="1:82" ht="15" thickBot="1" x14ac:dyDescent="0.35">
      <c r="A113" s="5" t="s">
        <v>45</v>
      </c>
      <c r="B113" s="6">
        <v>0</v>
      </c>
      <c r="C113" s="6">
        <v>0</v>
      </c>
      <c r="D113" s="6">
        <v>0</v>
      </c>
      <c r="E113" s="6">
        <v>25</v>
      </c>
      <c r="F113" s="6">
        <v>0</v>
      </c>
      <c r="G113" s="6">
        <v>497442.1</v>
      </c>
      <c r="H113" s="6">
        <v>0</v>
      </c>
      <c r="I113" s="6">
        <v>19</v>
      </c>
      <c r="J113" s="6">
        <v>0</v>
      </c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6">
        <v>869</v>
      </c>
      <c r="Q113" s="6">
        <v>500909.6</v>
      </c>
      <c r="R113" s="6">
        <v>6.5</v>
      </c>
      <c r="S113" s="6">
        <v>0</v>
      </c>
      <c r="T113" s="6">
        <v>772.5</v>
      </c>
      <c r="U113" s="6">
        <v>0</v>
      </c>
      <c r="V113" s="6">
        <v>0</v>
      </c>
      <c r="W113" s="6">
        <v>0</v>
      </c>
      <c r="X113" s="6">
        <v>19</v>
      </c>
      <c r="Y113" s="6">
        <v>37.5</v>
      </c>
      <c r="Z113" s="6">
        <v>1000100.3</v>
      </c>
      <c r="AA113" s="6">
        <v>1000100</v>
      </c>
      <c r="AB113" s="6">
        <v>-0.3</v>
      </c>
      <c r="AC113" s="6">
        <v>0</v>
      </c>
      <c r="AD113" t="str">
        <f>'Y0=+1000000'!AD113</f>
        <v>+/-1-en belül minden valid</v>
      </c>
      <c r="BB113" s="5" t="s">
        <v>45</v>
      </c>
      <c r="BC113" s="6">
        <v>0</v>
      </c>
      <c r="BD113" s="6">
        <v>0</v>
      </c>
      <c r="BE113" s="6">
        <v>439</v>
      </c>
      <c r="BF113" s="6">
        <v>1434</v>
      </c>
      <c r="BG113" s="6">
        <v>432.5</v>
      </c>
      <c r="BH113" s="6">
        <v>497399.7</v>
      </c>
      <c r="BI113" s="6">
        <v>2487.5</v>
      </c>
      <c r="BJ113" s="6">
        <v>0</v>
      </c>
      <c r="BK113" s="6">
        <v>0</v>
      </c>
      <c r="BL113" s="6">
        <v>0</v>
      </c>
      <c r="BM113" s="6">
        <v>0</v>
      </c>
      <c r="BN113" s="6">
        <v>50</v>
      </c>
      <c r="BO113" s="6">
        <v>31.5</v>
      </c>
      <c r="BP113" s="6">
        <v>0</v>
      </c>
      <c r="BQ113" s="6">
        <v>0</v>
      </c>
      <c r="BR113" s="6">
        <v>497826.2</v>
      </c>
      <c r="BS113" s="6">
        <v>0</v>
      </c>
      <c r="BT113" s="6">
        <v>0</v>
      </c>
      <c r="BU113" s="6">
        <v>0</v>
      </c>
      <c r="BV113" s="6">
        <v>0</v>
      </c>
      <c r="BW113" s="6">
        <v>0</v>
      </c>
      <c r="BX113" s="6">
        <v>0</v>
      </c>
      <c r="BY113" s="6">
        <v>0</v>
      </c>
      <c r="BZ113" s="6">
        <v>0</v>
      </c>
      <c r="CA113" s="6">
        <v>1000100.3</v>
      </c>
      <c r="CB113" s="6">
        <v>1000100</v>
      </c>
      <c r="CC113" s="6">
        <v>-0.3</v>
      </c>
      <c r="CD113" s="6">
        <v>0</v>
      </c>
    </row>
    <row r="114" spans="1:82" ht="15" thickBot="1" x14ac:dyDescent="0.35">
      <c r="A114" s="5" t="s">
        <v>46</v>
      </c>
      <c r="B114" s="6">
        <v>0</v>
      </c>
      <c r="C114" s="6">
        <v>0</v>
      </c>
      <c r="D114" s="6">
        <v>816.5</v>
      </c>
      <c r="E114" s="6">
        <v>497661.1</v>
      </c>
      <c r="F114" s="6">
        <v>0</v>
      </c>
      <c r="G114" s="6">
        <v>497442.1</v>
      </c>
      <c r="H114" s="6">
        <v>0</v>
      </c>
      <c r="I114" s="6">
        <v>19</v>
      </c>
      <c r="J114" s="6">
        <v>0</v>
      </c>
      <c r="K114" s="6">
        <v>0</v>
      </c>
      <c r="L114" s="6">
        <v>2570</v>
      </c>
      <c r="M114" s="6">
        <v>25</v>
      </c>
      <c r="N114" s="6">
        <v>12.5</v>
      </c>
      <c r="O114" s="6">
        <v>0</v>
      </c>
      <c r="P114" s="6">
        <v>0</v>
      </c>
      <c r="Q114" s="6">
        <v>744</v>
      </c>
      <c r="R114" s="6">
        <v>0</v>
      </c>
      <c r="S114" s="6">
        <v>0</v>
      </c>
      <c r="T114" s="6">
        <v>772.5</v>
      </c>
      <c r="U114" s="6">
        <v>0</v>
      </c>
      <c r="V114" s="6">
        <v>0</v>
      </c>
      <c r="W114" s="6">
        <v>0</v>
      </c>
      <c r="X114" s="6">
        <v>0</v>
      </c>
      <c r="Y114" s="6">
        <v>37.5</v>
      </c>
      <c r="Z114" s="6">
        <v>1000100.3</v>
      </c>
      <c r="AA114" s="6">
        <v>1000100</v>
      </c>
      <c r="AB114" s="6">
        <v>-0.3</v>
      </c>
      <c r="AC114" s="6">
        <v>0</v>
      </c>
      <c r="AD114" t="str">
        <f>'Y0=+1000000'!AD114</f>
        <v>+/-1-en belül minden valid</v>
      </c>
      <c r="BB114" s="5" t="s">
        <v>46</v>
      </c>
      <c r="BC114" s="6">
        <v>12.5</v>
      </c>
      <c r="BD114" s="6">
        <v>0</v>
      </c>
      <c r="BE114" s="6">
        <v>0</v>
      </c>
      <c r="BF114" s="6">
        <v>424</v>
      </c>
      <c r="BG114" s="6">
        <v>0</v>
      </c>
      <c r="BH114" s="6">
        <v>497399.7</v>
      </c>
      <c r="BI114" s="6">
        <v>2487.5</v>
      </c>
      <c r="BJ114" s="6">
        <v>0</v>
      </c>
      <c r="BK114" s="6">
        <v>0</v>
      </c>
      <c r="BL114" s="6">
        <v>0</v>
      </c>
      <c r="BM114" s="6">
        <v>0</v>
      </c>
      <c r="BN114" s="6">
        <v>50</v>
      </c>
      <c r="BO114" s="6">
        <v>0</v>
      </c>
      <c r="BP114" s="6">
        <v>0</v>
      </c>
      <c r="BQ114" s="6">
        <v>0</v>
      </c>
      <c r="BR114" s="6">
        <v>497907.20000000001</v>
      </c>
      <c r="BS114" s="6">
        <v>12.5</v>
      </c>
      <c r="BT114" s="6">
        <v>0</v>
      </c>
      <c r="BU114" s="6">
        <v>0</v>
      </c>
      <c r="BV114" s="6">
        <v>0</v>
      </c>
      <c r="BW114" s="6">
        <v>0</v>
      </c>
      <c r="BX114" s="6">
        <v>0</v>
      </c>
      <c r="BY114" s="6">
        <v>1744</v>
      </c>
      <c r="BZ114" s="6">
        <v>62.5</v>
      </c>
      <c r="CA114" s="6">
        <v>1000099.8</v>
      </c>
      <c r="CB114" s="6">
        <v>1000100</v>
      </c>
      <c r="CC114" s="6">
        <v>0.2</v>
      </c>
      <c r="CD114" s="6">
        <v>0</v>
      </c>
    </row>
    <row r="115" spans="1:82" ht="15" thickBot="1" x14ac:dyDescent="0.35">
      <c r="A115" s="5" t="s">
        <v>47</v>
      </c>
      <c r="B115" s="6">
        <v>0</v>
      </c>
      <c r="C115" s="6">
        <v>0</v>
      </c>
      <c r="D115" s="6">
        <v>816.5</v>
      </c>
      <c r="E115" s="6">
        <v>497661.1</v>
      </c>
      <c r="F115" s="6">
        <v>0</v>
      </c>
      <c r="G115" s="6">
        <v>497442.1</v>
      </c>
      <c r="H115" s="6">
        <v>0</v>
      </c>
      <c r="I115" s="6">
        <v>44</v>
      </c>
      <c r="J115" s="6">
        <v>0</v>
      </c>
      <c r="K115" s="6">
        <v>0</v>
      </c>
      <c r="L115" s="6">
        <v>907.5</v>
      </c>
      <c r="M115" s="6">
        <v>1675</v>
      </c>
      <c r="N115" s="6">
        <v>12.5</v>
      </c>
      <c r="O115" s="6">
        <v>0</v>
      </c>
      <c r="P115" s="6">
        <v>0</v>
      </c>
      <c r="Q115" s="6">
        <v>744</v>
      </c>
      <c r="R115" s="6">
        <v>0</v>
      </c>
      <c r="S115" s="6">
        <v>0</v>
      </c>
      <c r="T115" s="6">
        <v>772.5</v>
      </c>
      <c r="U115" s="6">
        <v>0</v>
      </c>
      <c r="V115" s="6">
        <v>0</v>
      </c>
      <c r="W115" s="6">
        <v>0</v>
      </c>
      <c r="X115" s="6">
        <v>0</v>
      </c>
      <c r="Y115" s="6">
        <v>0</v>
      </c>
      <c r="Z115" s="6">
        <v>1000075.3</v>
      </c>
      <c r="AA115" s="6">
        <v>1000075</v>
      </c>
      <c r="AB115" s="6">
        <v>-0.3</v>
      </c>
      <c r="AC115" s="6">
        <v>0</v>
      </c>
      <c r="AD115" t="str">
        <f>'Y0=+1000000'!AD115</f>
        <v>+/-1-en belül minden valid</v>
      </c>
      <c r="BB115" s="5" t="s">
        <v>47</v>
      </c>
      <c r="BC115" s="6">
        <v>12.5</v>
      </c>
      <c r="BD115" s="6">
        <v>0</v>
      </c>
      <c r="BE115" s="6">
        <v>0</v>
      </c>
      <c r="BF115" s="6">
        <v>424</v>
      </c>
      <c r="BG115" s="6">
        <v>0</v>
      </c>
      <c r="BH115" s="6">
        <v>497399.7</v>
      </c>
      <c r="BI115" s="6">
        <v>2487.5</v>
      </c>
      <c r="BJ115" s="6">
        <v>0</v>
      </c>
      <c r="BK115" s="6">
        <v>0</v>
      </c>
      <c r="BL115" s="6">
        <v>0</v>
      </c>
      <c r="BM115" s="6">
        <v>0</v>
      </c>
      <c r="BN115" s="6">
        <v>0</v>
      </c>
      <c r="BO115" s="6">
        <v>0</v>
      </c>
      <c r="BP115" s="6">
        <v>0</v>
      </c>
      <c r="BQ115" s="6">
        <v>0</v>
      </c>
      <c r="BR115" s="6">
        <v>497907.20000000001</v>
      </c>
      <c r="BS115" s="6">
        <v>69</v>
      </c>
      <c r="BT115" s="6">
        <v>0</v>
      </c>
      <c r="BU115" s="6">
        <v>0</v>
      </c>
      <c r="BV115" s="6">
        <v>12.5</v>
      </c>
      <c r="BW115" s="6">
        <v>0</v>
      </c>
      <c r="BX115" s="6">
        <v>0</v>
      </c>
      <c r="BY115" s="6">
        <v>25</v>
      </c>
      <c r="BZ115" s="6">
        <v>1737.5</v>
      </c>
      <c r="CA115" s="6">
        <v>1000074.8</v>
      </c>
      <c r="CB115" s="6">
        <v>1000075</v>
      </c>
      <c r="CC115" s="6">
        <v>0.2</v>
      </c>
      <c r="CD115" s="6">
        <v>0</v>
      </c>
    </row>
    <row r="116" spans="1:82" ht="15" thickBot="1" x14ac:dyDescent="0.35">
      <c r="A116" s="5" t="s">
        <v>48</v>
      </c>
      <c r="B116" s="6">
        <v>0</v>
      </c>
      <c r="C116" s="6">
        <v>0</v>
      </c>
      <c r="D116" s="6">
        <v>816.5</v>
      </c>
      <c r="E116" s="6">
        <v>25</v>
      </c>
      <c r="F116" s="6">
        <v>0</v>
      </c>
      <c r="G116" s="6">
        <v>497442.1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25</v>
      </c>
      <c r="N116" s="6">
        <v>12.5</v>
      </c>
      <c r="O116" s="6">
        <v>0</v>
      </c>
      <c r="P116" s="6">
        <v>0</v>
      </c>
      <c r="Q116" s="6">
        <v>500909.6</v>
      </c>
      <c r="R116" s="6">
        <v>6.5</v>
      </c>
      <c r="S116" s="6">
        <v>0</v>
      </c>
      <c r="T116" s="6">
        <v>772.5</v>
      </c>
      <c r="U116" s="6">
        <v>9</v>
      </c>
      <c r="V116" s="6">
        <v>0</v>
      </c>
      <c r="W116" s="6">
        <v>0</v>
      </c>
      <c r="X116" s="6">
        <v>19</v>
      </c>
      <c r="Y116" s="6">
        <v>37.5</v>
      </c>
      <c r="Z116" s="6">
        <v>1000075.3</v>
      </c>
      <c r="AA116" s="6">
        <v>1000075</v>
      </c>
      <c r="AB116" s="6">
        <v>-0.3</v>
      </c>
      <c r="AC116" s="6">
        <v>0</v>
      </c>
      <c r="AD116" t="str">
        <f>'Y0=+1000000'!AD116</f>
        <v>+/-1-en belül minden valid</v>
      </c>
      <c r="BB116" s="5" t="s">
        <v>48</v>
      </c>
      <c r="BC116" s="6">
        <v>12.5</v>
      </c>
      <c r="BD116" s="6">
        <v>0</v>
      </c>
      <c r="BE116" s="6">
        <v>0</v>
      </c>
      <c r="BF116" s="6">
        <v>1434</v>
      </c>
      <c r="BG116" s="6">
        <v>432.5</v>
      </c>
      <c r="BH116" s="6">
        <v>497399.7</v>
      </c>
      <c r="BI116" s="6">
        <v>2487.5</v>
      </c>
      <c r="BJ116" s="6">
        <v>370</v>
      </c>
      <c r="BK116" s="6">
        <v>0</v>
      </c>
      <c r="BL116" s="6">
        <v>0</v>
      </c>
      <c r="BM116" s="6">
        <v>0</v>
      </c>
      <c r="BN116" s="6">
        <v>50</v>
      </c>
      <c r="BO116" s="6">
        <v>0</v>
      </c>
      <c r="BP116" s="6">
        <v>0</v>
      </c>
      <c r="BQ116" s="6">
        <v>0</v>
      </c>
      <c r="BR116" s="6">
        <v>497826.2</v>
      </c>
      <c r="BS116" s="6">
        <v>0</v>
      </c>
      <c r="BT116" s="6">
        <v>0</v>
      </c>
      <c r="BU116" s="6">
        <v>0</v>
      </c>
      <c r="BV116" s="6">
        <v>0</v>
      </c>
      <c r="BW116" s="6">
        <v>0</v>
      </c>
      <c r="BX116" s="6">
        <v>0</v>
      </c>
      <c r="BY116" s="6">
        <v>0</v>
      </c>
      <c r="BZ116" s="6">
        <v>62.5</v>
      </c>
      <c r="CA116" s="6">
        <v>1000074.8</v>
      </c>
      <c r="CB116" s="6">
        <v>1000075</v>
      </c>
      <c r="CC116" s="6">
        <v>0.2</v>
      </c>
      <c r="CD116" s="6">
        <v>0</v>
      </c>
    </row>
    <row r="117" spans="1:82" ht="15" thickBot="1" x14ac:dyDescent="0.35">
      <c r="A117" s="5" t="s">
        <v>49</v>
      </c>
      <c r="B117" s="6">
        <v>0</v>
      </c>
      <c r="C117" s="6">
        <v>0</v>
      </c>
      <c r="D117" s="6">
        <v>0</v>
      </c>
      <c r="E117" s="6">
        <v>498479.6</v>
      </c>
      <c r="F117" s="6">
        <v>0</v>
      </c>
      <c r="G117" s="6">
        <v>497442.1</v>
      </c>
      <c r="H117" s="6">
        <v>37.5</v>
      </c>
      <c r="I117" s="6">
        <v>0</v>
      </c>
      <c r="J117" s="6">
        <v>0</v>
      </c>
      <c r="K117" s="6">
        <v>0</v>
      </c>
      <c r="L117" s="6">
        <v>2470</v>
      </c>
      <c r="M117" s="6">
        <v>25</v>
      </c>
      <c r="N117" s="6">
        <v>0</v>
      </c>
      <c r="O117" s="6">
        <v>0</v>
      </c>
      <c r="P117" s="6">
        <v>869</v>
      </c>
      <c r="Q117" s="6">
        <v>0</v>
      </c>
      <c r="R117" s="6">
        <v>0</v>
      </c>
      <c r="S117" s="6">
        <v>0</v>
      </c>
      <c r="T117" s="6">
        <v>742.5</v>
      </c>
      <c r="U117" s="6">
        <v>9</v>
      </c>
      <c r="V117" s="6">
        <v>0</v>
      </c>
      <c r="W117" s="6">
        <v>0</v>
      </c>
      <c r="X117" s="6">
        <v>0</v>
      </c>
      <c r="Y117" s="6">
        <v>0</v>
      </c>
      <c r="Z117" s="6">
        <v>1000074.8</v>
      </c>
      <c r="AA117" s="6">
        <v>1000075</v>
      </c>
      <c r="AB117" s="6">
        <v>0.2</v>
      </c>
      <c r="AC117" s="6">
        <v>0</v>
      </c>
      <c r="AD117" t="str">
        <f>'Y0=+1000000'!AD117</f>
        <v>+/-1-en belül minden valid</v>
      </c>
      <c r="BB117" s="5" t="s">
        <v>49</v>
      </c>
      <c r="BC117" s="6">
        <v>0</v>
      </c>
      <c r="BD117" s="6">
        <v>0</v>
      </c>
      <c r="BE117" s="6">
        <v>451.5</v>
      </c>
      <c r="BF117" s="6">
        <v>0</v>
      </c>
      <c r="BG117" s="6">
        <v>0</v>
      </c>
      <c r="BH117" s="6">
        <v>497399.7</v>
      </c>
      <c r="BI117" s="6">
        <v>2412.5</v>
      </c>
      <c r="BJ117" s="6">
        <v>370</v>
      </c>
      <c r="BK117" s="6">
        <v>0</v>
      </c>
      <c r="BL117" s="6">
        <v>0</v>
      </c>
      <c r="BM117" s="6">
        <v>0</v>
      </c>
      <c r="BN117" s="6">
        <v>0</v>
      </c>
      <c r="BO117" s="6">
        <v>31.5</v>
      </c>
      <c r="BP117" s="6">
        <v>0</v>
      </c>
      <c r="BQ117" s="6">
        <v>0</v>
      </c>
      <c r="BR117" s="6">
        <v>498362.2</v>
      </c>
      <c r="BS117" s="6">
        <v>0</v>
      </c>
      <c r="BT117" s="6">
        <v>0</v>
      </c>
      <c r="BU117" s="6">
        <v>0</v>
      </c>
      <c r="BV117" s="6">
        <v>0</v>
      </c>
      <c r="BW117" s="6">
        <v>0</v>
      </c>
      <c r="BX117" s="6">
        <v>0</v>
      </c>
      <c r="BY117" s="6">
        <v>709</v>
      </c>
      <c r="BZ117" s="6">
        <v>339</v>
      </c>
      <c r="CA117" s="6">
        <v>1000075.3</v>
      </c>
      <c r="CB117" s="6">
        <v>1000075</v>
      </c>
      <c r="CC117" s="6">
        <v>-0.3</v>
      </c>
      <c r="CD117" s="6">
        <v>0</v>
      </c>
    </row>
    <row r="118" spans="1:82" ht="15" thickBot="1" x14ac:dyDescent="0.35">
      <c r="A118" s="5" t="s">
        <v>50</v>
      </c>
      <c r="B118" s="6">
        <v>0</v>
      </c>
      <c r="C118" s="6">
        <v>12.5</v>
      </c>
      <c r="D118" s="6">
        <v>816.5</v>
      </c>
      <c r="E118" s="6">
        <v>12.5</v>
      </c>
      <c r="F118" s="6">
        <v>0</v>
      </c>
      <c r="G118" s="6">
        <v>497442.1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25</v>
      </c>
      <c r="N118" s="6">
        <v>12.5</v>
      </c>
      <c r="O118" s="6">
        <v>0</v>
      </c>
      <c r="P118" s="6">
        <v>0</v>
      </c>
      <c r="Q118" s="6">
        <v>500909.6</v>
      </c>
      <c r="R118" s="6">
        <v>6.5</v>
      </c>
      <c r="S118" s="6">
        <v>0</v>
      </c>
      <c r="T118" s="6">
        <v>772.5</v>
      </c>
      <c r="U118" s="6">
        <v>9</v>
      </c>
      <c r="V118" s="6">
        <v>0</v>
      </c>
      <c r="W118" s="6">
        <v>0</v>
      </c>
      <c r="X118" s="6">
        <v>19</v>
      </c>
      <c r="Y118" s="6">
        <v>37.5</v>
      </c>
      <c r="Z118" s="6">
        <v>1000075.3</v>
      </c>
      <c r="AA118" s="6">
        <v>1000075</v>
      </c>
      <c r="AB118" s="6">
        <v>-0.3</v>
      </c>
      <c r="AC118" s="6">
        <v>0</v>
      </c>
      <c r="AD118" t="str">
        <f>'Y0=+1000000'!AD118</f>
        <v>+/-1-en belül minden valid</v>
      </c>
      <c r="BB118" s="5" t="s">
        <v>50</v>
      </c>
      <c r="BC118" s="6">
        <v>12.5</v>
      </c>
      <c r="BD118" s="6">
        <v>0</v>
      </c>
      <c r="BE118" s="6">
        <v>0</v>
      </c>
      <c r="BF118" s="6">
        <v>1434</v>
      </c>
      <c r="BG118" s="6">
        <v>432.5</v>
      </c>
      <c r="BH118" s="6">
        <v>497399.7</v>
      </c>
      <c r="BI118" s="6">
        <v>2487.5</v>
      </c>
      <c r="BJ118" s="6">
        <v>370</v>
      </c>
      <c r="BK118" s="6">
        <v>0</v>
      </c>
      <c r="BL118" s="6">
        <v>0</v>
      </c>
      <c r="BM118" s="6">
        <v>0</v>
      </c>
      <c r="BN118" s="6">
        <v>50</v>
      </c>
      <c r="BO118" s="6">
        <v>0</v>
      </c>
      <c r="BP118" s="6">
        <v>44</v>
      </c>
      <c r="BQ118" s="6">
        <v>0</v>
      </c>
      <c r="BR118" s="6">
        <v>497782.2</v>
      </c>
      <c r="BS118" s="6">
        <v>0</v>
      </c>
      <c r="BT118" s="6">
        <v>0</v>
      </c>
      <c r="BU118" s="6">
        <v>0</v>
      </c>
      <c r="BV118" s="6">
        <v>0</v>
      </c>
      <c r="BW118" s="6">
        <v>0</v>
      </c>
      <c r="BX118" s="6">
        <v>0</v>
      </c>
      <c r="BY118" s="6">
        <v>0</v>
      </c>
      <c r="BZ118" s="6">
        <v>62.5</v>
      </c>
      <c r="CA118" s="6">
        <v>1000074.8</v>
      </c>
      <c r="CB118" s="6">
        <v>1000075</v>
      </c>
      <c r="CC118" s="6">
        <v>0.2</v>
      </c>
      <c r="CD118" s="6">
        <v>0</v>
      </c>
    </row>
    <row r="119" spans="1:82" ht="15" thickBot="1" x14ac:dyDescent="0.35">
      <c r="A119" s="5" t="s">
        <v>51</v>
      </c>
      <c r="B119" s="6">
        <v>0</v>
      </c>
      <c r="C119" s="6">
        <v>0</v>
      </c>
      <c r="D119" s="6">
        <v>816.5</v>
      </c>
      <c r="E119" s="6">
        <v>498479.6</v>
      </c>
      <c r="F119" s="6">
        <v>0</v>
      </c>
      <c r="G119" s="6">
        <v>497442.1</v>
      </c>
      <c r="H119" s="6">
        <v>0</v>
      </c>
      <c r="I119" s="6">
        <v>19</v>
      </c>
      <c r="J119" s="6">
        <v>0</v>
      </c>
      <c r="K119" s="6">
        <v>0</v>
      </c>
      <c r="L119" s="6">
        <v>2507.5</v>
      </c>
      <c r="M119" s="6">
        <v>25</v>
      </c>
      <c r="N119" s="6">
        <v>12.5</v>
      </c>
      <c r="O119" s="6">
        <v>0</v>
      </c>
      <c r="P119" s="6">
        <v>0</v>
      </c>
      <c r="Q119" s="6">
        <v>0</v>
      </c>
      <c r="R119" s="6">
        <v>0</v>
      </c>
      <c r="S119" s="6">
        <v>0</v>
      </c>
      <c r="T119" s="6">
        <v>772.5</v>
      </c>
      <c r="U119" s="6">
        <v>0</v>
      </c>
      <c r="V119" s="6">
        <v>0</v>
      </c>
      <c r="W119" s="6">
        <v>0</v>
      </c>
      <c r="X119" s="6">
        <v>0</v>
      </c>
      <c r="Y119" s="6">
        <v>0</v>
      </c>
      <c r="Z119" s="6">
        <v>1000074.8</v>
      </c>
      <c r="AA119" s="6">
        <v>1000075</v>
      </c>
      <c r="AB119" s="6">
        <v>0.2</v>
      </c>
      <c r="AC119" s="6">
        <v>0</v>
      </c>
      <c r="AD119" t="str">
        <f>'Y0=+1000000'!AD119</f>
        <v>+/-1-en belül minden valid</v>
      </c>
      <c r="BB119" s="5" t="s">
        <v>51</v>
      </c>
      <c r="BC119" s="6">
        <v>12.5</v>
      </c>
      <c r="BD119" s="6">
        <v>0</v>
      </c>
      <c r="BE119" s="6">
        <v>0</v>
      </c>
      <c r="BF119" s="6">
        <v>424</v>
      </c>
      <c r="BG119" s="6">
        <v>0</v>
      </c>
      <c r="BH119" s="6">
        <v>497399.7</v>
      </c>
      <c r="BI119" s="6">
        <v>2487.5</v>
      </c>
      <c r="BJ119" s="6">
        <v>0</v>
      </c>
      <c r="BK119" s="6">
        <v>0</v>
      </c>
      <c r="BL119" s="6">
        <v>0</v>
      </c>
      <c r="BM119" s="6">
        <v>0</v>
      </c>
      <c r="BN119" s="6">
        <v>0</v>
      </c>
      <c r="BO119" s="6">
        <v>0</v>
      </c>
      <c r="BP119" s="6">
        <v>0</v>
      </c>
      <c r="BQ119" s="6">
        <v>0</v>
      </c>
      <c r="BR119" s="6">
        <v>498362.2</v>
      </c>
      <c r="BS119" s="6">
        <v>12.5</v>
      </c>
      <c r="BT119" s="6">
        <v>0</v>
      </c>
      <c r="BU119" s="6">
        <v>0</v>
      </c>
      <c r="BV119" s="6">
        <v>0</v>
      </c>
      <c r="BW119" s="6">
        <v>0</v>
      </c>
      <c r="BX119" s="6">
        <v>0</v>
      </c>
      <c r="BY119" s="6">
        <v>1037.5</v>
      </c>
      <c r="BZ119" s="6">
        <v>339</v>
      </c>
      <c r="CA119" s="6">
        <v>1000074.8</v>
      </c>
      <c r="CB119" s="6">
        <v>1000075</v>
      </c>
      <c r="CC119" s="6">
        <v>0.2</v>
      </c>
      <c r="CD119" s="6">
        <v>0</v>
      </c>
    </row>
    <row r="120" spans="1:82" ht="15" thickBot="1" x14ac:dyDescent="0.35">
      <c r="A120" s="5" t="s">
        <v>52</v>
      </c>
      <c r="B120" s="6">
        <v>0</v>
      </c>
      <c r="C120" s="6">
        <v>12.5</v>
      </c>
      <c r="D120" s="6">
        <v>816.5</v>
      </c>
      <c r="E120" s="6">
        <v>0</v>
      </c>
      <c r="F120" s="6">
        <v>0</v>
      </c>
      <c r="G120" s="6">
        <v>497442.1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N120" s="6">
        <v>12.5</v>
      </c>
      <c r="O120" s="6">
        <v>0</v>
      </c>
      <c r="P120" s="6">
        <v>0</v>
      </c>
      <c r="Q120" s="6">
        <v>500919.6</v>
      </c>
      <c r="R120" s="6">
        <v>6.5</v>
      </c>
      <c r="S120" s="6">
        <v>0</v>
      </c>
      <c r="T120" s="6">
        <v>772.5</v>
      </c>
      <c r="U120" s="6">
        <v>9</v>
      </c>
      <c r="V120" s="6">
        <v>0</v>
      </c>
      <c r="W120" s="6">
        <v>0</v>
      </c>
      <c r="X120" s="6">
        <v>19</v>
      </c>
      <c r="Y120" s="6">
        <v>37.5</v>
      </c>
      <c r="Z120" s="6">
        <v>1000047.8</v>
      </c>
      <c r="AA120" s="6">
        <v>1000050</v>
      </c>
      <c r="AB120" s="6">
        <v>2.2000000000000002</v>
      </c>
      <c r="AC120" s="6">
        <v>0</v>
      </c>
      <c r="AD120" t="str">
        <f>'Y0=+1000000'!AD120</f>
        <v>+/-1-en belül minden valid</v>
      </c>
      <c r="BB120" s="5" t="s">
        <v>52</v>
      </c>
      <c r="BC120" s="6">
        <v>12.5</v>
      </c>
      <c r="BD120" s="6">
        <v>0</v>
      </c>
      <c r="BE120" s="6">
        <v>0</v>
      </c>
      <c r="BF120" s="6">
        <v>1434</v>
      </c>
      <c r="BG120" s="6">
        <v>432.5</v>
      </c>
      <c r="BH120" s="6">
        <v>497399.7</v>
      </c>
      <c r="BI120" s="6">
        <v>2487.5</v>
      </c>
      <c r="BJ120" s="6">
        <v>370</v>
      </c>
      <c r="BK120" s="6">
        <v>0</v>
      </c>
      <c r="BL120" s="6">
        <v>0</v>
      </c>
      <c r="BM120" s="6">
        <v>0</v>
      </c>
      <c r="BN120" s="6">
        <v>482.5</v>
      </c>
      <c r="BO120" s="6">
        <v>0</v>
      </c>
      <c r="BP120" s="6">
        <v>44</v>
      </c>
      <c r="BQ120" s="6">
        <v>0</v>
      </c>
      <c r="BR120" s="6">
        <v>497387.2</v>
      </c>
      <c r="BS120" s="6">
        <v>0</v>
      </c>
      <c r="BT120" s="6">
        <v>0</v>
      </c>
      <c r="BU120" s="6">
        <v>0</v>
      </c>
      <c r="BV120" s="6">
        <v>0</v>
      </c>
      <c r="BW120" s="6">
        <v>0</v>
      </c>
      <c r="BX120" s="6">
        <v>0</v>
      </c>
      <c r="BY120" s="6">
        <v>0</v>
      </c>
      <c r="BZ120" s="6">
        <v>0</v>
      </c>
      <c r="CA120" s="6">
        <v>1000049.8</v>
      </c>
      <c r="CB120" s="6">
        <v>1000050</v>
      </c>
      <c r="CC120" s="6">
        <v>0.2</v>
      </c>
      <c r="CD120" s="6">
        <v>0</v>
      </c>
    </row>
    <row r="121" spans="1:82" ht="15" thickBot="1" x14ac:dyDescent="0.35">
      <c r="A121" s="5" t="s">
        <v>53</v>
      </c>
      <c r="B121" s="6">
        <v>0</v>
      </c>
      <c r="C121" s="6">
        <v>0</v>
      </c>
      <c r="D121" s="6">
        <v>0</v>
      </c>
      <c r="E121" s="6">
        <v>25</v>
      </c>
      <c r="F121" s="6">
        <v>0</v>
      </c>
      <c r="G121" s="6">
        <v>497442.1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869</v>
      </c>
      <c r="Q121" s="6">
        <v>500895.1</v>
      </c>
      <c r="R121" s="6">
        <v>0</v>
      </c>
      <c r="S121" s="6">
        <v>0</v>
      </c>
      <c r="T121" s="6">
        <v>772.5</v>
      </c>
      <c r="U121" s="6">
        <v>9</v>
      </c>
      <c r="V121" s="6">
        <v>0</v>
      </c>
      <c r="W121" s="6">
        <v>0</v>
      </c>
      <c r="X121" s="6">
        <v>0</v>
      </c>
      <c r="Y121" s="6">
        <v>37.5</v>
      </c>
      <c r="Z121" s="6">
        <v>1000050.3</v>
      </c>
      <c r="AA121" s="6">
        <v>1000050</v>
      </c>
      <c r="AB121" s="6">
        <v>-0.3</v>
      </c>
      <c r="AC121" s="6">
        <v>0</v>
      </c>
      <c r="AD121" t="str">
        <f>'Y0=+1000000'!AD121</f>
        <v>+/-1-en belül minden valid</v>
      </c>
      <c r="BB121" s="5" t="s">
        <v>53</v>
      </c>
      <c r="BC121" s="6">
        <v>0</v>
      </c>
      <c r="BD121" s="6">
        <v>0</v>
      </c>
      <c r="BE121" s="6">
        <v>439</v>
      </c>
      <c r="BF121" s="6">
        <v>1434</v>
      </c>
      <c r="BG121" s="6">
        <v>0</v>
      </c>
      <c r="BH121" s="6">
        <v>497399.7</v>
      </c>
      <c r="BI121" s="6">
        <v>2487.5</v>
      </c>
      <c r="BJ121" s="6">
        <v>370</v>
      </c>
      <c r="BK121" s="6">
        <v>0</v>
      </c>
      <c r="BL121" s="6">
        <v>0</v>
      </c>
      <c r="BM121" s="6">
        <v>0</v>
      </c>
      <c r="BN121" s="6">
        <v>50</v>
      </c>
      <c r="BO121" s="6">
        <v>31.5</v>
      </c>
      <c r="BP121" s="6">
        <v>0</v>
      </c>
      <c r="BQ121" s="6">
        <v>0</v>
      </c>
      <c r="BR121" s="6">
        <v>497838.7</v>
      </c>
      <c r="BS121" s="6">
        <v>0</v>
      </c>
      <c r="BT121" s="6">
        <v>0</v>
      </c>
      <c r="BU121" s="6">
        <v>0</v>
      </c>
      <c r="BV121" s="6">
        <v>0</v>
      </c>
      <c r="BW121" s="6">
        <v>0</v>
      </c>
      <c r="BX121" s="6">
        <v>0</v>
      </c>
      <c r="BY121" s="6">
        <v>0</v>
      </c>
      <c r="BZ121" s="6">
        <v>0</v>
      </c>
      <c r="CA121" s="6">
        <v>1000050.3</v>
      </c>
      <c r="CB121" s="6">
        <v>1000050</v>
      </c>
      <c r="CC121" s="6">
        <v>-0.3</v>
      </c>
      <c r="CD121" s="6">
        <v>0</v>
      </c>
    </row>
    <row r="122" spans="1:82" ht="15" thickBot="1" x14ac:dyDescent="0.35">
      <c r="A122" s="5" t="s">
        <v>54</v>
      </c>
      <c r="B122" s="6">
        <v>0</v>
      </c>
      <c r="C122" s="6">
        <v>0</v>
      </c>
      <c r="D122" s="6">
        <v>816.5</v>
      </c>
      <c r="E122" s="6">
        <v>74</v>
      </c>
      <c r="F122" s="6">
        <v>0</v>
      </c>
      <c r="G122" s="6">
        <v>497442.1</v>
      </c>
      <c r="H122" s="6">
        <v>0</v>
      </c>
      <c r="I122" s="6">
        <v>19</v>
      </c>
      <c r="J122" s="6">
        <v>0</v>
      </c>
      <c r="K122" s="6">
        <v>0</v>
      </c>
      <c r="L122" s="6">
        <v>0</v>
      </c>
      <c r="M122" s="6">
        <v>25</v>
      </c>
      <c r="N122" s="6">
        <v>12.5</v>
      </c>
      <c r="O122" s="6">
        <v>0</v>
      </c>
      <c r="P122" s="6">
        <v>0</v>
      </c>
      <c r="Q122" s="6">
        <v>500857.1</v>
      </c>
      <c r="R122" s="6">
        <v>6.5</v>
      </c>
      <c r="S122" s="6">
        <v>0</v>
      </c>
      <c r="T122" s="6">
        <v>772.5</v>
      </c>
      <c r="U122" s="6">
        <v>0</v>
      </c>
      <c r="V122" s="6">
        <v>0</v>
      </c>
      <c r="W122" s="6">
        <v>0</v>
      </c>
      <c r="X122" s="6">
        <v>0</v>
      </c>
      <c r="Y122" s="6">
        <v>0</v>
      </c>
      <c r="Z122" s="6">
        <v>1000025.3</v>
      </c>
      <c r="AA122" s="6">
        <v>1000025</v>
      </c>
      <c r="AB122" s="6">
        <v>-0.3</v>
      </c>
      <c r="AC122" s="6">
        <v>0</v>
      </c>
      <c r="AD122" t="str">
        <f>'Y0=+1000000'!AD122</f>
        <v>+/-1-en belül minden valid</v>
      </c>
      <c r="BB122" s="5" t="s">
        <v>54</v>
      </c>
      <c r="BC122" s="6">
        <v>12.5</v>
      </c>
      <c r="BD122" s="6">
        <v>0</v>
      </c>
      <c r="BE122" s="6">
        <v>0</v>
      </c>
      <c r="BF122" s="6">
        <v>1434</v>
      </c>
      <c r="BG122" s="6">
        <v>432.5</v>
      </c>
      <c r="BH122" s="6">
        <v>497399.7</v>
      </c>
      <c r="BI122" s="6">
        <v>2487.5</v>
      </c>
      <c r="BJ122" s="6">
        <v>0</v>
      </c>
      <c r="BK122" s="6">
        <v>0</v>
      </c>
      <c r="BL122" s="6">
        <v>0</v>
      </c>
      <c r="BM122" s="6">
        <v>0</v>
      </c>
      <c r="BN122" s="6">
        <v>0</v>
      </c>
      <c r="BO122" s="6">
        <v>0</v>
      </c>
      <c r="BP122" s="6">
        <v>0</v>
      </c>
      <c r="BQ122" s="6">
        <v>0</v>
      </c>
      <c r="BR122" s="6">
        <v>497907.20000000001</v>
      </c>
      <c r="BS122" s="6">
        <v>0</v>
      </c>
      <c r="BT122" s="6">
        <v>0</v>
      </c>
      <c r="BU122" s="6">
        <v>0</v>
      </c>
      <c r="BV122" s="6">
        <v>0</v>
      </c>
      <c r="BW122" s="6">
        <v>0</v>
      </c>
      <c r="BX122" s="6">
        <v>0</v>
      </c>
      <c r="BY122" s="6">
        <v>12.5</v>
      </c>
      <c r="BZ122" s="6">
        <v>339</v>
      </c>
      <c r="CA122" s="6">
        <v>1000024.8</v>
      </c>
      <c r="CB122" s="6">
        <v>1000025</v>
      </c>
      <c r="CC122" s="6">
        <v>0.2</v>
      </c>
      <c r="CD122" s="6">
        <v>0</v>
      </c>
    </row>
    <row r="123" spans="1:82" ht="15" thickBot="1" x14ac:dyDescent="0.35">
      <c r="A123" s="5" t="s">
        <v>55</v>
      </c>
      <c r="B123" s="6">
        <v>0</v>
      </c>
      <c r="C123" s="6">
        <v>0</v>
      </c>
      <c r="D123" s="6">
        <v>816.5</v>
      </c>
      <c r="E123" s="6">
        <v>25</v>
      </c>
      <c r="F123" s="6">
        <v>0</v>
      </c>
      <c r="G123" s="6">
        <v>497442.1</v>
      </c>
      <c r="H123" s="6">
        <v>0</v>
      </c>
      <c r="I123" s="6">
        <v>0</v>
      </c>
      <c r="J123" s="6">
        <v>0</v>
      </c>
      <c r="K123" s="6">
        <v>0</v>
      </c>
      <c r="L123" s="6">
        <v>0</v>
      </c>
      <c r="M123" s="6">
        <v>0</v>
      </c>
      <c r="N123" s="6">
        <v>12.5</v>
      </c>
      <c r="O123" s="6">
        <v>0</v>
      </c>
      <c r="P123" s="6">
        <v>0</v>
      </c>
      <c r="Q123" s="6">
        <v>500909.6</v>
      </c>
      <c r="R123" s="6">
        <v>0</v>
      </c>
      <c r="S123" s="6">
        <v>0</v>
      </c>
      <c r="T123" s="6">
        <v>772.5</v>
      </c>
      <c r="U123" s="6">
        <v>9</v>
      </c>
      <c r="V123" s="6">
        <v>0</v>
      </c>
      <c r="W123" s="6">
        <v>0</v>
      </c>
      <c r="X123" s="6">
        <v>0</v>
      </c>
      <c r="Y123" s="6">
        <v>37.5</v>
      </c>
      <c r="Z123" s="6">
        <v>1000024.8</v>
      </c>
      <c r="AA123" s="6">
        <v>1000025</v>
      </c>
      <c r="AB123" s="6">
        <v>0.2</v>
      </c>
      <c r="AC123" s="6">
        <v>0</v>
      </c>
      <c r="AD123" t="str">
        <f>'Y0=+1000000'!AD123</f>
        <v>+/-1-en belül minden valid</v>
      </c>
      <c r="BB123" s="5" t="s">
        <v>55</v>
      </c>
      <c r="BC123" s="6">
        <v>12.5</v>
      </c>
      <c r="BD123" s="6">
        <v>0</v>
      </c>
      <c r="BE123" s="6">
        <v>0</v>
      </c>
      <c r="BF123" s="6">
        <v>1434</v>
      </c>
      <c r="BG123" s="6">
        <v>0</v>
      </c>
      <c r="BH123" s="6">
        <v>497399.7</v>
      </c>
      <c r="BI123" s="6">
        <v>2487.5</v>
      </c>
      <c r="BJ123" s="6">
        <v>370</v>
      </c>
      <c r="BK123" s="6">
        <v>0</v>
      </c>
      <c r="BL123" s="6">
        <v>0</v>
      </c>
      <c r="BM123" s="6">
        <v>0</v>
      </c>
      <c r="BN123" s="6">
        <v>482.5</v>
      </c>
      <c r="BO123" s="6">
        <v>0</v>
      </c>
      <c r="BP123" s="6">
        <v>0</v>
      </c>
      <c r="BQ123" s="6">
        <v>0</v>
      </c>
      <c r="BR123" s="6">
        <v>497826.2</v>
      </c>
      <c r="BS123" s="6">
        <v>0</v>
      </c>
      <c r="BT123" s="6">
        <v>0</v>
      </c>
      <c r="BU123" s="6">
        <v>0</v>
      </c>
      <c r="BV123" s="6">
        <v>0</v>
      </c>
      <c r="BW123" s="6">
        <v>0</v>
      </c>
      <c r="BX123" s="6">
        <v>0</v>
      </c>
      <c r="BY123" s="6">
        <v>12.5</v>
      </c>
      <c r="BZ123" s="6">
        <v>0</v>
      </c>
      <c r="CA123" s="6">
        <v>1000024.8</v>
      </c>
      <c r="CB123" s="6">
        <v>1000025</v>
      </c>
      <c r="CC123" s="6">
        <v>0.2</v>
      </c>
      <c r="CD123" s="6">
        <v>0</v>
      </c>
    </row>
    <row r="124" spans="1:82" ht="15" thickBot="1" x14ac:dyDescent="0.35">
      <c r="A124" s="5" t="s">
        <v>56</v>
      </c>
      <c r="B124" s="6">
        <v>0</v>
      </c>
      <c r="C124" s="6">
        <v>0</v>
      </c>
      <c r="D124" s="6">
        <v>816.5</v>
      </c>
      <c r="E124" s="6">
        <v>0</v>
      </c>
      <c r="F124" s="6">
        <v>0</v>
      </c>
      <c r="G124" s="6">
        <v>497442.1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500919.6</v>
      </c>
      <c r="R124" s="6">
        <v>6.5</v>
      </c>
      <c r="S124" s="6">
        <v>0</v>
      </c>
      <c r="T124" s="6">
        <v>772.5</v>
      </c>
      <c r="U124" s="6">
        <v>9</v>
      </c>
      <c r="V124" s="6">
        <v>0</v>
      </c>
      <c r="W124" s="6">
        <v>0</v>
      </c>
      <c r="X124" s="6">
        <v>19</v>
      </c>
      <c r="Y124" s="6">
        <v>37.5</v>
      </c>
      <c r="Z124" s="6">
        <v>1000022.8</v>
      </c>
      <c r="AA124" s="6">
        <v>1000025</v>
      </c>
      <c r="AB124" s="6">
        <v>2.2000000000000002</v>
      </c>
      <c r="AC124" s="6">
        <v>0</v>
      </c>
      <c r="AD124" t="str">
        <f>'Y0=+1000000'!AD124</f>
        <v>+/-1-en belül minden valid</v>
      </c>
      <c r="BB124" s="5" t="s">
        <v>56</v>
      </c>
      <c r="BC124" s="6">
        <v>0</v>
      </c>
      <c r="BD124" s="6">
        <v>0</v>
      </c>
      <c r="BE124" s="6">
        <v>0</v>
      </c>
      <c r="BF124" s="6">
        <v>1434</v>
      </c>
      <c r="BG124" s="6">
        <v>432.5</v>
      </c>
      <c r="BH124" s="6">
        <v>497399.7</v>
      </c>
      <c r="BI124" s="6">
        <v>2487.5</v>
      </c>
      <c r="BJ124" s="6">
        <v>370</v>
      </c>
      <c r="BK124" s="6">
        <v>0</v>
      </c>
      <c r="BL124" s="6">
        <v>0</v>
      </c>
      <c r="BM124" s="6">
        <v>0</v>
      </c>
      <c r="BN124" s="6">
        <v>482.5</v>
      </c>
      <c r="BO124" s="6">
        <v>31.5</v>
      </c>
      <c r="BP124" s="6">
        <v>0</v>
      </c>
      <c r="BQ124" s="6">
        <v>0</v>
      </c>
      <c r="BR124" s="6">
        <v>497387.2</v>
      </c>
      <c r="BS124" s="6">
        <v>0</v>
      </c>
      <c r="BT124" s="6">
        <v>0</v>
      </c>
      <c r="BU124" s="6">
        <v>0</v>
      </c>
      <c r="BV124" s="6">
        <v>0</v>
      </c>
      <c r="BW124" s="6">
        <v>0</v>
      </c>
      <c r="BX124" s="6">
        <v>0</v>
      </c>
      <c r="BY124" s="6">
        <v>0</v>
      </c>
      <c r="BZ124" s="6">
        <v>0</v>
      </c>
      <c r="CA124" s="6">
        <v>1000024.8</v>
      </c>
      <c r="CB124" s="6">
        <v>1000025</v>
      </c>
      <c r="CC124" s="6">
        <v>0.2</v>
      </c>
      <c r="CD124" s="6">
        <v>0</v>
      </c>
    </row>
    <row r="125" spans="1:82" ht="15" thickBot="1" x14ac:dyDescent="0.35">
      <c r="A125" s="5" t="s">
        <v>57</v>
      </c>
      <c r="B125" s="6">
        <v>0</v>
      </c>
      <c r="C125" s="6">
        <v>0</v>
      </c>
      <c r="D125" s="6">
        <v>816.5</v>
      </c>
      <c r="E125" s="6">
        <v>497648.6</v>
      </c>
      <c r="F125" s="6">
        <v>0</v>
      </c>
      <c r="G125" s="6">
        <v>497442.1</v>
      </c>
      <c r="H125" s="6">
        <v>0</v>
      </c>
      <c r="I125" s="6">
        <v>19</v>
      </c>
      <c r="J125" s="6">
        <v>0</v>
      </c>
      <c r="K125" s="6">
        <v>0</v>
      </c>
      <c r="L125" s="6">
        <v>907.5</v>
      </c>
      <c r="M125" s="6">
        <v>1675</v>
      </c>
      <c r="N125" s="6">
        <v>0</v>
      </c>
      <c r="O125" s="6">
        <v>0</v>
      </c>
      <c r="P125" s="6">
        <v>0</v>
      </c>
      <c r="Q125" s="6">
        <v>744</v>
      </c>
      <c r="R125" s="6">
        <v>0</v>
      </c>
      <c r="S125" s="6">
        <v>0</v>
      </c>
      <c r="T125" s="6">
        <v>772.5</v>
      </c>
      <c r="U125" s="6">
        <v>0</v>
      </c>
      <c r="V125" s="6">
        <v>0</v>
      </c>
      <c r="W125" s="6">
        <v>0</v>
      </c>
      <c r="X125" s="6">
        <v>0</v>
      </c>
      <c r="Y125" s="6">
        <v>0</v>
      </c>
      <c r="Z125" s="6">
        <v>1000025.3</v>
      </c>
      <c r="AA125" s="6">
        <v>1000025</v>
      </c>
      <c r="AB125" s="6">
        <v>-0.3</v>
      </c>
      <c r="AC125" s="6">
        <v>0</v>
      </c>
      <c r="AD125" t="str">
        <f>'Y0=+1000000'!AD125</f>
        <v>+/-1-en belül minden valid</v>
      </c>
      <c r="BB125" s="5" t="s">
        <v>57</v>
      </c>
      <c r="BC125" s="6">
        <v>0</v>
      </c>
      <c r="BD125" s="6">
        <v>0</v>
      </c>
      <c r="BE125" s="6">
        <v>0</v>
      </c>
      <c r="BF125" s="6">
        <v>424</v>
      </c>
      <c r="BG125" s="6">
        <v>0</v>
      </c>
      <c r="BH125" s="6">
        <v>497399.7</v>
      </c>
      <c r="BI125" s="6">
        <v>2487.5</v>
      </c>
      <c r="BJ125" s="6">
        <v>0</v>
      </c>
      <c r="BK125" s="6">
        <v>0</v>
      </c>
      <c r="BL125" s="6">
        <v>0</v>
      </c>
      <c r="BM125" s="6">
        <v>0</v>
      </c>
      <c r="BN125" s="6">
        <v>0</v>
      </c>
      <c r="BO125" s="6">
        <v>31.5</v>
      </c>
      <c r="BP125" s="6">
        <v>0</v>
      </c>
      <c r="BQ125" s="6">
        <v>0</v>
      </c>
      <c r="BR125" s="6">
        <v>497907.20000000001</v>
      </c>
      <c r="BS125" s="6">
        <v>12.5</v>
      </c>
      <c r="BT125" s="6">
        <v>0</v>
      </c>
      <c r="BU125" s="6">
        <v>0</v>
      </c>
      <c r="BV125" s="6">
        <v>0</v>
      </c>
      <c r="BW125" s="6">
        <v>0</v>
      </c>
      <c r="BX125" s="6">
        <v>0</v>
      </c>
      <c r="BY125" s="6">
        <v>25</v>
      </c>
      <c r="BZ125" s="6">
        <v>1737.5</v>
      </c>
      <c r="CA125" s="6">
        <v>1000024.8</v>
      </c>
      <c r="CB125" s="6">
        <v>1000025</v>
      </c>
      <c r="CC125" s="6">
        <v>0.2</v>
      </c>
      <c r="CD125" s="6">
        <v>0</v>
      </c>
    </row>
    <row r="126" spans="1:82" ht="15" thickBot="1" x14ac:dyDescent="0.35">
      <c r="A126" s="5" t="s">
        <v>58</v>
      </c>
      <c r="B126" s="6">
        <v>0</v>
      </c>
      <c r="C126" s="6">
        <v>0</v>
      </c>
      <c r="D126" s="6">
        <v>816.5</v>
      </c>
      <c r="E126" s="6">
        <v>497648.6</v>
      </c>
      <c r="F126" s="6">
        <v>0</v>
      </c>
      <c r="G126" s="6">
        <v>497442.1</v>
      </c>
      <c r="H126" s="6">
        <v>0</v>
      </c>
      <c r="I126" s="6">
        <v>19</v>
      </c>
      <c r="J126" s="6">
        <v>0</v>
      </c>
      <c r="K126" s="6">
        <v>0</v>
      </c>
      <c r="L126" s="6">
        <v>907.5</v>
      </c>
      <c r="M126" s="6">
        <v>1675</v>
      </c>
      <c r="N126" s="6">
        <v>0</v>
      </c>
      <c r="O126" s="6">
        <v>0</v>
      </c>
      <c r="P126" s="6">
        <v>0</v>
      </c>
      <c r="Q126" s="6">
        <v>744</v>
      </c>
      <c r="R126" s="6">
        <v>0</v>
      </c>
      <c r="S126" s="6">
        <v>0</v>
      </c>
      <c r="T126" s="6">
        <v>772.5</v>
      </c>
      <c r="U126" s="6">
        <v>0</v>
      </c>
      <c r="V126" s="6">
        <v>0</v>
      </c>
      <c r="W126" s="6">
        <v>0</v>
      </c>
      <c r="X126" s="6">
        <v>0</v>
      </c>
      <c r="Y126" s="6">
        <v>0</v>
      </c>
      <c r="Z126" s="6">
        <v>1000025.3</v>
      </c>
      <c r="AA126" s="6">
        <v>1000025</v>
      </c>
      <c r="AB126" s="6">
        <v>-0.3</v>
      </c>
      <c r="AC126" s="6">
        <v>0</v>
      </c>
      <c r="AD126" t="str">
        <f>'Y0=+1000000'!AD126</f>
        <v>+/-1-en belül minden valid</v>
      </c>
      <c r="BB126" s="5" t="s">
        <v>58</v>
      </c>
      <c r="BC126" s="6">
        <v>0</v>
      </c>
      <c r="BD126" s="6">
        <v>0</v>
      </c>
      <c r="BE126" s="6">
        <v>0</v>
      </c>
      <c r="BF126" s="6">
        <v>424</v>
      </c>
      <c r="BG126" s="6">
        <v>0</v>
      </c>
      <c r="BH126" s="6">
        <v>497399.7</v>
      </c>
      <c r="BI126" s="6">
        <v>2487.5</v>
      </c>
      <c r="BJ126" s="6">
        <v>0</v>
      </c>
      <c r="BK126" s="6">
        <v>0</v>
      </c>
      <c r="BL126" s="6">
        <v>0</v>
      </c>
      <c r="BM126" s="6">
        <v>0</v>
      </c>
      <c r="BN126" s="6">
        <v>0</v>
      </c>
      <c r="BO126" s="6">
        <v>31.5</v>
      </c>
      <c r="BP126" s="6">
        <v>0</v>
      </c>
      <c r="BQ126" s="6">
        <v>0</v>
      </c>
      <c r="BR126" s="6">
        <v>497907.20000000001</v>
      </c>
      <c r="BS126" s="6">
        <v>12.5</v>
      </c>
      <c r="BT126" s="6">
        <v>0</v>
      </c>
      <c r="BU126" s="6">
        <v>0</v>
      </c>
      <c r="BV126" s="6">
        <v>0</v>
      </c>
      <c r="BW126" s="6">
        <v>0</v>
      </c>
      <c r="BX126" s="6">
        <v>0</v>
      </c>
      <c r="BY126" s="6">
        <v>25</v>
      </c>
      <c r="BZ126" s="6">
        <v>1737.5</v>
      </c>
      <c r="CA126" s="6">
        <v>1000024.8</v>
      </c>
      <c r="CB126" s="6">
        <v>1000025</v>
      </c>
      <c r="CC126" s="6">
        <v>0.2</v>
      </c>
      <c r="CD126" s="6">
        <v>0</v>
      </c>
    </row>
    <row r="127" spans="1:82" ht="15" thickBot="1" x14ac:dyDescent="0.35">
      <c r="A127" s="5" t="s">
        <v>59</v>
      </c>
      <c r="B127" s="6">
        <v>0</v>
      </c>
      <c r="C127" s="6">
        <v>0</v>
      </c>
      <c r="D127" s="6">
        <v>816.5</v>
      </c>
      <c r="E127" s="6">
        <v>0</v>
      </c>
      <c r="F127" s="6">
        <v>0</v>
      </c>
      <c r="G127" s="6">
        <v>497442.1</v>
      </c>
      <c r="H127" s="6">
        <v>0</v>
      </c>
      <c r="I127" s="6">
        <v>0</v>
      </c>
      <c r="J127" s="6">
        <v>0</v>
      </c>
      <c r="K127" s="6">
        <v>0</v>
      </c>
      <c r="L127" s="6">
        <v>0</v>
      </c>
      <c r="M127" s="6">
        <v>0</v>
      </c>
      <c r="N127" s="6">
        <v>0</v>
      </c>
      <c r="O127" s="6">
        <v>0</v>
      </c>
      <c r="P127" s="6">
        <v>0</v>
      </c>
      <c r="Q127" s="6">
        <v>500919.6</v>
      </c>
      <c r="R127" s="6">
        <v>6.5</v>
      </c>
      <c r="S127" s="6">
        <v>0</v>
      </c>
      <c r="T127" s="6">
        <v>772.5</v>
      </c>
      <c r="U127" s="6">
        <v>9</v>
      </c>
      <c r="V127" s="6">
        <v>0</v>
      </c>
      <c r="W127" s="6">
        <v>0</v>
      </c>
      <c r="X127" s="6">
        <v>19</v>
      </c>
      <c r="Y127" s="6">
        <v>37.5</v>
      </c>
      <c r="Z127" s="6">
        <v>1000022.8</v>
      </c>
      <c r="AA127" s="6">
        <v>1000025</v>
      </c>
      <c r="AB127" s="6">
        <v>2.2000000000000002</v>
      </c>
      <c r="AC127" s="6">
        <v>0</v>
      </c>
      <c r="AD127" t="str">
        <f>'Y0=+1000000'!AD127</f>
        <v>+/-1-en belül minden valid</v>
      </c>
      <c r="BB127" s="5" t="s">
        <v>59</v>
      </c>
      <c r="BC127" s="6">
        <v>0</v>
      </c>
      <c r="BD127" s="6">
        <v>0</v>
      </c>
      <c r="BE127" s="6">
        <v>0</v>
      </c>
      <c r="BF127" s="6">
        <v>1434</v>
      </c>
      <c r="BG127" s="6">
        <v>432.5</v>
      </c>
      <c r="BH127" s="6">
        <v>497399.7</v>
      </c>
      <c r="BI127" s="6">
        <v>2487.5</v>
      </c>
      <c r="BJ127" s="6">
        <v>370</v>
      </c>
      <c r="BK127" s="6">
        <v>0</v>
      </c>
      <c r="BL127" s="6">
        <v>0</v>
      </c>
      <c r="BM127" s="6">
        <v>0</v>
      </c>
      <c r="BN127" s="6">
        <v>482.5</v>
      </c>
      <c r="BO127" s="6">
        <v>31.5</v>
      </c>
      <c r="BP127" s="6">
        <v>0</v>
      </c>
      <c r="BQ127" s="6">
        <v>0</v>
      </c>
      <c r="BR127" s="6">
        <v>497387.2</v>
      </c>
      <c r="BS127" s="6">
        <v>0</v>
      </c>
      <c r="BT127" s="6">
        <v>0</v>
      </c>
      <c r="BU127" s="6">
        <v>0</v>
      </c>
      <c r="BV127" s="6">
        <v>0</v>
      </c>
      <c r="BW127" s="6">
        <v>0</v>
      </c>
      <c r="BX127" s="6">
        <v>0</v>
      </c>
      <c r="BY127" s="6">
        <v>0</v>
      </c>
      <c r="BZ127" s="6">
        <v>0</v>
      </c>
      <c r="CA127" s="6">
        <v>1000024.8</v>
      </c>
      <c r="CB127" s="6">
        <v>1000025</v>
      </c>
      <c r="CC127" s="6">
        <v>0.2</v>
      </c>
      <c r="CD127" s="6">
        <v>0</v>
      </c>
    </row>
    <row r="128" spans="1:82" ht="15" thickBot="1" x14ac:dyDescent="0.35">
      <c r="A128" s="5" t="s">
        <v>60</v>
      </c>
      <c r="B128" s="6">
        <v>0</v>
      </c>
      <c r="C128" s="6">
        <v>0</v>
      </c>
      <c r="D128" s="6">
        <v>816.5</v>
      </c>
      <c r="E128" s="6">
        <v>25</v>
      </c>
      <c r="F128" s="6">
        <v>0</v>
      </c>
      <c r="G128" s="6">
        <v>497442.1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6">
        <v>12.5</v>
      </c>
      <c r="O128" s="6">
        <v>0</v>
      </c>
      <c r="P128" s="6">
        <v>0</v>
      </c>
      <c r="Q128" s="6">
        <v>500909.6</v>
      </c>
      <c r="R128" s="6">
        <v>0</v>
      </c>
      <c r="S128" s="6">
        <v>0</v>
      </c>
      <c r="T128" s="6">
        <v>772.5</v>
      </c>
      <c r="U128" s="6">
        <v>9</v>
      </c>
      <c r="V128" s="6">
        <v>0</v>
      </c>
      <c r="W128" s="6">
        <v>0</v>
      </c>
      <c r="X128" s="6">
        <v>0</v>
      </c>
      <c r="Y128" s="6">
        <v>37.5</v>
      </c>
      <c r="Z128" s="6">
        <v>1000024.8</v>
      </c>
      <c r="AA128" s="6">
        <v>1000025</v>
      </c>
      <c r="AB128" s="6">
        <v>0.2</v>
      </c>
      <c r="AC128" s="6">
        <v>0</v>
      </c>
      <c r="AD128" t="str">
        <f>'Y0=+1000000'!AD128</f>
        <v>+/-1-en belül minden valid</v>
      </c>
      <c r="BB128" s="5" t="s">
        <v>60</v>
      </c>
      <c r="BC128" s="6">
        <v>12.5</v>
      </c>
      <c r="BD128" s="6">
        <v>0</v>
      </c>
      <c r="BE128" s="6">
        <v>0</v>
      </c>
      <c r="BF128" s="6">
        <v>1434</v>
      </c>
      <c r="BG128" s="6">
        <v>0</v>
      </c>
      <c r="BH128" s="6">
        <v>497399.7</v>
      </c>
      <c r="BI128" s="6">
        <v>2487.5</v>
      </c>
      <c r="BJ128" s="6">
        <v>370</v>
      </c>
      <c r="BK128" s="6">
        <v>0</v>
      </c>
      <c r="BL128" s="6">
        <v>0</v>
      </c>
      <c r="BM128" s="6">
        <v>0</v>
      </c>
      <c r="BN128" s="6">
        <v>482.5</v>
      </c>
      <c r="BO128" s="6">
        <v>0</v>
      </c>
      <c r="BP128" s="6">
        <v>0</v>
      </c>
      <c r="BQ128" s="6">
        <v>0</v>
      </c>
      <c r="BR128" s="6">
        <v>497826.2</v>
      </c>
      <c r="BS128" s="6">
        <v>0</v>
      </c>
      <c r="BT128" s="6">
        <v>0</v>
      </c>
      <c r="BU128" s="6">
        <v>0</v>
      </c>
      <c r="BV128" s="6">
        <v>0</v>
      </c>
      <c r="BW128" s="6">
        <v>0</v>
      </c>
      <c r="BX128" s="6">
        <v>0</v>
      </c>
      <c r="BY128" s="6">
        <v>12.5</v>
      </c>
      <c r="BZ128" s="6">
        <v>0</v>
      </c>
      <c r="CA128" s="6">
        <v>1000024.8</v>
      </c>
      <c r="CB128" s="6">
        <v>1000025</v>
      </c>
      <c r="CC128" s="6">
        <v>0.2</v>
      </c>
      <c r="CD128" s="6">
        <v>0</v>
      </c>
    </row>
    <row r="129" spans="1:82" ht="15" thickBot="1" x14ac:dyDescent="0.35">
      <c r="A129" s="5" t="s">
        <v>61</v>
      </c>
      <c r="B129" s="6">
        <v>0</v>
      </c>
      <c r="C129" s="6">
        <v>0</v>
      </c>
      <c r="D129" s="6">
        <v>816.5</v>
      </c>
      <c r="E129" s="6">
        <v>74</v>
      </c>
      <c r="F129" s="6">
        <v>0</v>
      </c>
      <c r="G129" s="6">
        <v>497442.1</v>
      </c>
      <c r="H129" s="6">
        <v>0</v>
      </c>
      <c r="I129" s="6">
        <v>19</v>
      </c>
      <c r="J129" s="6">
        <v>0</v>
      </c>
      <c r="K129" s="6">
        <v>0</v>
      </c>
      <c r="L129" s="6">
        <v>0</v>
      </c>
      <c r="M129" s="6">
        <v>25</v>
      </c>
      <c r="N129" s="6">
        <v>12.5</v>
      </c>
      <c r="O129" s="6">
        <v>0</v>
      </c>
      <c r="P129" s="6">
        <v>0</v>
      </c>
      <c r="Q129" s="6">
        <v>500857.1</v>
      </c>
      <c r="R129" s="6">
        <v>6.5</v>
      </c>
      <c r="S129" s="6">
        <v>0</v>
      </c>
      <c r="T129" s="6">
        <v>772.5</v>
      </c>
      <c r="U129" s="6">
        <v>0</v>
      </c>
      <c r="V129" s="6">
        <v>0</v>
      </c>
      <c r="W129" s="6">
        <v>0</v>
      </c>
      <c r="X129" s="6">
        <v>0</v>
      </c>
      <c r="Y129" s="6">
        <v>0</v>
      </c>
      <c r="Z129" s="6">
        <v>1000025.3</v>
      </c>
      <c r="AA129" s="6">
        <v>1000025</v>
      </c>
      <c r="AB129" s="6">
        <v>-0.3</v>
      </c>
      <c r="AC129" s="6">
        <v>0</v>
      </c>
      <c r="AD129" t="str">
        <f>'Y0=+1000000'!AD129</f>
        <v>+/-1-en belül minden valid</v>
      </c>
      <c r="BB129" s="5" t="s">
        <v>61</v>
      </c>
      <c r="BC129" s="6">
        <v>12.5</v>
      </c>
      <c r="BD129" s="6">
        <v>0</v>
      </c>
      <c r="BE129" s="6">
        <v>0</v>
      </c>
      <c r="BF129" s="6">
        <v>1434</v>
      </c>
      <c r="BG129" s="6">
        <v>432.5</v>
      </c>
      <c r="BH129" s="6">
        <v>497399.7</v>
      </c>
      <c r="BI129" s="6">
        <v>2487.5</v>
      </c>
      <c r="BJ129" s="6">
        <v>0</v>
      </c>
      <c r="BK129" s="6">
        <v>0</v>
      </c>
      <c r="BL129" s="6">
        <v>0</v>
      </c>
      <c r="BM129" s="6">
        <v>0</v>
      </c>
      <c r="BN129" s="6">
        <v>0</v>
      </c>
      <c r="BO129" s="6">
        <v>0</v>
      </c>
      <c r="BP129" s="6">
        <v>0</v>
      </c>
      <c r="BQ129" s="6">
        <v>0</v>
      </c>
      <c r="BR129" s="6">
        <v>497907.20000000001</v>
      </c>
      <c r="BS129" s="6">
        <v>0</v>
      </c>
      <c r="BT129" s="6">
        <v>0</v>
      </c>
      <c r="BU129" s="6">
        <v>0</v>
      </c>
      <c r="BV129" s="6">
        <v>0</v>
      </c>
      <c r="BW129" s="6">
        <v>0</v>
      </c>
      <c r="BX129" s="6">
        <v>0</v>
      </c>
      <c r="BY129" s="6">
        <v>12.5</v>
      </c>
      <c r="BZ129" s="6">
        <v>339</v>
      </c>
      <c r="CA129" s="6">
        <v>1000024.8</v>
      </c>
      <c r="CB129" s="6">
        <v>1000025</v>
      </c>
      <c r="CC129" s="6">
        <v>0.2</v>
      </c>
      <c r="CD129" s="6">
        <v>0</v>
      </c>
    </row>
    <row r="130" spans="1:82" ht="15" thickBot="1" x14ac:dyDescent="0.35">
      <c r="A130" s="15" t="s">
        <v>152</v>
      </c>
      <c r="B130" s="18">
        <f>SUM(B101:B129)/SUM($Z$101:$Z$129)</f>
        <v>0</v>
      </c>
      <c r="C130" s="18">
        <f t="shared" ref="C130:AA130" si="5">SUM(C101:C129)/SUM($Z$101:$Z$129)</f>
        <v>2.5836454615320377E-6</v>
      </c>
      <c r="D130" s="18">
        <f t="shared" si="5"/>
        <v>4.2190930386818174E-4</v>
      </c>
      <c r="E130" s="18">
        <f t="shared" si="5"/>
        <v>0.25764403633119476</v>
      </c>
      <c r="F130" s="18">
        <f t="shared" si="5"/>
        <v>2.9012616102697098E-4</v>
      </c>
      <c r="G130" s="18">
        <f t="shared" si="5"/>
        <v>0.49694942262878661</v>
      </c>
      <c r="H130" s="18">
        <f t="shared" si="5"/>
        <v>1.3951685492273003E-4</v>
      </c>
      <c r="I130" s="18">
        <f t="shared" si="5"/>
        <v>1.1988114941508655E-5</v>
      </c>
      <c r="J130" s="18">
        <f t="shared" si="5"/>
        <v>0</v>
      </c>
      <c r="K130" s="18">
        <f t="shared" si="5"/>
        <v>0</v>
      </c>
      <c r="L130" s="18">
        <f t="shared" si="5"/>
        <v>5.9518579282159714E-4</v>
      </c>
      <c r="M130" s="18">
        <f t="shared" si="5"/>
        <v>8.1026566534260079E-4</v>
      </c>
      <c r="N130" s="18">
        <f t="shared" si="5"/>
        <v>7.7509363845961135E-6</v>
      </c>
      <c r="O130" s="18">
        <f t="shared" si="5"/>
        <v>0</v>
      </c>
      <c r="P130" s="18">
        <f t="shared" si="5"/>
        <v>5.0527493076028222E-4</v>
      </c>
      <c r="Q130" s="18">
        <f t="shared" si="5"/>
        <v>0.24188274488850101</v>
      </c>
      <c r="R130" s="18">
        <f t="shared" si="5"/>
        <v>2.463075339993876E-6</v>
      </c>
      <c r="S130" s="18">
        <f t="shared" si="5"/>
        <v>0</v>
      </c>
      <c r="T130" s="18">
        <f t="shared" si="5"/>
        <v>7.1024413737515721E-4</v>
      </c>
      <c r="U130" s="18">
        <f t="shared" si="5"/>
        <v>3.7204494646061345E-6</v>
      </c>
      <c r="V130" s="18">
        <f t="shared" si="5"/>
        <v>0</v>
      </c>
      <c r="W130" s="18">
        <f t="shared" si="5"/>
        <v>0</v>
      </c>
      <c r="X130" s="18">
        <f t="shared" si="5"/>
        <v>4.5816646184501471E-6</v>
      </c>
      <c r="Y130" s="18">
        <f t="shared" si="5"/>
        <v>1.8085518230724264E-5</v>
      </c>
      <c r="Z130" s="18">
        <f t="shared" si="5"/>
        <v>1</v>
      </c>
      <c r="AA130" s="32">
        <f t="shared" si="5"/>
        <v>0.99999997588597522</v>
      </c>
      <c r="AB130" t="s">
        <v>151</v>
      </c>
      <c r="AC130" s="17">
        <f>CORREL(B130:Y130,'Y=nyers'!B130:Y130)</f>
        <v>0.21151070194092844</v>
      </c>
      <c r="AD130">
        <f>'Y0=+1000000'!AD130</f>
        <v>0</v>
      </c>
    </row>
    <row r="131" spans="1:82" ht="15" thickBot="1" x14ac:dyDescent="0.35">
      <c r="A131" s="7" t="s">
        <v>115</v>
      </c>
      <c r="B131" s="8">
        <v>1517969.8</v>
      </c>
      <c r="AD131">
        <f>'Y0=+1000000'!AD131</f>
        <v>0</v>
      </c>
      <c r="BB131" s="7" t="s">
        <v>115</v>
      </c>
      <c r="BC131" s="8">
        <v>1019753.4</v>
      </c>
    </row>
    <row r="132" spans="1:82" ht="15" thickBot="1" x14ac:dyDescent="0.35">
      <c r="A132" s="7" t="s">
        <v>116</v>
      </c>
      <c r="B132" s="8">
        <v>0</v>
      </c>
      <c r="AD132">
        <f>'Y0=+1000000'!AD132</f>
        <v>0</v>
      </c>
      <c r="BB132" s="7" t="s">
        <v>116</v>
      </c>
      <c r="BC132" s="8">
        <v>994786.9</v>
      </c>
    </row>
    <row r="133" spans="1:82" ht="15" thickBot="1" x14ac:dyDescent="0.35">
      <c r="A133" s="7" t="s">
        <v>117</v>
      </c>
      <c r="B133" s="8">
        <v>29028750.699999999</v>
      </c>
      <c r="AD133">
        <f>'Y0=+1000000'!AD133</f>
        <v>0</v>
      </c>
      <c r="BB133" s="7" t="s">
        <v>117</v>
      </c>
      <c r="BC133" s="8">
        <v>29028748.699999999</v>
      </c>
    </row>
    <row r="134" spans="1:82" ht="15" thickBot="1" x14ac:dyDescent="0.35">
      <c r="A134" s="7" t="s">
        <v>118</v>
      </c>
      <c r="B134" s="8">
        <v>29028750</v>
      </c>
      <c r="AD134">
        <f>'Y0=+1000000'!AD134</f>
        <v>0</v>
      </c>
      <c r="BB134" s="7" t="s">
        <v>118</v>
      </c>
      <c r="BC134" s="8">
        <v>29028750</v>
      </c>
    </row>
    <row r="135" spans="1:82" ht="15" thickBot="1" x14ac:dyDescent="0.35">
      <c r="A135" s="7" t="s">
        <v>119</v>
      </c>
      <c r="B135" s="29">
        <v>0.7</v>
      </c>
      <c r="AD135">
        <f>'Y0=+1000000'!AD135</f>
        <v>0</v>
      </c>
      <c r="BB135" s="7" t="s">
        <v>119</v>
      </c>
      <c r="BC135" s="8">
        <v>-1.3</v>
      </c>
    </row>
    <row r="136" spans="1:82" ht="15" thickBot="1" x14ac:dyDescent="0.35">
      <c r="A136" s="7" t="s">
        <v>120</v>
      </c>
      <c r="B136" s="8"/>
      <c r="AD136">
        <f>'Y0=+1000000'!AD136</f>
        <v>0</v>
      </c>
      <c r="BB136" s="7" t="s">
        <v>120</v>
      </c>
      <c r="BC136" s="8"/>
    </row>
    <row r="137" spans="1:82" ht="15" thickBot="1" x14ac:dyDescent="0.35">
      <c r="A137" s="7" t="s">
        <v>121</v>
      </c>
      <c r="B137" s="8"/>
      <c r="AD137">
        <f>'Y0=+1000000'!AD137</f>
        <v>0</v>
      </c>
      <c r="BB137" s="7" t="s">
        <v>121</v>
      </c>
      <c r="BC137" s="8"/>
    </row>
    <row r="138" spans="1:82" ht="15" thickBot="1" x14ac:dyDescent="0.35">
      <c r="A138" s="7" t="s">
        <v>122</v>
      </c>
      <c r="B138" s="8">
        <v>0</v>
      </c>
      <c r="AD138">
        <f>'Y0=+1000000'!AD138</f>
        <v>0</v>
      </c>
      <c r="BB138" s="7" t="s">
        <v>122</v>
      </c>
      <c r="BC138" s="8">
        <v>0</v>
      </c>
    </row>
    <row r="140" spans="1:82" x14ac:dyDescent="0.3">
      <c r="A140" s="9" t="s">
        <v>123</v>
      </c>
      <c r="BB140" s="9" t="s">
        <v>123</v>
      </c>
    </row>
    <row r="142" spans="1:82" x14ac:dyDescent="0.3">
      <c r="A142" s="10" t="s">
        <v>124</v>
      </c>
      <c r="BB142" s="10" t="s">
        <v>289</v>
      </c>
    </row>
    <row r="143" spans="1:82" x14ac:dyDescent="0.3">
      <c r="A143" s="10" t="s">
        <v>217</v>
      </c>
      <c r="BB143" s="10" t="s">
        <v>776</v>
      </c>
    </row>
  </sheetData>
  <conditionalFormatting sqref="B130:Y13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40" r:id="rId1" display="https://miau.my-x.hu/myx-free/coco/test/601993420220116120732.html" xr:uid="{7F6358DF-9614-4A65-802C-37049FD06F59}"/>
    <hyperlink ref="BB140" r:id="rId2" display="https://miau.my-x.hu/myx-free/coco/test/957422720220204173301.html" xr:uid="{9F7A3476-F25A-4C80-90A1-2677D2223769}"/>
  </hyperlinks>
  <pageMargins left="0.7" right="0.7" top="0.75" bottom="0.75" header="0.3" footer="0.3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08081-5E20-4E89-941F-B027BF29C064}">
  <dimension ref="A1:CE147"/>
  <sheetViews>
    <sheetView topLeftCell="A94" zoomScale="70" zoomScaleNormal="70" workbookViewId="0">
      <selection activeCell="AD100" sqref="AD100"/>
    </sheetView>
  </sheetViews>
  <sheetFormatPr defaultRowHeight="14.4" x14ac:dyDescent="0.3"/>
  <cols>
    <col min="30" max="30" width="24.5546875" bestFit="1" customWidth="1"/>
  </cols>
  <sheetData>
    <row r="1" spans="1:80" ht="18" x14ac:dyDescent="0.3">
      <c r="A1" s="1"/>
      <c r="BC1" s="1"/>
    </row>
    <row r="2" spans="1:80" x14ac:dyDescent="0.3">
      <c r="A2" s="2"/>
      <c r="BC2" s="2"/>
    </row>
    <row r="5" spans="1:80" ht="18" x14ac:dyDescent="0.3">
      <c r="A5" s="3" t="s">
        <v>0</v>
      </c>
      <c r="B5" s="4">
        <v>1541040</v>
      </c>
      <c r="C5" s="3" t="s">
        <v>1</v>
      </c>
      <c r="D5" s="4">
        <v>29</v>
      </c>
      <c r="E5" s="3" t="s">
        <v>2</v>
      </c>
      <c r="F5" s="4">
        <v>24</v>
      </c>
      <c r="G5" s="3" t="s">
        <v>3</v>
      </c>
      <c r="H5" s="4">
        <v>29</v>
      </c>
      <c r="I5" s="3" t="s">
        <v>4</v>
      </c>
      <c r="J5" s="4">
        <v>0</v>
      </c>
      <c r="K5" s="3" t="s">
        <v>5</v>
      </c>
      <c r="L5" s="4" t="s">
        <v>531</v>
      </c>
      <c r="BC5" s="3" t="s">
        <v>0</v>
      </c>
      <c r="BD5" s="4">
        <v>4779234</v>
      </c>
      <c r="BE5" s="3" t="s">
        <v>1</v>
      </c>
      <c r="BF5" s="4">
        <v>30</v>
      </c>
      <c r="BG5" s="3" t="s">
        <v>2</v>
      </c>
      <c r="BH5" s="4">
        <v>24</v>
      </c>
      <c r="BI5" s="3" t="s">
        <v>3</v>
      </c>
      <c r="BJ5" s="4">
        <v>30</v>
      </c>
      <c r="BK5" s="3" t="s">
        <v>4</v>
      </c>
      <c r="BL5" s="4">
        <v>0</v>
      </c>
      <c r="BM5" s="3" t="s">
        <v>5</v>
      </c>
      <c r="BN5" s="4" t="s">
        <v>797</v>
      </c>
    </row>
    <row r="6" spans="1:80" ht="18.600000000000001" thickBot="1" x14ac:dyDescent="0.35">
      <c r="A6" s="1"/>
      <c r="BC6" s="1"/>
    </row>
    <row r="7" spans="1:80" ht="15" thickBot="1" x14ac:dyDescent="0.35">
      <c r="A7" s="5" t="s">
        <v>7</v>
      </c>
      <c r="B7" s="5" t="s">
        <v>8</v>
      </c>
      <c r="C7" s="5" t="s">
        <v>9</v>
      </c>
      <c r="D7" s="5" t="s">
        <v>10</v>
      </c>
      <c r="E7" s="5" t="s">
        <v>11</v>
      </c>
      <c r="F7" s="5" t="s">
        <v>12</v>
      </c>
      <c r="G7" s="5" t="s">
        <v>13</v>
      </c>
      <c r="H7" s="5" t="s">
        <v>14</v>
      </c>
      <c r="I7" s="5" t="s">
        <v>15</v>
      </c>
      <c r="J7" s="5" t="s">
        <v>16</v>
      </c>
      <c r="K7" s="5" t="s">
        <v>17</v>
      </c>
      <c r="L7" s="5" t="s">
        <v>18</v>
      </c>
      <c r="M7" s="5" t="s">
        <v>19</v>
      </c>
      <c r="N7" s="5" t="s">
        <v>20</v>
      </c>
      <c r="O7" s="5" t="s">
        <v>21</v>
      </c>
      <c r="P7" s="5" t="s">
        <v>22</v>
      </c>
      <c r="Q7" s="5" t="s">
        <v>23</v>
      </c>
      <c r="R7" s="5" t="s">
        <v>24</v>
      </c>
      <c r="S7" s="5" t="s">
        <v>25</v>
      </c>
      <c r="T7" s="5" t="s">
        <v>26</v>
      </c>
      <c r="U7" s="5" t="s">
        <v>27</v>
      </c>
      <c r="V7" s="5" t="s">
        <v>28</v>
      </c>
      <c r="W7" s="5" t="s">
        <v>29</v>
      </c>
      <c r="X7" s="5" t="s">
        <v>30</v>
      </c>
      <c r="Y7" s="5" t="s">
        <v>31</v>
      </c>
      <c r="Z7" s="5" t="s">
        <v>32</v>
      </c>
      <c r="AB7" s="14" t="s">
        <v>237</v>
      </c>
      <c r="AC7" s="14" t="s">
        <v>237</v>
      </c>
      <c r="AD7" s="14" t="s">
        <v>237</v>
      </c>
      <c r="AE7" s="14" t="s">
        <v>237</v>
      </c>
      <c r="AF7" s="14" t="s">
        <v>237</v>
      </c>
      <c r="AG7" s="14" t="s">
        <v>237</v>
      </c>
      <c r="AH7" s="14" t="s">
        <v>237</v>
      </c>
      <c r="AI7" s="14" t="s">
        <v>237</v>
      </c>
      <c r="AJ7" s="14" t="s">
        <v>237</v>
      </c>
      <c r="AK7" s="14" t="s">
        <v>237</v>
      </c>
      <c r="AL7" s="14" t="s">
        <v>237</v>
      </c>
      <c r="AM7" s="14" t="s">
        <v>237</v>
      </c>
      <c r="AN7" s="14" t="s">
        <v>237</v>
      </c>
      <c r="AO7" s="14" t="s">
        <v>237</v>
      </c>
      <c r="AP7" s="14" t="s">
        <v>237</v>
      </c>
      <c r="AQ7" s="14" t="s">
        <v>237</v>
      </c>
      <c r="AR7" s="14" t="s">
        <v>237</v>
      </c>
      <c r="AS7" s="14" t="s">
        <v>237</v>
      </c>
      <c r="AT7" s="14" t="s">
        <v>237</v>
      </c>
      <c r="AU7" s="14" t="s">
        <v>237</v>
      </c>
      <c r="AV7" s="14" t="s">
        <v>237</v>
      </c>
      <c r="AW7" s="14" t="s">
        <v>237</v>
      </c>
      <c r="AX7" s="14" t="s">
        <v>237</v>
      </c>
      <c r="AY7" s="14" t="s">
        <v>237</v>
      </c>
      <c r="AZ7" s="14" t="s">
        <v>237</v>
      </c>
      <c r="BC7" s="5" t="s">
        <v>7</v>
      </c>
      <c r="BD7" s="5" t="s">
        <v>8</v>
      </c>
      <c r="BE7" s="5" t="s">
        <v>9</v>
      </c>
      <c r="BF7" s="5" t="s">
        <v>10</v>
      </c>
      <c r="BG7" s="5" t="s">
        <v>11</v>
      </c>
      <c r="BH7" s="5" t="s">
        <v>12</v>
      </c>
      <c r="BI7" s="5" t="s">
        <v>13</v>
      </c>
      <c r="BJ7" s="5" t="s">
        <v>14</v>
      </c>
      <c r="BK7" s="5" t="s">
        <v>15</v>
      </c>
      <c r="BL7" s="5" t="s">
        <v>16</v>
      </c>
      <c r="BM7" s="5" t="s">
        <v>17</v>
      </c>
      <c r="BN7" s="5" t="s">
        <v>18</v>
      </c>
      <c r="BO7" s="5" t="s">
        <v>19</v>
      </c>
      <c r="BP7" s="5" t="s">
        <v>20</v>
      </c>
      <c r="BQ7" s="5" t="s">
        <v>21</v>
      </c>
      <c r="BR7" s="5" t="s">
        <v>22</v>
      </c>
      <c r="BS7" s="5" t="s">
        <v>23</v>
      </c>
      <c r="BT7" s="5" t="s">
        <v>24</v>
      </c>
      <c r="BU7" s="5" t="s">
        <v>25</v>
      </c>
      <c r="BV7" s="5" t="s">
        <v>26</v>
      </c>
      <c r="BW7" s="5" t="s">
        <v>27</v>
      </c>
      <c r="BX7" s="5" t="s">
        <v>28</v>
      </c>
      <c r="BY7" s="5" t="s">
        <v>29</v>
      </c>
      <c r="BZ7" s="5" t="s">
        <v>30</v>
      </c>
      <c r="CA7" s="5" t="s">
        <v>31</v>
      </c>
      <c r="CB7" s="5" t="s">
        <v>32</v>
      </c>
    </row>
    <row r="8" spans="1:80" ht="15" thickBot="1" x14ac:dyDescent="0.35">
      <c r="A8" s="5" t="s">
        <v>33</v>
      </c>
      <c r="B8" s="6">
        <v>12</v>
      </c>
      <c r="C8" s="6">
        <v>7</v>
      </c>
      <c r="D8" s="6">
        <v>26</v>
      </c>
      <c r="E8" s="6">
        <v>2</v>
      </c>
      <c r="F8" s="6">
        <v>3</v>
      </c>
      <c r="G8" s="6">
        <v>1</v>
      </c>
      <c r="H8" s="6">
        <v>1</v>
      </c>
      <c r="I8" s="6">
        <v>13</v>
      </c>
      <c r="J8" s="6">
        <v>1</v>
      </c>
      <c r="K8" s="6">
        <v>1</v>
      </c>
      <c r="L8" s="6">
        <v>11</v>
      </c>
      <c r="M8" s="6">
        <v>2</v>
      </c>
      <c r="N8" s="6">
        <v>1</v>
      </c>
      <c r="O8" s="6">
        <v>1</v>
      </c>
      <c r="P8" s="6">
        <v>4</v>
      </c>
      <c r="Q8" s="6">
        <v>28</v>
      </c>
      <c r="R8" s="6">
        <v>26</v>
      </c>
      <c r="S8" s="6">
        <v>1</v>
      </c>
      <c r="T8" s="6">
        <v>29</v>
      </c>
      <c r="U8" s="6">
        <v>13</v>
      </c>
      <c r="V8" s="6">
        <v>1</v>
      </c>
      <c r="W8" s="6">
        <v>1</v>
      </c>
      <c r="X8" s="6">
        <v>18</v>
      </c>
      <c r="Y8" s="6">
        <v>28</v>
      </c>
      <c r="Z8" s="6">
        <v>1010000</v>
      </c>
      <c r="AB8">
        <f>30-B8</f>
        <v>18</v>
      </c>
      <c r="AC8">
        <f t="shared" ref="AC8:AR36" si="0">30-C8</f>
        <v>23</v>
      </c>
      <c r="AD8">
        <f t="shared" si="0"/>
        <v>4</v>
      </c>
      <c r="AE8">
        <f t="shared" si="0"/>
        <v>28</v>
      </c>
      <c r="AF8">
        <f t="shared" si="0"/>
        <v>27</v>
      </c>
      <c r="AG8">
        <f t="shared" si="0"/>
        <v>29</v>
      </c>
      <c r="AH8">
        <f t="shared" si="0"/>
        <v>29</v>
      </c>
      <c r="AI8">
        <f t="shared" si="0"/>
        <v>17</v>
      </c>
      <c r="AJ8">
        <f t="shared" si="0"/>
        <v>29</v>
      </c>
      <c r="AK8">
        <f t="shared" si="0"/>
        <v>29</v>
      </c>
      <c r="AL8">
        <f t="shared" si="0"/>
        <v>19</v>
      </c>
      <c r="AM8">
        <f t="shared" si="0"/>
        <v>28</v>
      </c>
      <c r="AN8">
        <f t="shared" si="0"/>
        <v>29</v>
      </c>
      <c r="AO8">
        <f t="shared" si="0"/>
        <v>29</v>
      </c>
      <c r="AP8">
        <f t="shared" si="0"/>
        <v>26</v>
      </c>
      <c r="AQ8">
        <f t="shared" si="0"/>
        <v>2</v>
      </c>
      <c r="AR8">
        <f t="shared" si="0"/>
        <v>4</v>
      </c>
      <c r="AS8">
        <f t="shared" ref="AS8:AY36" si="1">30-S8</f>
        <v>29</v>
      </c>
      <c r="AT8">
        <f t="shared" si="1"/>
        <v>1</v>
      </c>
      <c r="AU8">
        <f t="shared" si="1"/>
        <v>17</v>
      </c>
      <c r="AV8">
        <f t="shared" si="1"/>
        <v>29</v>
      </c>
      <c r="AW8">
        <f t="shared" si="1"/>
        <v>29</v>
      </c>
      <c r="AX8">
        <f t="shared" si="1"/>
        <v>12</v>
      </c>
      <c r="AY8">
        <f t="shared" si="1"/>
        <v>2</v>
      </c>
      <c r="AZ8">
        <f>Z8</f>
        <v>1010000</v>
      </c>
      <c r="BC8" s="5" t="s">
        <v>33</v>
      </c>
      <c r="BD8" s="6" t="s">
        <v>237</v>
      </c>
      <c r="BE8" s="6" t="s">
        <v>237</v>
      </c>
      <c r="BF8" s="6" t="s">
        <v>237</v>
      </c>
      <c r="BG8" s="6" t="s">
        <v>237</v>
      </c>
      <c r="BH8" s="6" t="s">
        <v>237</v>
      </c>
      <c r="BI8" s="6" t="s">
        <v>237</v>
      </c>
      <c r="BJ8" s="6" t="s">
        <v>237</v>
      </c>
      <c r="BK8" s="6" t="s">
        <v>237</v>
      </c>
      <c r="BL8" s="6" t="s">
        <v>237</v>
      </c>
      <c r="BM8" s="6" t="s">
        <v>237</v>
      </c>
      <c r="BN8" s="6" t="s">
        <v>237</v>
      </c>
      <c r="BO8" s="6" t="s">
        <v>237</v>
      </c>
      <c r="BP8" s="6" t="s">
        <v>237</v>
      </c>
      <c r="BQ8" s="6" t="s">
        <v>237</v>
      </c>
      <c r="BR8" s="6" t="s">
        <v>237</v>
      </c>
      <c r="BS8" s="6" t="s">
        <v>237</v>
      </c>
      <c r="BT8" s="6" t="s">
        <v>237</v>
      </c>
      <c r="BU8" s="6" t="s">
        <v>237</v>
      </c>
      <c r="BV8" s="6" t="s">
        <v>237</v>
      </c>
      <c r="BW8" s="6" t="s">
        <v>237</v>
      </c>
      <c r="BX8" s="6" t="s">
        <v>237</v>
      </c>
      <c r="BY8" s="6" t="s">
        <v>237</v>
      </c>
      <c r="BZ8" s="6" t="s">
        <v>237</v>
      </c>
      <c r="CA8" s="6" t="s">
        <v>237</v>
      </c>
      <c r="CB8" s="6" t="s">
        <v>237</v>
      </c>
    </row>
    <row r="9" spans="1:80" ht="15" thickBot="1" x14ac:dyDescent="0.35">
      <c r="A9" s="5" t="s">
        <v>34</v>
      </c>
      <c r="B9" s="6">
        <v>12</v>
      </c>
      <c r="C9" s="6">
        <v>1</v>
      </c>
      <c r="D9" s="6">
        <v>23</v>
      </c>
      <c r="E9" s="6">
        <v>1</v>
      </c>
      <c r="F9" s="6">
        <v>1</v>
      </c>
      <c r="G9" s="6">
        <v>1</v>
      </c>
      <c r="H9" s="6">
        <v>9</v>
      </c>
      <c r="I9" s="6">
        <v>5</v>
      </c>
      <c r="J9" s="6">
        <v>1</v>
      </c>
      <c r="K9" s="6">
        <v>1</v>
      </c>
      <c r="L9" s="6">
        <v>22</v>
      </c>
      <c r="M9" s="6">
        <v>3</v>
      </c>
      <c r="N9" s="6">
        <v>1</v>
      </c>
      <c r="O9" s="6">
        <v>24</v>
      </c>
      <c r="P9" s="6">
        <v>7</v>
      </c>
      <c r="Q9" s="6">
        <v>29</v>
      </c>
      <c r="R9" s="6">
        <v>28</v>
      </c>
      <c r="S9" s="6">
        <v>1</v>
      </c>
      <c r="T9" s="6">
        <v>20</v>
      </c>
      <c r="U9" s="6">
        <v>23</v>
      </c>
      <c r="V9" s="6">
        <v>1</v>
      </c>
      <c r="W9" s="6">
        <v>1</v>
      </c>
      <c r="X9" s="6">
        <v>8</v>
      </c>
      <c r="Y9" s="6">
        <v>27</v>
      </c>
      <c r="Z9" s="6">
        <v>1008000</v>
      </c>
      <c r="AB9">
        <f t="shared" ref="AB9:AQ36" si="2">30-B9</f>
        <v>18</v>
      </c>
      <c r="AC9">
        <f t="shared" si="0"/>
        <v>29</v>
      </c>
      <c r="AD9">
        <f t="shared" si="0"/>
        <v>7</v>
      </c>
      <c r="AE9">
        <f t="shared" si="0"/>
        <v>29</v>
      </c>
      <c r="AF9">
        <f t="shared" si="0"/>
        <v>29</v>
      </c>
      <c r="AG9">
        <f t="shared" si="0"/>
        <v>29</v>
      </c>
      <c r="AH9">
        <f t="shared" si="0"/>
        <v>21</v>
      </c>
      <c r="AI9">
        <f t="shared" si="0"/>
        <v>25</v>
      </c>
      <c r="AJ9">
        <f t="shared" si="0"/>
        <v>29</v>
      </c>
      <c r="AK9">
        <f t="shared" si="0"/>
        <v>29</v>
      </c>
      <c r="AL9">
        <f t="shared" si="0"/>
        <v>8</v>
      </c>
      <c r="AM9">
        <f t="shared" si="0"/>
        <v>27</v>
      </c>
      <c r="AN9">
        <f t="shared" si="0"/>
        <v>29</v>
      </c>
      <c r="AO9">
        <f t="shared" si="0"/>
        <v>6</v>
      </c>
      <c r="AP9">
        <f t="shared" si="0"/>
        <v>23</v>
      </c>
      <c r="AQ9">
        <f t="shared" si="0"/>
        <v>1</v>
      </c>
      <c r="AR9">
        <f t="shared" si="0"/>
        <v>2</v>
      </c>
      <c r="AS9">
        <f t="shared" si="1"/>
        <v>29</v>
      </c>
      <c r="AT9">
        <f t="shared" si="1"/>
        <v>10</v>
      </c>
      <c r="AU9">
        <f t="shared" si="1"/>
        <v>7</v>
      </c>
      <c r="AV9">
        <f t="shared" si="1"/>
        <v>29</v>
      </c>
      <c r="AW9">
        <f t="shared" si="1"/>
        <v>29</v>
      </c>
      <c r="AX9">
        <f t="shared" si="1"/>
        <v>22</v>
      </c>
      <c r="AY9">
        <f t="shared" si="1"/>
        <v>3</v>
      </c>
      <c r="AZ9">
        <f t="shared" ref="AZ9:AZ36" si="3">Z9</f>
        <v>1008000</v>
      </c>
      <c r="BC9" s="5" t="s">
        <v>34</v>
      </c>
      <c r="BD9" s="6">
        <v>18</v>
      </c>
      <c r="BE9" s="6">
        <v>23</v>
      </c>
      <c r="BF9" s="6">
        <v>4</v>
      </c>
      <c r="BG9" s="6">
        <v>28</v>
      </c>
      <c r="BH9" s="6">
        <v>27</v>
      </c>
      <c r="BI9" s="6">
        <v>29</v>
      </c>
      <c r="BJ9" s="6">
        <v>29</v>
      </c>
      <c r="BK9" s="6">
        <v>17</v>
      </c>
      <c r="BL9" s="6">
        <v>29</v>
      </c>
      <c r="BM9" s="6">
        <v>29</v>
      </c>
      <c r="BN9" s="6">
        <v>19</v>
      </c>
      <c r="BO9" s="6">
        <v>28</v>
      </c>
      <c r="BP9" s="6">
        <v>29</v>
      </c>
      <c r="BQ9" s="6">
        <v>29</v>
      </c>
      <c r="BR9" s="6">
        <v>26</v>
      </c>
      <c r="BS9" s="6">
        <v>2</v>
      </c>
      <c r="BT9" s="6">
        <v>4</v>
      </c>
      <c r="BU9" s="6">
        <v>29</v>
      </c>
      <c r="BV9" s="6">
        <v>1</v>
      </c>
      <c r="BW9" s="6">
        <v>17</v>
      </c>
      <c r="BX9" s="6">
        <v>29</v>
      </c>
      <c r="BY9" s="6">
        <v>29</v>
      </c>
      <c r="BZ9" s="6">
        <v>12</v>
      </c>
      <c r="CA9" s="6">
        <v>2</v>
      </c>
      <c r="CB9" s="6">
        <v>1010000</v>
      </c>
    </row>
    <row r="10" spans="1:80" ht="15" thickBot="1" x14ac:dyDescent="0.35">
      <c r="A10" s="5" t="s">
        <v>35</v>
      </c>
      <c r="B10" s="6">
        <v>12</v>
      </c>
      <c r="C10" s="6">
        <v>7</v>
      </c>
      <c r="D10" s="6">
        <v>27</v>
      </c>
      <c r="E10" s="6">
        <v>4</v>
      </c>
      <c r="F10" s="6">
        <v>3</v>
      </c>
      <c r="G10" s="6">
        <v>1</v>
      </c>
      <c r="H10" s="6">
        <v>3</v>
      </c>
      <c r="I10" s="6">
        <v>8</v>
      </c>
      <c r="J10" s="6">
        <v>1</v>
      </c>
      <c r="K10" s="6">
        <v>1</v>
      </c>
      <c r="L10" s="6">
        <v>11</v>
      </c>
      <c r="M10" s="6">
        <v>8</v>
      </c>
      <c r="N10" s="6">
        <v>1</v>
      </c>
      <c r="O10" s="6">
        <v>1</v>
      </c>
      <c r="P10" s="6">
        <v>3</v>
      </c>
      <c r="Q10" s="6">
        <v>25</v>
      </c>
      <c r="R10" s="6">
        <v>26</v>
      </c>
      <c r="S10" s="6">
        <v>1</v>
      </c>
      <c r="T10" s="6">
        <v>26</v>
      </c>
      <c r="U10" s="6">
        <v>18</v>
      </c>
      <c r="V10" s="6">
        <v>1</v>
      </c>
      <c r="W10" s="6">
        <v>1</v>
      </c>
      <c r="X10" s="6">
        <v>18</v>
      </c>
      <c r="Y10" s="6">
        <v>21</v>
      </c>
      <c r="Z10" s="6">
        <v>1004000</v>
      </c>
      <c r="AB10">
        <f t="shared" si="2"/>
        <v>18</v>
      </c>
      <c r="AC10">
        <f t="shared" si="0"/>
        <v>23</v>
      </c>
      <c r="AD10">
        <f t="shared" si="0"/>
        <v>3</v>
      </c>
      <c r="AE10">
        <f t="shared" si="0"/>
        <v>26</v>
      </c>
      <c r="AF10">
        <f t="shared" si="0"/>
        <v>27</v>
      </c>
      <c r="AG10">
        <f t="shared" si="0"/>
        <v>29</v>
      </c>
      <c r="AH10">
        <f t="shared" si="0"/>
        <v>27</v>
      </c>
      <c r="AI10">
        <f t="shared" si="0"/>
        <v>22</v>
      </c>
      <c r="AJ10">
        <f t="shared" si="0"/>
        <v>29</v>
      </c>
      <c r="AK10">
        <f t="shared" si="0"/>
        <v>29</v>
      </c>
      <c r="AL10">
        <f t="shared" si="0"/>
        <v>19</v>
      </c>
      <c r="AM10">
        <f t="shared" si="0"/>
        <v>22</v>
      </c>
      <c r="AN10">
        <f t="shared" si="0"/>
        <v>29</v>
      </c>
      <c r="AO10">
        <f t="shared" si="0"/>
        <v>29</v>
      </c>
      <c r="AP10">
        <f t="shared" si="0"/>
        <v>27</v>
      </c>
      <c r="AQ10">
        <f t="shared" si="0"/>
        <v>5</v>
      </c>
      <c r="AR10">
        <f t="shared" si="0"/>
        <v>4</v>
      </c>
      <c r="AS10">
        <f t="shared" si="1"/>
        <v>29</v>
      </c>
      <c r="AT10">
        <f t="shared" si="1"/>
        <v>4</v>
      </c>
      <c r="AU10">
        <f t="shared" si="1"/>
        <v>12</v>
      </c>
      <c r="AV10">
        <f t="shared" si="1"/>
        <v>29</v>
      </c>
      <c r="AW10">
        <f t="shared" si="1"/>
        <v>29</v>
      </c>
      <c r="AX10">
        <f t="shared" si="1"/>
        <v>12</v>
      </c>
      <c r="AY10">
        <f t="shared" si="1"/>
        <v>9</v>
      </c>
      <c r="AZ10">
        <f t="shared" si="3"/>
        <v>1004000</v>
      </c>
      <c r="BC10" s="5" t="s">
        <v>35</v>
      </c>
      <c r="BD10" s="6">
        <v>18</v>
      </c>
      <c r="BE10" s="6">
        <v>29</v>
      </c>
      <c r="BF10" s="6">
        <v>7</v>
      </c>
      <c r="BG10" s="6">
        <v>29</v>
      </c>
      <c r="BH10" s="6">
        <v>29</v>
      </c>
      <c r="BI10" s="6">
        <v>29</v>
      </c>
      <c r="BJ10" s="6">
        <v>21</v>
      </c>
      <c r="BK10" s="6">
        <v>25</v>
      </c>
      <c r="BL10" s="6">
        <v>29</v>
      </c>
      <c r="BM10" s="6">
        <v>29</v>
      </c>
      <c r="BN10" s="6">
        <v>8</v>
      </c>
      <c r="BO10" s="6">
        <v>27</v>
      </c>
      <c r="BP10" s="6">
        <v>29</v>
      </c>
      <c r="BQ10" s="6">
        <v>6</v>
      </c>
      <c r="BR10" s="6">
        <v>23</v>
      </c>
      <c r="BS10" s="6">
        <v>1</v>
      </c>
      <c r="BT10" s="6">
        <v>2</v>
      </c>
      <c r="BU10" s="6">
        <v>29</v>
      </c>
      <c r="BV10" s="6">
        <v>10</v>
      </c>
      <c r="BW10" s="6">
        <v>7</v>
      </c>
      <c r="BX10" s="6">
        <v>29</v>
      </c>
      <c r="BY10" s="6">
        <v>29</v>
      </c>
      <c r="BZ10" s="6">
        <v>22</v>
      </c>
      <c r="CA10" s="6">
        <v>3</v>
      </c>
      <c r="CB10" s="6">
        <v>1008000</v>
      </c>
    </row>
    <row r="11" spans="1:80" ht="15" thickBot="1" x14ac:dyDescent="0.35">
      <c r="A11" s="5" t="s">
        <v>36</v>
      </c>
      <c r="B11" s="6">
        <v>1</v>
      </c>
      <c r="C11" s="6">
        <v>7</v>
      </c>
      <c r="D11" s="6">
        <v>20</v>
      </c>
      <c r="E11" s="6">
        <v>9</v>
      </c>
      <c r="F11" s="6">
        <v>6</v>
      </c>
      <c r="G11" s="6">
        <v>1</v>
      </c>
      <c r="H11" s="6">
        <v>5</v>
      </c>
      <c r="I11" s="6">
        <v>5</v>
      </c>
      <c r="J11" s="6">
        <v>1</v>
      </c>
      <c r="K11" s="6">
        <v>1</v>
      </c>
      <c r="L11" s="6">
        <v>13</v>
      </c>
      <c r="M11" s="6">
        <v>4</v>
      </c>
      <c r="N11" s="6">
        <v>19</v>
      </c>
      <c r="O11" s="6">
        <v>1</v>
      </c>
      <c r="P11" s="6">
        <v>9</v>
      </c>
      <c r="Q11" s="6">
        <v>21</v>
      </c>
      <c r="R11" s="6">
        <v>24</v>
      </c>
      <c r="S11" s="6">
        <v>1</v>
      </c>
      <c r="T11" s="6">
        <v>22</v>
      </c>
      <c r="U11" s="6">
        <v>23</v>
      </c>
      <c r="V11" s="6">
        <v>1</v>
      </c>
      <c r="W11" s="6">
        <v>1</v>
      </c>
      <c r="X11" s="6">
        <v>14</v>
      </c>
      <c r="Y11" s="6">
        <v>26</v>
      </c>
      <c r="Z11" s="6">
        <v>1002000</v>
      </c>
      <c r="AB11">
        <f t="shared" si="2"/>
        <v>29</v>
      </c>
      <c r="AC11">
        <f t="shared" si="0"/>
        <v>23</v>
      </c>
      <c r="AD11">
        <f t="shared" si="0"/>
        <v>10</v>
      </c>
      <c r="AE11">
        <f t="shared" si="0"/>
        <v>21</v>
      </c>
      <c r="AF11">
        <f t="shared" si="0"/>
        <v>24</v>
      </c>
      <c r="AG11">
        <f t="shared" si="0"/>
        <v>29</v>
      </c>
      <c r="AH11">
        <f t="shared" si="0"/>
        <v>25</v>
      </c>
      <c r="AI11">
        <f t="shared" si="0"/>
        <v>25</v>
      </c>
      <c r="AJ11">
        <f t="shared" si="0"/>
        <v>29</v>
      </c>
      <c r="AK11">
        <f t="shared" si="0"/>
        <v>29</v>
      </c>
      <c r="AL11">
        <f t="shared" si="0"/>
        <v>17</v>
      </c>
      <c r="AM11">
        <f t="shared" si="0"/>
        <v>26</v>
      </c>
      <c r="AN11">
        <f t="shared" si="0"/>
        <v>11</v>
      </c>
      <c r="AO11">
        <f t="shared" si="0"/>
        <v>29</v>
      </c>
      <c r="AP11">
        <f t="shared" si="0"/>
        <v>21</v>
      </c>
      <c r="AQ11">
        <f t="shared" si="0"/>
        <v>9</v>
      </c>
      <c r="AR11">
        <f t="shared" si="0"/>
        <v>6</v>
      </c>
      <c r="AS11">
        <f t="shared" si="1"/>
        <v>29</v>
      </c>
      <c r="AT11">
        <f t="shared" si="1"/>
        <v>8</v>
      </c>
      <c r="AU11">
        <f t="shared" si="1"/>
        <v>7</v>
      </c>
      <c r="AV11">
        <f t="shared" si="1"/>
        <v>29</v>
      </c>
      <c r="AW11">
        <f t="shared" si="1"/>
        <v>29</v>
      </c>
      <c r="AX11">
        <f t="shared" si="1"/>
        <v>16</v>
      </c>
      <c r="AY11">
        <f t="shared" si="1"/>
        <v>4</v>
      </c>
      <c r="AZ11">
        <f t="shared" si="3"/>
        <v>1002000</v>
      </c>
      <c r="BC11" s="5" t="s">
        <v>36</v>
      </c>
      <c r="BD11" s="6">
        <v>18</v>
      </c>
      <c r="BE11" s="6">
        <v>23</v>
      </c>
      <c r="BF11" s="6">
        <v>3</v>
      </c>
      <c r="BG11" s="6">
        <v>26</v>
      </c>
      <c r="BH11" s="6">
        <v>27</v>
      </c>
      <c r="BI11" s="6">
        <v>29</v>
      </c>
      <c r="BJ11" s="6">
        <v>27</v>
      </c>
      <c r="BK11" s="6">
        <v>22</v>
      </c>
      <c r="BL11" s="6">
        <v>29</v>
      </c>
      <c r="BM11" s="6">
        <v>29</v>
      </c>
      <c r="BN11" s="6">
        <v>19</v>
      </c>
      <c r="BO11" s="6">
        <v>22</v>
      </c>
      <c r="BP11" s="6">
        <v>29</v>
      </c>
      <c r="BQ11" s="6">
        <v>29</v>
      </c>
      <c r="BR11" s="6">
        <v>27</v>
      </c>
      <c r="BS11" s="6">
        <v>5</v>
      </c>
      <c r="BT11" s="6">
        <v>4</v>
      </c>
      <c r="BU11" s="6">
        <v>29</v>
      </c>
      <c r="BV11" s="6">
        <v>4</v>
      </c>
      <c r="BW11" s="6">
        <v>12</v>
      </c>
      <c r="BX11" s="6">
        <v>29</v>
      </c>
      <c r="BY11" s="6">
        <v>29</v>
      </c>
      <c r="BZ11" s="6">
        <v>12</v>
      </c>
      <c r="CA11" s="6">
        <v>9</v>
      </c>
      <c r="CB11" s="6">
        <v>1004000</v>
      </c>
    </row>
    <row r="12" spans="1:80" ht="15" thickBot="1" x14ac:dyDescent="0.35">
      <c r="A12" s="5" t="s">
        <v>37</v>
      </c>
      <c r="B12" s="6">
        <v>12</v>
      </c>
      <c r="C12" s="6">
        <v>1</v>
      </c>
      <c r="D12" s="6">
        <v>28</v>
      </c>
      <c r="E12" s="6">
        <v>21</v>
      </c>
      <c r="F12" s="6">
        <v>19</v>
      </c>
      <c r="G12" s="6">
        <v>1</v>
      </c>
      <c r="H12" s="6">
        <v>14</v>
      </c>
      <c r="I12" s="6">
        <v>18</v>
      </c>
      <c r="J12" s="6">
        <v>1</v>
      </c>
      <c r="K12" s="6">
        <v>1</v>
      </c>
      <c r="L12" s="6">
        <v>17</v>
      </c>
      <c r="M12" s="6">
        <v>23</v>
      </c>
      <c r="N12" s="6">
        <v>1</v>
      </c>
      <c r="O12" s="6">
        <v>24</v>
      </c>
      <c r="P12" s="6">
        <v>2</v>
      </c>
      <c r="Q12" s="6">
        <v>9</v>
      </c>
      <c r="R12" s="6">
        <v>1</v>
      </c>
      <c r="S12" s="6">
        <v>1</v>
      </c>
      <c r="T12" s="6">
        <v>1</v>
      </c>
      <c r="U12" s="6">
        <v>1</v>
      </c>
      <c r="V12" s="6">
        <v>1</v>
      </c>
      <c r="W12" s="6">
        <v>1</v>
      </c>
      <c r="X12" s="6">
        <v>12</v>
      </c>
      <c r="Y12" s="6">
        <v>1</v>
      </c>
      <c r="Z12" s="6">
        <v>1001800</v>
      </c>
      <c r="AB12">
        <f t="shared" si="2"/>
        <v>18</v>
      </c>
      <c r="AC12">
        <f t="shared" si="0"/>
        <v>29</v>
      </c>
      <c r="AD12">
        <f t="shared" si="0"/>
        <v>2</v>
      </c>
      <c r="AE12">
        <f t="shared" si="0"/>
        <v>9</v>
      </c>
      <c r="AF12">
        <f t="shared" si="0"/>
        <v>11</v>
      </c>
      <c r="AG12">
        <f t="shared" si="0"/>
        <v>29</v>
      </c>
      <c r="AH12">
        <f t="shared" si="0"/>
        <v>16</v>
      </c>
      <c r="AI12">
        <f t="shared" si="0"/>
        <v>12</v>
      </c>
      <c r="AJ12">
        <f t="shared" si="0"/>
        <v>29</v>
      </c>
      <c r="AK12">
        <f t="shared" si="0"/>
        <v>29</v>
      </c>
      <c r="AL12">
        <f t="shared" si="0"/>
        <v>13</v>
      </c>
      <c r="AM12">
        <f t="shared" si="0"/>
        <v>7</v>
      </c>
      <c r="AN12">
        <f t="shared" si="0"/>
        <v>29</v>
      </c>
      <c r="AO12">
        <f t="shared" si="0"/>
        <v>6</v>
      </c>
      <c r="AP12">
        <f t="shared" si="0"/>
        <v>28</v>
      </c>
      <c r="AQ12">
        <f t="shared" si="0"/>
        <v>21</v>
      </c>
      <c r="AR12">
        <f t="shared" si="0"/>
        <v>29</v>
      </c>
      <c r="AS12">
        <f t="shared" si="1"/>
        <v>29</v>
      </c>
      <c r="AT12">
        <f t="shared" si="1"/>
        <v>29</v>
      </c>
      <c r="AU12">
        <f t="shared" si="1"/>
        <v>29</v>
      </c>
      <c r="AV12">
        <f t="shared" si="1"/>
        <v>29</v>
      </c>
      <c r="AW12">
        <f t="shared" si="1"/>
        <v>29</v>
      </c>
      <c r="AX12">
        <f t="shared" si="1"/>
        <v>18</v>
      </c>
      <c r="AY12">
        <f t="shared" si="1"/>
        <v>29</v>
      </c>
      <c r="AZ12">
        <f t="shared" si="3"/>
        <v>1001800</v>
      </c>
      <c r="BC12" s="5" t="s">
        <v>37</v>
      </c>
      <c r="BD12" s="6">
        <v>29</v>
      </c>
      <c r="BE12" s="6">
        <v>23</v>
      </c>
      <c r="BF12" s="6">
        <v>10</v>
      </c>
      <c r="BG12" s="6">
        <v>21</v>
      </c>
      <c r="BH12" s="6">
        <v>24</v>
      </c>
      <c r="BI12" s="6">
        <v>29</v>
      </c>
      <c r="BJ12" s="6">
        <v>25</v>
      </c>
      <c r="BK12" s="6">
        <v>25</v>
      </c>
      <c r="BL12" s="6">
        <v>29</v>
      </c>
      <c r="BM12" s="6">
        <v>29</v>
      </c>
      <c r="BN12" s="6">
        <v>17</v>
      </c>
      <c r="BO12" s="6">
        <v>26</v>
      </c>
      <c r="BP12" s="6">
        <v>11</v>
      </c>
      <c r="BQ12" s="6">
        <v>29</v>
      </c>
      <c r="BR12" s="6">
        <v>21</v>
      </c>
      <c r="BS12" s="6">
        <v>9</v>
      </c>
      <c r="BT12" s="6">
        <v>6</v>
      </c>
      <c r="BU12" s="6">
        <v>29</v>
      </c>
      <c r="BV12" s="6">
        <v>8</v>
      </c>
      <c r="BW12" s="6">
        <v>7</v>
      </c>
      <c r="BX12" s="6">
        <v>29</v>
      </c>
      <c r="BY12" s="6">
        <v>29</v>
      </c>
      <c r="BZ12" s="6">
        <v>16</v>
      </c>
      <c r="CA12" s="6">
        <v>4</v>
      </c>
      <c r="CB12" s="6">
        <v>1002000</v>
      </c>
    </row>
    <row r="13" spans="1:80" ht="15" thickBot="1" x14ac:dyDescent="0.35">
      <c r="A13" s="5" t="s">
        <v>38</v>
      </c>
      <c r="B13" s="6">
        <v>12</v>
      </c>
      <c r="C13" s="6">
        <v>7</v>
      </c>
      <c r="D13" s="6">
        <v>29</v>
      </c>
      <c r="E13" s="6">
        <v>3</v>
      </c>
      <c r="F13" s="6">
        <v>1</v>
      </c>
      <c r="G13" s="6">
        <v>1</v>
      </c>
      <c r="H13" s="6">
        <v>2</v>
      </c>
      <c r="I13" s="6">
        <v>8</v>
      </c>
      <c r="J13" s="6">
        <v>1</v>
      </c>
      <c r="K13" s="6">
        <v>1</v>
      </c>
      <c r="L13" s="6">
        <v>17</v>
      </c>
      <c r="M13" s="6">
        <v>14</v>
      </c>
      <c r="N13" s="6">
        <v>1</v>
      </c>
      <c r="O13" s="6">
        <v>1</v>
      </c>
      <c r="P13" s="6">
        <v>1</v>
      </c>
      <c r="Q13" s="6">
        <v>27</v>
      </c>
      <c r="R13" s="6">
        <v>28</v>
      </c>
      <c r="S13" s="6">
        <v>1</v>
      </c>
      <c r="T13" s="6">
        <v>28</v>
      </c>
      <c r="U13" s="6">
        <v>18</v>
      </c>
      <c r="V13" s="6">
        <v>1</v>
      </c>
      <c r="W13" s="6">
        <v>1</v>
      </c>
      <c r="X13" s="6">
        <v>12</v>
      </c>
      <c r="Y13" s="6">
        <v>15</v>
      </c>
      <c r="Z13" s="6">
        <v>1000700</v>
      </c>
      <c r="AB13">
        <f t="shared" si="2"/>
        <v>18</v>
      </c>
      <c r="AC13">
        <f t="shared" si="0"/>
        <v>23</v>
      </c>
      <c r="AD13">
        <f t="shared" si="0"/>
        <v>1</v>
      </c>
      <c r="AE13">
        <f t="shared" si="0"/>
        <v>27</v>
      </c>
      <c r="AF13">
        <f t="shared" si="0"/>
        <v>29</v>
      </c>
      <c r="AG13">
        <f t="shared" si="0"/>
        <v>29</v>
      </c>
      <c r="AH13">
        <f t="shared" si="0"/>
        <v>28</v>
      </c>
      <c r="AI13">
        <f t="shared" si="0"/>
        <v>22</v>
      </c>
      <c r="AJ13">
        <f t="shared" si="0"/>
        <v>29</v>
      </c>
      <c r="AK13">
        <f t="shared" si="0"/>
        <v>29</v>
      </c>
      <c r="AL13">
        <f t="shared" si="0"/>
        <v>13</v>
      </c>
      <c r="AM13">
        <f t="shared" si="0"/>
        <v>16</v>
      </c>
      <c r="AN13">
        <f t="shared" si="0"/>
        <v>29</v>
      </c>
      <c r="AO13">
        <f t="shared" si="0"/>
        <v>29</v>
      </c>
      <c r="AP13">
        <f t="shared" si="0"/>
        <v>29</v>
      </c>
      <c r="AQ13">
        <f t="shared" si="0"/>
        <v>3</v>
      </c>
      <c r="AR13">
        <f t="shared" si="0"/>
        <v>2</v>
      </c>
      <c r="AS13">
        <f t="shared" si="1"/>
        <v>29</v>
      </c>
      <c r="AT13">
        <f t="shared" si="1"/>
        <v>2</v>
      </c>
      <c r="AU13">
        <f t="shared" si="1"/>
        <v>12</v>
      </c>
      <c r="AV13">
        <f t="shared" si="1"/>
        <v>29</v>
      </c>
      <c r="AW13">
        <f t="shared" si="1"/>
        <v>29</v>
      </c>
      <c r="AX13">
        <f t="shared" si="1"/>
        <v>18</v>
      </c>
      <c r="AY13">
        <f t="shared" si="1"/>
        <v>15</v>
      </c>
      <c r="AZ13">
        <f t="shared" si="3"/>
        <v>1000700</v>
      </c>
      <c r="BC13" s="5" t="s">
        <v>38</v>
      </c>
      <c r="BD13" s="6">
        <v>18</v>
      </c>
      <c r="BE13" s="6">
        <v>29</v>
      </c>
      <c r="BF13" s="6">
        <v>2</v>
      </c>
      <c r="BG13" s="6">
        <v>9</v>
      </c>
      <c r="BH13" s="6">
        <v>11</v>
      </c>
      <c r="BI13" s="6">
        <v>29</v>
      </c>
      <c r="BJ13" s="6">
        <v>16</v>
      </c>
      <c r="BK13" s="6">
        <v>12</v>
      </c>
      <c r="BL13" s="6">
        <v>29</v>
      </c>
      <c r="BM13" s="6">
        <v>29</v>
      </c>
      <c r="BN13" s="6">
        <v>13</v>
      </c>
      <c r="BO13" s="6">
        <v>7</v>
      </c>
      <c r="BP13" s="6">
        <v>29</v>
      </c>
      <c r="BQ13" s="6">
        <v>6</v>
      </c>
      <c r="BR13" s="6">
        <v>28</v>
      </c>
      <c r="BS13" s="6">
        <v>21</v>
      </c>
      <c r="BT13" s="6">
        <v>29</v>
      </c>
      <c r="BU13" s="6">
        <v>29</v>
      </c>
      <c r="BV13" s="6">
        <v>29</v>
      </c>
      <c r="BW13" s="6">
        <v>29</v>
      </c>
      <c r="BX13" s="6">
        <v>29</v>
      </c>
      <c r="BY13" s="6">
        <v>29</v>
      </c>
      <c r="BZ13" s="6">
        <v>18</v>
      </c>
      <c r="CA13" s="6">
        <v>29</v>
      </c>
      <c r="CB13" s="6">
        <v>1001800</v>
      </c>
    </row>
    <row r="14" spans="1:80" ht="15" thickBot="1" x14ac:dyDescent="0.35">
      <c r="A14" s="5" t="s">
        <v>39</v>
      </c>
      <c r="B14" s="6">
        <v>1</v>
      </c>
      <c r="C14" s="6">
        <v>7</v>
      </c>
      <c r="D14" s="6">
        <v>16</v>
      </c>
      <c r="E14" s="6">
        <v>4</v>
      </c>
      <c r="F14" s="6">
        <v>5</v>
      </c>
      <c r="G14" s="6">
        <v>1</v>
      </c>
      <c r="H14" s="6">
        <v>3</v>
      </c>
      <c r="I14" s="6">
        <v>2</v>
      </c>
      <c r="J14" s="6">
        <v>1</v>
      </c>
      <c r="K14" s="6">
        <v>1</v>
      </c>
      <c r="L14" s="6">
        <v>13</v>
      </c>
      <c r="M14" s="6">
        <v>1</v>
      </c>
      <c r="N14" s="6">
        <v>19</v>
      </c>
      <c r="O14" s="6">
        <v>1</v>
      </c>
      <c r="P14" s="6">
        <v>11</v>
      </c>
      <c r="Q14" s="6">
        <v>25</v>
      </c>
      <c r="R14" s="6">
        <v>25</v>
      </c>
      <c r="S14" s="6">
        <v>1</v>
      </c>
      <c r="T14" s="6">
        <v>26</v>
      </c>
      <c r="U14" s="6">
        <v>26</v>
      </c>
      <c r="V14" s="6">
        <v>1</v>
      </c>
      <c r="W14" s="6">
        <v>1</v>
      </c>
      <c r="X14" s="6">
        <v>14</v>
      </c>
      <c r="Y14" s="6">
        <v>29</v>
      </c>
      <c r="Z14" s="6">
        <v>1000450</v>
      </c>
      <c r="AB14">
        <f t="shared" si="2"/>
        <v>29</v>
      </c>
      <c r="AC14">
        <f t="shared" si="0"/>
        <v>23</v>
      </c>
      <c r="AD14">
        <f t="shared" si="0"/>
        <v>14</v>
      </c>
      <c r="AE14">
        <f t="shared" si="0"/>
        <v>26</v>
      </c>
      <c r="AF14">
        <f t="shared" si="0"/>
        <v>25</v>
      </c>
      <c r="AG14">
        <f t="shared" si="0"/>
        <v>29</v>
      </c>
      <c r="AH14">
        <f t="shared" si="0"/>
        <v>27</v>
      </c>
      <c r="AI14">
        <f t="shared" si="0"/>
        <v>28</v>
      </c>
      <c r="AJ14">
        <f t="shared" si="0"/>
        <v>29</v>
      </c>
      <c r="AK14">
        <f t="shared" si="0"/>
        <v>29</v>
      </c>
      <c r="AL14">
        <f t="shared" si="0"/>
        <v>17</v>
      </c>
      <c r="AM14">
        <f t="shared" si="0"/>
        <v>29</v>
      </c>
      <c r="AN14">
        <f t="shared" si="0"/>
        <v>11</v>
      </c>
      <c r="AO14">
        <f t="shared" si="0"/>
        <v>29</v>
      </c>
      <c r="AP14">
        <f t="shared" si="0"/>
        <v>19</v>
      </c>
      <c r="AQ14">
        <f t="shared" si="0"/>
        <v>5</v>
      </c>
      <c r="AR14">
        <f t="shared" si="0"/>
        <v>5</v>
      </c>
      <c r="AS14">
        <f t="shared" si="1"/>
        <v>29</v>
      </c>
      <c r="AT14">
        <f t="shared" si="1"/>
        <v>4</v>
      </c>
      <c r="AU14">
        <f t="shared" si="1"/>
        <v>4</v>
      </c>
      <c r="AV14">
        <f t="shared" si="1"/>
        <v>29</v>
      </c>
      <c r="AW14">
        <f t="shared" si="1"/>
        <v>29</v>
      </c>
      <c r="AX14">
        <f t="shared" si="1"/>
        <v>16</v>
      </c>
      <c r="AY14">
        <f t="shared" si="1"/>
        <v>1</v>
      </c>
      <c r="AZ14">
        <f t="shared" si="3"/>
        <v>1000450</v>
      </c>
      <c r="BC14" s="5" t="s">
        <v>39</v>
      </c>
      <c r="BD14" s="6">
        <v>18</v>
      </c>
      <c r="BE14" s="6">
        <v>23</v>
      </c>
      <c r="BF14" s="6">
        <v>1</v>
      </c>
      <c r="BG14" s="6">
        <v>27</v>
      </c>
      <c r="BH14" s="6">
        <v>29</v>
      </c>
      <c r="BI14" s="6">
        <v>29</v>
      </c>
      <c r="BJ14" s="6">
        <v>28</v>
      </c>
      <c r="BK14" s="6">
        <v>22</v>
      </c>
      <c r="BL14" s="6">
        <v>29</v>
      </c>
      <c r="BM14" s="6">
        <v>29</v>
      </c>
      <c r="BN14" s="6">
        <v>13</v>
      </c>
      <c r="BO14" s="6">
        <v>16</v>
      </c>
      <c r="BP14" s="6">
        <v>29</v>
      </c>
      <c r="BQ14" s="6">
        <v>29</v>
      </c>
      <c r="BR14" s="6">
        <v>29</v>
      </c>
      <c r="BS14" s="6">
        <v>3</v>
      </c>
      <c r="BT14" s="6">
        <v>2</v>
      </c>
      <c r="BU14" s="6">
        <v>29</v>
      </c>
      <c r="BV14" s="6">
        <v>2</v>
      </c>
      <c r="BW14" s="6">
        <v>12</v>
      </c>
      <c r="BX14" s="6">
        <v>29</v>
      </c>
      <c r="BY14" s="6">
        <v>29</v>
      </c>
      <c r="BZ14" s="6">
        <v>18</v>
      </c>
      <c r="CA14" s="6">
        <v>15</v>
      </c>
      <c r="CB14" s="6">
        <v>1000700</v>
      </c>
    </row>
    <row r="15" spans="1:80" ht="15" thickBot="1" x14ac:dyDescent="0.35">
      <c r="A15" s="5" t="s">
        <v>40</v>
      </c>
      <c r="B15" s="6">
        <v>1</v>
      </c>
      <c r="C15" s="6">
        <v>7</v>
      </c>
      <c r="D15" s="6">
        <v>16</v>
      </c>
      <c r="E15" s="6">
        <v>15</v>
      </c>
      <c r="F15" s="6">
        <v>19</v>
      </c>
      <c r="G15" s="6">
        <v>1</v>
      </c>
      <c r="H15" s="6">
        <v>14</v>
      </c>
      <c r="I15" s="6">
        <v>18</v>
      </c>
      <c r="J15" s="6">
        <v>1</v>
      </c>
      <c r="K15" s="6">
        <v>1</v>
      </c>
      <c r="L15" s="6">
        <v>6</v>
      </c>
      <c r="M15" s="6">
        <v>16</v>
      </c>
      <c r="N15" s="6">
        <v>19</v>
      </c>
      <c r="O15" s="6">
        <v>1</v>
      </c>
      <c r="P15" s="6">
        <v>11</v>
      </c>
      <c r="Q15" s="6">
        <v>15</v>
      </c>
      <c r="R15" s="6">
        <v>1</v>
      </c>
      <c r="S15" s="6">
        <v>1</v>
      </c>
      <c r="T15" s="6">
        <v>1</v>
      </c>
      <c r="U15" s="6">
        <v>1</v>
      </c>
      <c r="V15" s="6">
        <v>1</v>
      </c>
      <c r="W15" s="6">
        <v>1</v>
      </c>
      <c r="X15" s="6">
        <v>21</v>
      </c>
      <c r="Y15" s="6">
        <v>13</v>
      </c>
      <c r="Z15" s="6">
        <v>1000300</v>
      </c>
      <c r="AB15">
        <f t="shared" si="2"/>
        <v>29</v>
      </c>
      <c r="AC15">
        <f t="shared" si="0"/>
        <v>23</v>
      </c>
      <c r="AD15">
        <f t="shared" si="0"/>
        <v>14</v>
      </c>
      <c r="AE15">
        <f t="shared" si="0"/>
        <v>15</v>
      </c>
      <c r="AF15">
        <f t="shared" si="0"/>
        <v>11</v>
      </c>
      <c r="AG15">
        <f t="shared" si="0"/>
        <v>29</v>
      </c>
      <c r="AH15">
        <f t="shared" si="0"/>
        <v>16</v>
      </c>
      <c r="AI15">
        <f t="shared" si="0"/>
        <v>12</v>
      </c>
      <c r="AJ15">
        <f t="shared" si="0"/>
        <v>29</v>
      </c>
      <c r="AK15">
        <f t="shared" si="0"/>
        <v>29</v>
      </c>
      <c r="AL15">
        <f t="shared" si="0"/>
        <v>24</v>
      </c>
      <c r="AM15">
        <f t="shared" si="0"/>
        <v>14</v>
      </c>
      <c r="AN15">
        <f t="shared" si="0"/>
        <v>11</v>
      </c>
      <c r="AO15">
        <f t="shared" si="0"/>
        <v>29</v>
      </c>
      <c r="AP15">
        <f t="shared" si="0"/>
        <v>19</v>
      </c>
      <c r="AQ15">
        <f t="shared" si="0"/>
        <v>15</v>
      </c>
      <c r="AR15">
        <f t="shared" si="0"/>
        <v>29</v>
      </c>
      <c r="AS15">
        <f t="shared" si="1"/>
        <v>29</v>
      </c>
      <c r="AT15">
        <f t="shared" si="1"/>
        <v>29</v>
      </c>
      <c r="AU15">
        <f t="shared" si="1"/>
        <v>29</v>
      </c>
      <c r="AV15">
        <f t="shared" si="1"/>
        <v>29</v>
      </c>
      <c r="AW15">
        <f t="shared" si="1"/>
        <v>29</v>
      </c>
      <c r="AX15">
        <f t="shared" si="1"/>
        <v>9</v>
      </c>
      <c r="AY15">
        <f t="shared" si="1"/>
        <v>17</v>
      </c>
      <c r="AZ15">
        <f t="shared" si="3"/>
        <v>1000300</v>
      </c>
      <c r="BC15" s="5" t="s">
        <v>40</v>
      </c>
      <c r="BD15" s="6">
        <v>29</v>
      </c>
      <c r="BE15" s="6">
        <v>23</v>
      </c>
      <c r="BF15" s="6">
        <v>14</v>
      </c>
      <c r="BG15" s="6">
        <v>26</v>
      </c>
      <c r="BH15" s="6">
        <v>25</v>
      </c>
      <c r="BI15" s="6">
        <v>29</v>
      </c>
      <c r="BJ15" s="6">
        <v>27</v>
      </c>
      <c r="BK15" s="6">
        <v>28</v>
      </c>
      <c r="BL15" s="6">
        <v>29</v>
      </c>
      <c r="BM15" s="6">
        <v>29</v>
      </c>
      <c r="BN15" s="6">
        <v>17</v>
      </c>
      <c r="BO15" s="6">
        <v>29</v>
      </c>
      <c r="BP15" s="6">
        <v>11</v>
      </c>
      <c r="BQ15" s="6">
        <v>29</v>
      </c>
      <c r="BR15" s="6">
        <v>19</v>
      </c>
      <c r="BS15" s="6">
        <v>5</v>
      </c>
      <c r="BT15" s="6">
        <v>5</v>
      </c>
      <c r="BU15" s="6">
        <v>29</v>
      </c>
      <c r="BV15" s="6">
        <v>4</v>
      </c>
      <c r="BW15" s="6">
        <v>4</v>
      </c>
      <c r="BX15" s="6">
        <v>29</v>
      </c>
      <c r="BY15" s="6">
        <v>29</v>
      </c>
      <c r="BZ15" s="6">
        <v>16</v>
      </c>
      <c r="CA15" s="6">
        <v>1</v>
      </c>
      <c r="CB15" s="6">
        <v>1000450</v>
      </c>
    </row>
    <row r="16" spans="1:80" ht="15" thickBot="1" x14ac:dyDescent="0.35">
      <c r="A16" s="5" t="s">
        <v>41</v>
      </c>
      <c r="B16" s="6">
        <v>1</v>
      </c>
      <c r="C16" s="6">
        <v>1</v>
      </c>
      <c r="D16" s="6">
        <v>16</v>
      </c>
      <c r="E16" s="6">
        <v>14</v>
      </c>
      <c r="F16" s="6">
        <v>9</v>
      </c>
      <c r="G16" s="6">
        <v>1</v>
      </c>
      <c r="H16" s="6">
        <v>14</v>
      </c>
      <c r="I16" s="6">
        <v>2</v>
      </c>
      <c r="J16" s="6">
        <v>1</v>
      </c>
      <c r="K16" s="6">
        <v>1</v>
      </c>
      <c r="L16" s="6">
        <v>4</v>
      </c>
      <c r="M16" s="6">
        <v>14</v>
      </c>
      <c r="N16" s="6">
        <v>19</v>
      </c>
      <c r="O16" s="6">
        <v>24</v>
      </c>
      <c r="P16" s="6">
        <v>11</v>
      </c>
      <c r="Q16" s="6">
        <v>16</v>
      </c>
      <c r="R16" s="6">
        <v>18</v>
      </c>
      <c r="S16" s="6">
        <v>1</v>
      </c>
      <c r="T16" s="6">
        <v>1</v>
      </c>
      <c r="U16" s="6">
        <v>26</v>
      </c>
      <c r="V16" s="6">
        <v>1</v>
      </c>
      <c r="W16" s="6">
        <v>1</v>
      </c>
      <c r="X16" s="6">
        <v>26</v>
      </c>
      <c r="Y16" s="6">
        <v>15</v>
      </c>
      <c r="Z16" s="6">
        <v>1000200</v>
      </c>
      <c r="AB16">
        <f t="shared" si="2"/>
        <v>29</v>
      </c>
      <c r="AC16">
        <f t="shared" si="0"/>
        <v>29</v>
      </c>
      <c r="AD16">
        <f t="shared" si="0"/>
        <v>14</v>
      </c>
      <c r="AE16">
        <f t="shared" si="0"/>
        <v>16</v>
      </c>
      <c r="AF16">
        <f t="shared" si="0"/>
        <v>21</v>
      </c>
      <c r="AG16">
        <f t="shared" si="0"/>
        <v>29</v>
      </c>
      <c r="AH16">
        <f t="shared" si="0"/>
        <v>16</v>
      </c>
      <c r="AI16">
        <f t="shared" si="0"/>
        <v>28</v>
      </c>
      <c r="AJ16">
        <f t="shared" si="0"/>
        <v>29</v>
      </c>
      <c r="AK16">
        <f t="shared" si="0"/>
        <v>29</v>
      </c>
      <c r="AL16">
        <f t="shared" si="0"/>
        <v>26</v>
      </c>
      <c r="AM16">
        <f t="shared" si="0"/>
        <v>16</v>
      </c>
      <c r="AN16">
        <f t="shared" si="0"/>
        <v>11</v>
      </c>
      <c r="AO16">
        <f t="shared" si="0"/>
        <v>6</v>
      </c>
      <c r="AP16">
        <f t="shared" si="0"/>
        <v>19</v>
      </c>
      <c r="AQ16">
        <f t="shared" si="0"/>
        <v>14</v>
      </c>
      <c r="AR16">
        <f t="shared" si="0"/>
        <v>12</v>
      </c>
      <c r="AS16">
        <f t="shared" si="1"/>
        <v>29</v>
      </c>
      <c r="AT16">
        <f t="shared" si="1"/>
        <v>29</v>
      </c>
      <c r="AU16">
        <f t="shared" si="1"/>
        <v>4</v>
      </c>
      <c r="AV16">
        <f t="shared" si="1"/>
        <v>29</v>
      </c>
      <c r="AW16">
        <f t="shared" si="1"/>
        <v>29</v>
      </c>
      <c r="AX16">
        <f t="shared" si="1"/>
        <v>4</v>
      </c>
      <c r="AY16">
        <f t="shared" si="1"/>
        <v>15</v>
      </c>
      <c r="AZ16">
        <f t="shared" si="3"/>
        <v>1000200</v>
      </c>
      <c r="BC16" s="5" t="s">
        <v>41</v>
      </c>
      <c r="BD16" s="6">
        <v>29</v>
      </c>
      <c r="BE16" s="6">
        <v>23</v>
      </c>
      <c r="BF16" s="6">
        <v>14</v>
      </c>
      <c r="BG16" s="6">
        <v>15</v>
      </c>
      <c r="BH16" s="6">
        <v>11</v>
      </c>
      <c r="BI16" s="6">
        <v>29</v>
      </c>
      <c r="BJ16" s="6">
        <v>16</v>
      </c>
      <c r="BK16" s="6">
        <v>12</v>
      </c>
      <c r="BL16" s="6">
        <v>29</v>
      </c>
      <c r="BM16" s="6">
        <v>29</v>
      </c>
      <c r="BN16" s="6">
        <v>24</v>
      </c>
      <c r="BO16" s="6">
        <v>14</v>
      </c>
      <c r="BP16" s="6">
        <v>11</v>
      </c>
      <c r="BQ16" s="6">
        <v>29</v>
      </c>
      <c r="BR16" s="6">
        <v>19</v>
      </c>
      <c r="BS16" s="6">
        <v>15</v>
      </c>
      <c r="BT16" s="6">
        <v>29</v>
      </c>
      <c r="BU16" s="6">
        <v>29</v>
      </c>
      <c r="BV16" s="6">
        <v>29</v>
      </c>
      <c r="BW16" s="6">
        <v>29</v>
      </c>
      <c r="BX16" s="6">
        <v>29</v>
      </c>
      <c r="BY16" s="6">
        <v>29</v>
      </c>
      <c r="BZ16" s="6">
        <v>9</v>
      </c>
      <c r="CA16" s="6">
        <v>17</v>
      </c>
      <c r="CB16" s="6">
        <v>1000300</v>
      </c>
    </row>
    <row r="17" spans="1:80" ht="15" thickBot="1" x14ac:dyDescent="0.35">
      <c r="A17" s="5" t="s">
        <v>42</v>
      </c>
      <c r="B17" s="6">
        <v>12</v>
      </c>
      <c r="C17" s="6">
        <v>1</v>
      </c>
      <c r="D17" s="6">
        <v>5</v>
      </c>
      <c r="E17" s="6">
        <v>6</v>
      </c>
      <c r="F17" s="6">
        <v>7</v>
      </c>
      <c r="G17" s="6">
        <v>1</v>
      </c>
      <c r="H17" s="6">
        <v>9</v>
      </c>
      <c r="I17" s="6">
        <v>2</v>
      </c>
      <c r="J17" s="6">
        <v>1</v>
      </c>
      <c r="K17" s="6">
        <v>1</v>
      </c>
      <c r="L17" s="6">
        <v>5</v>
      </c>
      <c r="M17" s="6">
        <v>5</v>
      </c>
      <c r="N17" s="6">
        <v>1</v>
      </c>
      <c r="O17" s="6">
        <v>24</v>
      </c>
      <c r="P17" s="6">
        <v>15</v>
      </c>
      <c r="Q17" s="6">
        <v>23</v>
      </c>
      <c r="R17" s="6">
        <v>23</v>
      </c>
      <c r="S17" s="6">
        <v>1</v>
      </c>
      <c r="T17" s="6">
        <v>20</v>
      </c>
      <c r="U17" s="6">
        <v>26</v>
      </c>
      <c r="V17" s="6">
        <v>1</v>
      </c>
      <c r="W17" s="6">
        <v>1</v>
      </c>
      <c r="X17" s="6">
        <v>25</v>
      </c>
      <c r="Y17" s="6">
        <v>25</v>
      </c>
      <c r="Z17" s="6">
        <v>1000175</v>
      </c>
      <c r="AB17">
        <f t="shared" si="2"/>
        <v>18</v>
      </c>
      <c r="AC17">
        <f t="shared" si="0"/>
        <v>29</v>
      </c>
      <c r="AD17">
        <f t="shared" si="0"/>
        <v>25</v>
      </c>
      <c r="AE17">
        <f t="shared" si="0"/>
        <v>24</v>
      </c>
      <c r="AF17">
        <f t="shared" si="0"/>
        <v>23</v>
      </c>
      <c r="AG17">
        <f t="shared" si="0"/>
        <v>29</v>
      </c>
      <c r="AH17">
        <f t="shared" si="0"/>
        <v>21</v>
      </c>
      <c r="AI17">
        <f t="shared" si="0"/>
        <v>28</v>
      </c>
      <c r="AJ17">
        <f t="shared" si="0"/>
        <v>29</v>
      </c>
      <c r="AK17">
        <f t="shared" si="0"/>
        <v>29</v>
      </c>
      <c r="AL17">
        <f t="shared" si="0"/>
        <v>25</v>
      </c>
      <c r="AM17">
        <f t="shared" si="0"/>
        <v>25</v>
      </c>
      <c r="AN17">
        <f t="shared" si="0"/>
        <v>29</v>
      </c>
      <c r="AO17">
        <f t="shared" si="0"/>
        <v>6</v>
      </c>
      <c r="AP17">
        <f t="shared" si="0"/>
        <v>15</v>
      </c>
      <c r="AQ17">
        <f t="shared" si="0"/>
        <v>7</v>
      </c>
      <c r="AR17">
        <f t="shared" si="0"/>
        <v>7</v>
      </c>
      <c r="AS17">
        <f t="shared" si="1"/>
        <v>29</v>
      </c>
      <c r="AT17">
        <f t="shared" si="1"/>
        <v>10</v>
      </c>
      <c r="AU17">
        <f t="shared" si="1"/>
        <v>4</v>
      </c>
      <c r="AV17">
        <f t="shared" si="1"/>
        <v>29</v>
      </c>
      <c r="AW17">
        <f t="shared" si="1"/>
        <v>29</v>
      </c>
      <c r="AX17">
        <f t="shared" si="1"/>
        <v>5</v>
      </c>
      <c r="AY17">
        <f t="shared" si="1"/>
        <v>5</v>
      </c>
      <c r="AZ17">
        <f t="shared" si="3"/>
        <v>1000175</v>
      </c>
      <c r="BC17" s="5" t="s">
        <v>42</v>
      </c>
      <c r="BD17" s="6">
        <v>29</v>
      </c>
      <c r="BE17" s="6">
        <v>29</v>
      </c>
      <c r="BF17" s="6">
        <v>14</v>
      </c>
      <c r="BG17" s="6">
        <v>16</v>
      </c>
      <c r="BH17" s="6">
        <v>21</v>
      </c>
      <c r="BI17" s="6">
        <v>29</v>
      </c>
      <c r="BJ17" s="6">
        <v>16</v>
      </c>
      <c r="BK17" s="6">
        <v>28</v>
      </c>
      <c r="BL17" s="6">
        <v>29</v>
      </c>
      <c r="BM17" s="6">
        <v>29</v>
      </c>
      <c r="BN17" s="6">
        <v>26</v>
      </c>
      <c r="BO17" s="6">
        <v>16</v>
      </c>
      <c r="BP17" s="6">
        <v>11</v>
      </c>
      <c r="BQ17" s="6">
        <v>6</v>
      </c>
      <c r="BR17" s="6">
        <v>19</v>
      </c>
      <c r="BS17" s="6">
        <v>14</v>
      </c>
      <c r="BT17" s="6">
        <v>12</v>
      </c>
      <c r="BU17" s="6">
        <v>29</v>
      </c>
      <c r="BV17" s="6">
        <v>29</v>
      </c>
      <c r="BW17" s="6">
        <v>4</v>
      </c>
      <c r="BX17" s="6">
        <v>29</v>
      </c>
      <c r="BY17" s="6">
        <v>29</v>
      </c>
      <c r="BZ17" s="6">
        <v>4</v>
      </c>
      <c r="CA17" s="6">
        <v>15</v>
      </c>
      <c r="CB17" s="6">
        <v>1000200</v>
      </c>
    </row>
    <row r="18" spans="1:80" ht="15" thickBot="1" x14ac:dyDescent="0.35">
      <c r="A18" s="5" t="s">
        <v>43</v>
      </c>
      <c r="B18" s="6">
        <v>12</v>
      </c>
      <c r="C18" s="6">
        <v>7</v>
      </c>
      <c r="D18" s="6">
        <v>24</v>
      </c>
      <c r="E18" s="6">
        <v>16</v>
      </c>
      <c r="F18" s="6">
        <v>9</v>
      </c>
      <c r="G18" s="6">
        <v>1</v>
      </c>
      <c r="H18" s="6">
        <v>5</v>
      </c>
      <c r="I18" s="6">
        <v>18</v>
      </c>
      <c r="J18" s="6">
        <v>1</v>
      </c>
      <c r="K18" s="6">
        <v>1</v>
      </c>
      <c r="L18" s="6">
        <v>23</v>
      </c>
      <c r="M18" s="6">
        <v>16</v>
      </c>
      <c r="N18" s="6">
        <v>1</v>
      </c>
      <c r="O18" s="6">
        <v>1</v>
      </c>
      <c r="P18" s="6">
        <v>6</v>
      </c>
      <c r="Q18" s="6">
        <v>12</v>
      </c>
      <c r="R18" s="6">
        <v>18</v>
      </c>
      <c r="S18" s="6">
        <v>1</v>
      </c>
      <c r="T18" s="6">
        <v>22</v>
      </c>
      <c r="U18" s="6">
        <v>1</v>
      </c>
      <c r="V18" s="6">
        <v>1</v>
      </c>
      <c r="W18" s="6">
        <v>1</v>
      </c>
      <c r="X18" s="6">
        <v>6</v>
      </c>
      <c r="Y18" s="6">
        <v>13</v>
      </c>
      <c r="Z18" s="6">
        <v>1000125</v>
      </c>
      <c r="AB18">
        <f t="shared" si="2"/>
        <v>18</v>
      </c>
      <c r="AC18">
        <f t="shared" si="0"/>
        <v>23</v>
      </c>
      <c r="AD18">
        <f t="shared" si="0"/>
        <v>6</v>
      </c>
      <c r="AE18">
        <f t="shared" si="0"/>
        <v>14</v>
      </c>
      <c r="AF18">
        <f t="shared" si="0"/>
        <v>21</v>
      </c>
      <c r="AG18">
        <f t="shared" si="0"/>
        <v>29</v>
      </c>
      <c r="AH18">
        <f t="shared" si="0"/>
        <v>25</v>
      </c>
      <c r="AI18">
        <f t="shared" si="0"/>
        <v>12</v>
      </c>
      <c r="AJ18">
        <f t="shared" si="0"/>
        <v>29</v>
      </c>
      <c r="AK18">
        <f t="shared" si="0"/>
        <v>29</v>
      </c>
      <c r="AL18">
        <f t="shared" si="0"/>
        <v>7</v>
      </c>
      <c r="AM18">
        <f t="shared" si="0"/>
        <v>14</v>
      </c>
      <c r="AN18">
        <f t="shared" si="0"/>
        <v>29</v>
      </c>
      <c r="AO18">
        <f t="shared" si="0"/>
        <v>29</v>
      </c>
      <c r="AP18">
        <f t="shared" si="0"/>
        <v>24</v>
      </c>
      <c r="AQ18">
        <f t="shared" si="0"/>
        <v>18</v>
      </c>
      <c r="AR18">
        <f t="shared" si="0"/>
        <v>12</v>
      </c>
      <c r="AS18">
        <f t="shared" si="1"/>
        <v>29</v>
      </c>
      <c r="AT18">
        <f t="shared" si="1"/>
        <v>8</v>
      </c>
      <c r="AU18">
        <f t="shared" si="1"/>
        <v>29</v>
      </c>
      <c r="AV18">
        <f t="shared" si="1"/>
        <v>29</v>
      </c>
      <c r="AW18">
        <f t="shared" si="1"/>
        <v>29</v>
      </c>
      <c r="AX18">
        <f t="shared" si="1"/>
        <v>24</v>
      </c>
      <c r="AY18">
        <f t="shared" si="1"/>
        <v>17</v>
      </c>
      <c r="AZ18">
        <f t="shared" si="3"/>
        <v>1000125</v>
      </c>
      <c r="BC18" s="5" t="s">
        <v>43</v>
      </c>
      <c r="BD18" s="6">
        <v>18</v>
      </c>
      <c r="BE18" s="6">
        <v>29</v>
      </c>
      <c r="BF18" s="6">
        <v>25</v>
      </c>
      <c r="BG18" s="6">
        <v>24</v>
      </c>
      <c r="BH18" s="6">
        <v>23</v>
      </c>
      <c r="BI18" s="6">
        <v>29</v>
      </c>
      <c r="BJ18" s="6">
        <v>21</v>
      </c>
      <c r="BK18" s="6">
        <v>28</v>
      </c>
      <c r="BL18" s="6">
        <v>29</v>
      </c>
      <c r="BM18" s="6">
        <v>29</v>
      </c>
      <c r="BN18" s="6">
        <v>25</v>
      </c>
      <c r="BO18" s="6">
        <v>25</v>
      </c>
      <c r="BP18" s="6">
        <v>29</v>
      </c>
      <c r="BQ18" s="6">
        <v>6</v>
      </c>
      <c r="BR18" s="6">
        <v>15</v>
      </c>
      <c r="BS18" s="6">
        <v>7</v>
      </c>
      <c r="BT18" s="6">
        <v>7</v>
      </c>
      <c r="BU18" s="6">
        <v>29</v>
      </c>
      <c r="BV18" s="6">
        <v>10</v>
      </c>
      <c r="BW18" s="6">
        <v>4</v>
      </c>
      <c r="BX18" s="6">
        <v>29</v>
      </c>
      <c r="BY18" s="6">
        <v>29</v>
      </c>
      <c r="BZ18" s="6">
        <v>5</v>
      </c>
      <c r="CA18" s="6">
        <v>5</v>
      </c>
      <c r="CB18" s="6">
        <v>1000175</v>
      </c>
    </row>
    <row r="19" spans="1:80" ht="15" thickBot="1" x14ac:dyDescent="0.35">
      <c r="A19" s="5" t="s">
        <v>44</v>
      </c>
      <c r="B19" s="6">
        <v>12</v>
      </c>
      <c r="C19" s="6">
        <v>7</v>
      </c>
      <c r="D19" s="6">
        <v>16</v>
      </c>
      <c r="E19" s="6">
        <v>19</v>
      </c>
      <c r="F19" s="6">
        <v>19</v>
      </c>
      <c r="G19" s="6">
        <v>1</v>
      </c>
      <c r="H19" s="6">
        <v>5</v>
      </c>
      <c r="I19" s="6">
        <v>13</v>
      </c>
      <c r="J19" s="6">
        <v>1</v>
      </c>
      <c r="K19" s="6">
        <v>1</v>
      </c>
      <c r="L19" s="6">
        <v>10</v>
      </c>
      <c r="M19" s="6">
        <v>23</v>
      </c>
      <c r="N19" s="6">
        <v>1</v>
      </c>
      <c r="O19" s="6">
        <v>1</v>
      </c>
      <c r="P19" s="6">
        <v>11</v>
      </c>
      <c r="Q19" s="6">
        <v>11</v>
      </c>
      <c r="R19" s="6">
        <v>1</v>
      </c>
      <c r="S19" s="6">
        <v>1</v>
      </c>
      <c r="T19" s="6">
        <v>22</v>
      </c>
      <c r="U19" s="6">
        <v>13</v>
      </c>
      <c r="V19" s="6">
        <v>1</v>
      </c>
      <c r="W19" s="6">
        <v>1</v>
      </c>
      <c r="X19" s="6">
        <v>20</v>
      </c>
      <c r="Y19" s="6">
        <v>1</v>
      </c>
      <c r="Z19" s="6">
        <v>1000125</v>
      </c>
      <c r="AB19">
        <f t="shared" si="2"/>
        <v>18</v>
      </c>
      <c r="AC19">
        <f t="shared" si="0"/>
        <v>23</v>
      </c>
      <c r="AD19">
        <f t="shared" si="0"/>
        <v>14</v>
      </c>
      <c r="AE19">
        <f t="shared" si="0"/>
        <v>11</v>
      </c>
      <c r="AF19">
        <f t="shared" si="0"/>
        <v>11</v>
      </c>
      <c r="AG19">
        <f t="shared" si="0"/>
        <v>29</v>
      </c>
      <c r="AH19">
        <f t="shared" si="0"/>
        <v>25</v>
      </c>
      <c r="AI19">
        <f t="shared" si="0"/>
        <v>17</v>
      </c>
      <c r="AJ19">
        <f t="shared" si="0"/>
        <v>29</v>
      </c>
      <c r="AK19">
        <f t="shared" si="0"/>
        <v>29</v>
      </c>
      <c r="AL19">
        <f t="shared" si="0"/>
        <v>20</v>
      </c>
      <c r="AM19">
        <f t="shared" si="0"/>
        <v>7</v>
      </c>
      <c r="AN19">
        <f t="shared" si="0"/>
        <v>29</v>
      </c>
      <c r="AO19">
        <f t="shared" si="0"/>
        <v>29</v>
      </c>
      <c r="AP19">
        <f t="shared" si="0"/>
        <v>19</v>
      </c>
      <c r="AQ19">
        <f t="shared" si="0"/>
        <v>19</v>
      </c>
      <c r="AR19">
        <f t="shared" si="0"/>
        <v>29</v>
      </c>
      <c r="AS19">
        <f t="shared" si="1"/>
        <v>29</v>
      </c>
      <c r="AT19">
        <f t="shared" si="1"/>
        <v>8</v>
      </c>
      <c r="AU19">
        <f t="shared" si="1"/>
        <v>17</v>
      </c>
      <c r="AV19">
        <f t="shared" si="1"/>
        <v>29</v>
      </c>
      <c r="AW19">
        <f t="shared" si="1"/>
        <v>29</v>
      </c>
      <c r="AX19">
        <f t="shared" si="1"/>
        <v>10</v>
      </c>
      <c r="AY19">
        <f t="shared" si="1"/>
        <v>29</v>
      </c>
      <c r="AZ19">
        <f t="shared" si="3"/>
        <v>1000125</v>
      </c>
      <c r="BC19" s="5" t="s">
        <v>44</v>
      </c>
      <c r="BD19" s="6">
        <v>18</v>
      </c>
      <c r="BE19" s="6">
        <v>23</v>
      </c>
      <c r="BF19" s="6">
        <v>6</v>
      </c>
      <c r="BG19" s="6">
        <v>14</v>
      </c>
      <c r="BH19" s="6">
        <v>21</v>
      </c>
      <c r="BI19" s="6">
        <v>29</v>
      </c>
      <c r="BJ19" s="6">
        <v>25</v>
      </c>
      <c r="BK19" s="6">
        <v>12</v>
      </c>
      <c r="BL19" s="6">
        <v>29</v>
      </c>
      <c r="BM19" s="6">
        <v>29</v>
      </c>
      <c r="BN19" s="6">
        <v>7</v>
      </c>
      <c r="BO19" s="6">
        <v>14</v>
      </c>
      <c r="BP19" s="6">
        <v>29</v>
      </c>
      <c r="BQ19" s="6">
        <v>29</v>
      </c>
      <c r="BR19" s="6">
        <v>24</v>
      </c>
      <c r="BS19" s="6">
        <v>18</v>
      </c>
      <c r="BT19" s="6">
        <v>12</v>
      </c>
      <c r="BU19" s="6">
        <v>29</v>
      </c>
      <c r="BV19" s="6">
        <v>8</v>
      </c>
      <c r="BW19" s="6">
        <v>29</v>
      </c>
      <c r="BX19" s="6">
        <v>29</v>
      </c>
      <c r="BY19" s="6">
        <v>29</v>
      </c>
      <c r="BZ19" s="6">
        <v>24</v>
      </c>
      <c r="CA19" s="6">
        <v>17</v>
      </c>
      <c r="CB19" s="6">
        <v>1000125</v>
      </c>
    </row>
    <row r="20" spans="1:80" ht="15" thickBot="1" x14ac:dyDescent="0.35">
      <c r="A20" s="5" t="s">
        <v>45</v>
      </c>
      <c r="B20" s="6">
        <v>1</v>
      </c>
      <c r="C20" s="6">
        <v>7</v>
      </c>
      <c r="D20" s="6">
        <v>20</v>
      </c>
      <c r="E20" s="6">
        <v>24</v>
      </c>
      <c r="F20" s="6">
        <v>19</v>
      </c>
      <c r="G20" s="6">
        <v>1</v>
      </c>
      <c r="H20" s="6">
        <v>14</v>
      </c>
      <c r="I20" s="6">
        <v>8</v>
      </c>
      <c r="J20" s="6">
        <v>1</v>
      </c>
      <c r="K20" s="6">
        <v>1</v>
      </c>
      <c r="L20" s="6">
        <v>23</v>
      </c>
      <c r="M20" s="6">
        <v>21</v>
      </c>
      <c r="N20" s="6">
        <v>19</v>
      </c>
      <c r="O20" s="6">
        <v>1</v>
      </c>
      <c r="P20" s="6">
        <v>9</v>
      </c>
      <c r="Q20" s="6">
        <v>5</v>
      </c>
      <c r="R20" s="6">
        <v>1</v>
      </c>
      <c r="S20" s="6">
        <v>1</v>
      </c>
      <c r="T20" s="6">
        <v>1</v>
      </c>
      <c r="U20" s="6">
        <v>18</v>
      </c>
      <c r="V20" s="6">
        <v>1</v>
      </c>
      <c r="W20" s="6">
        <v>1</v>
      </c>
      <c r="X20" s="6">
        <v>6</v>
      </c>
      <c r="Y20" s="6">
        <v>8</v>
      </c>
      <c r="Z20" s="6">
        <v>1000100</v>
      </c>
      <c r="AB20">
        <f t="shared" si="2"/>
        <v>29</v>
      </c>
      <c r="AC20">
        <f t="shared" si="0"/>
        <v>23</v>
      </c>
      <c r="AD20">
        <f t="shared" si="0"/>
        <v>10</v>
      </c>
      <c r="AE20">
        <f t="shared" si="0"/>
        <v>6</v>
      </c>
      <c r="AF20">
        <f t="shared" si="0"/>
        <v>11</v>
      </c>
      <c r="AG20">
        <f t="shared" si="0"/>
        <v>29</v>
      </c>
      <c r="AH20">
        <f t="shared" si="0"/>
        <v>16</v>
      </c>
      <c r="AI20">
        <f t="shared" si="0"/>
        <v>22</v>
      </c>
      <c r="AJ20">
        <f t="shared" si="0"/>
        <v>29</v>
      </c>
      <c r="AK20">
        <f t="shared" si="0"/>
        <v>29</v>
      </c>
      <c r="AL20">
        <f t="shared" si="0"/>
        <v>7</v>
      </c>
      <c r="AM20">
        <f t="shared" si="0"/>
        <v>9</v>
      </c>
      <c r="AN20">
        <f t="shared" si="0"/>
        <v>11</v>
      </c>
      <c r="AO20">
        <f t="shared" si="0"/>
        <v>29</v>
      </c>
      <c r="AP20">
        <f t="shared" si="0"/>
        <v>21</v>
      </c>
      <c r="AQ20">
        <f t="shared" si="0"/>
        <v>25</v>
      </c>
      <c r="AR20">
        <f t="shared" si="0"/>
        <v>29</v>
      </c>
      <c r="AS20">
        <f t="shared" si="1"/>
        <v>29</v>
      </c>
      <c r="AT20">
        <f t="shared" si="1"/>
        <v>29</v>
      </c>
      <c r="AU20">
        <f t="shared" si="1"/>
        <v>12</v>
      </c>
      <c r="AV20">
        <f t="shared" si="1"/>
        <v>29</v>
      </c>
      <c r="AW20">
        <f t="shared" si="1"/>
        <v>29</v>
      </c>
      <c r="AX20">
        <f t="shared" si="1"/>
        <v>24</v>
      </c>
      <c r="AY20">
        <f t="shared" si="1"/>
        <v>22</v>
      </c>
      <c r="AZ20">
        <f t="shared" si="3"/>
        <v>1000100</v>
      </c>
      <c r="BC20" s="5" t="s">
        <v>45</v>
      </c>
      <c r="BD20" s="6">
        <v>18</v>
      </c>
      <c r="BE20" s="6">
        <v>23</v>
      </c>
      <c r="BF20" s="6">
        <v>14</v>
      </c>
      <c r="BG20" s="6">
        <v>11</v>
      </c>
      <c r="BH20" s="6">
        <v>11</v>
      </c>
      <c r="BI20" s="6">
        <v>29</v>
      </c>
      <c r="BJ20" s="6">
        <v>25</v>
      </c>
      <c r="BK20" s="6">
        <v>17</v>
      </c>
      <c r="BL20" s="6">
        <v>29</v>
      </c>
      <c r="BM20" s="6">
        <v>29</v>
      </c>
      <c r="BN20" s="6">
        <v>20</v>
      </c>
      <c r="BO20" s="6">
        <v>7</v>
      </c>
      <c r="BP20" s="6">
        <v>29</v>
      </c>
      <c r="BQ20" s="6">
        <v>29</v>
      </c>
      <c r="BR20" s="6">
        <v>19</v>
      </c>
      <c r="BS20" s="6">
        <v>19</v>
      </c>
      <c r="BT20" s="6">
        <v>29</v>
      </c>
      <c r="BU20" s="6">
        <v>29</v>
      </c>
      <c r="BV20" s="6">
        <v>8</v>
      </c>
      <c r="BW20" s="6">
        <v>17</v>
      </c>
      <c r="BX20" s="6">
        <v>29</v>
      </c>
      <c r="BY20" s="6">
        <v>29</v>
      </c>
      <c r="BZ20" s="6">
        <v>10</v>
      </c>
      <c r="CA20" s="6">
        <v>29</v>
      </c>
      <c r="CB20" s="6">
        <v>1000125</v>
      </c>
    </row>
    <row r="21" spans="1:80" ht="15" thickBot="1" x14ac:dyDescent="0.35">
      <c r="A21" s="5" t="s">
        <v>46</v>
      </c>
      <c r="B21" s="6">
        <v>12</v>
      </c>
      <c r="C21" s="6">
        <v>7</v>
      </c>
      <c r="D21" s="6">
        <v>5</v>
      </c>
      <c r="E21" s="6">
        <v>10</v>
      </c>
      <c r="F21" s="6">
        <v>13</v>
      </c>
      <c r="G21" s="6">
        <v>1</v>
      </c>
      <c r="H21" s="6">
        <v>14</v>
      </c>
      <c r="I21" s="6">
        <v>5</v>
      </c>
      <c r="J21" s="6">
        <v>1</v>
      </c>
      <c r="K21" s="6">
        <v>1</v>
      </c>
      <c r="L21" s="6">
        <v>1</v>
      </c>
      <c r="M21" s="6">
        <v>18</v>
      </c>
      <c r="N21" s="6">
        <v>1</v>
      </c>
      <c r="O21" s="6">
        <v>1</v>
      </c>
      <c r="P21" s="6">
        <v>15</v>
      </c>
      <c r="Q21" s="6">
        <v>20</v>
      </c>
      <c r="R21" s="6">
        <v>16</v>
      </c>
      <c r="S21" s="6">
        <v>1</v>
      </c>
      <c r="T21" s="6">
        <v>1</v>
      </c>
      <c r="U21" s="6">
        <v>23</v>
      </c>
      <c r="V21" s="6">
        <v>1</v>
      </c>
      <c r="W21" s="6">
        <v>1</v>
      </c>
      <c r="X21" s="6">
        <v>29</v>
      </c>
      <c r="Y21" s="6">
        <v>10</v>
      </c>
      <c r="Z21" s="6">
        <v>1000100</v>
      </c>
      <c r="AB21">
        <f t="shared" si="2"/>
        <v>18</v>
      </c>
      <c r="AC21">
        <f t="shared" si="0"/>
        <v>23</v>
      </c>
      <c r="AD21">
        <f t="shared" si="0"/>
        <v>25</v>
      </c>
      <c r="AE21">
        <f t="shared" si="0"/>
        <v>20</v>
      </c>
      <c r="AF21">
        <f t="shared" si="0"/>
        <v>17</v>
      </c>
      <c r="AG21">
        <f t="shared" si="0"/>
        <v>29</v>
      </c>
      <c r="AH21">
        <f t="shared" si="0"/>
        <v>16</v>
      </c>
      <c r="AI21">
        <f t="shared" si="0"/>
        <v>25</v>
      </c>
      <c r="AJ21">
        <f t="shared" si="0"/>
        <v>29</v>
      </c>
      <c r="AK21">
        <f t="shared" si="0"/>
        <v>29</v>
      </c>
      <c r="AL21">
        <f t="shared" si="0"/>
        <v>29</v>
      </c>
      <c r="AM21">
        <f t="shared" si="0"/>
        <v>12</v>
      </c>
      <c r="AN21">
        <f t="shared" si="0"/>
        <v>29</v>
      </c>
      <c r="AO21">
        <f t="shared" si="0"/>
        <v>29</v>
      </c>
      <c r="AP21">
        <f t="shared" si="0"/>
        <v>15</v>
      </c>
      <c r="AQ21">
        <f t="shared" si="0"/>
        <v>10</v>
      </c>
      <c r="AR21">
        <f t="shared" si="0"/>
        <v>14</v>
      </c>
      <c r="AS21">
        <f t="shared" si="1"/>
        <v>29</v>
      </c>
      <c r="AT21">
        <f t="shared" si="1"/>
        <v>29</v>
      </c>
      <c r="AU21">
        <f t="shared" si="1"/>
        <v>7</v>
      </c>
      <c r="AV21">
        <f t="shared" si="1"/>
        <v>29</v>
      </c>
      <c r="AW21">
        <f t="shared" si="1"/>
        <v>29</v>
      </c>
      <c r="AX21">
        <f t="shared" si="1"/>
        <v>1</v>
      </c>
      <c r="AY21">
        <f t="shared" si="1"/>
        <v>20</v>
      </c>
      <c r="AZ21">
        <f t="shared" si="3"/>
        <v>1000100</v>
      </c>
      <c r="BC21" s="5" t="s">
        <v>46</v>
      </c>
      <c r="BD21" s="6">
        <v>29</v>
      </c>
      <c r="BE21" s="6">
        <v>23</v>
      </c>
      <c r="BF21" s="6">
        <v>10</v>
      </c>
      <c r="BG21" s="6">
        <v>6</v>
      </c>
      <c r="BH21" s="6">
        <v>11</v>
      </c>
      <c r="BI21" s="6">
        <v>29</v>
      </c>
      <c r="BJ21" s="6">
        <v>16</v>
      </c>
      <c r="BK21" s="6">
        <v>22</v>
      </c>
      <c r="BL21" s="6">
        <v>29</v>
      </c>
      <c r="BM21" s="6">
        <v>29</v>
      </c>
      <c r="BN21" s="6">
        <v>7</v>
      </c>
      <c r="BO21" s="6">
        <v>9</v>
      </c>
      <c r="BP21" s="6">
        <v>11</v>
      </c>
      <c r="BQ21" s="6">
        <v>29</v>
      </c>
      <c r="BR21" s="6">
        <v>21</v>
      </c>
      <c r="BS21" s="6">
        <v>25</v>
      </c>
      <c r="BT21" s="6">
        <v>29</v>
      </c>
      <c r="BU21" s="6">
        <v>29</v>
      </c>
      <c r="BV21" s="6">
        <v>29</v>
      </c>
      <c r="BW21" s="6">
        <v>12</v>
      </c>
      <c r="BX21" s="6">
        <v>29</v>
      </c>
      <c r="BY21" s="6">
        <v>29</v>
      </c>
      <c r="BZ21" s="6">
        <v>24</v>
      </c>
      <c r="CA21" s="6">
        <v>22</v>
      </c>
      <c r="CB21" s="6">
        <v>1000100</v>
      </c>
    </row>
    <row r="22" spans="1:80" ht="15" thickBot="1" x14ac:dyDescent="0.35">
      <c r="A22" s="5" t="s">
        <v>47</v>
      </c>
      <c r="B22" s="6">
        <v>12</v>
      </c>
      <c r="C22" s="6">
        <v>7</v>
      </c>
      <c r="D22" s="6">
        <v>5</v>
      </c>
      <c r="E22" s="6">
        <v>11</v>
      </c>
      <c r="F22" s="6">
        <v>8</v>
      </c>
      <c r="G22" s="6">
        <v>1</v>
      </c>
      <c r="H22" s="6">
        <v>14</v>
      </c>
      <c r="I22" s="6">
        <v>1</v>
      </c>
      <c r="J22" s="6">
        <v>1</v>
      </c>
      <c r="K22" s="6">
        <v>1</v>
      </c>
      <c r="L22" s="6">
        <v>6</v>
      </c>
      <c r="M22" s="6">
        <v>8</v>
      </c>
      <c r="N22" s="6">
        <v>1</v>
      </c>
      <c r="O22" s="6">
        <v>1</v>
      </c>
      <c r="P22" s="6">
        <v>15</v>
      </c>
      <c r="Q22" s="6">
        <v>19</v>
      </c>
      <c r="R22" s="6">
        <v>22</v>
      </c>
      <c r="S22" s="6">
        <v>1</v>
      </c>
      <c r="T22" s="6">
        <v>1</v>
      </c>
      <c r="U22" s="6">
        <v>29</v>
      </c>
      <c r="V22" s="6">
        <v>1</v>
      </c>
      <c r="W22" s="6">
        <v>1</v>
      </c>
      <c r="X22" s="6">
        <v>21</v>
      </c>
      <c r="Y22" s="6">
        <v>21</v>
      </c>
      <c r="Z22" s="6">
        <v>1000075</v>
      </c>
      <c r="AB22">
        <f t="shared" si="2"/>
        <v>18</v>
      </c>
      <c r="AC22">
        <f t="shared" si="0"/>
        <v>23</v>
      </c>
      <c r="AD22">
        <f t="shared" si="0"/>
        <v>25</v>
      </c>
      <c r="AE22">
        <f t="shared" si="0"/>
        <v>19</v>
      </c>
      <c r="AF22">
        <f t="shared" si="0"/>
        <v>22</v>
      </c>
      <c r="AG22">
        <f t="shared" si="0"/>
        <v>29</v>
      </c>
      <c r="AH22">
        <f t="shared" si="0"/>
        <v>16</v>
      </c>
      <c r="AI22">
        <f t="shared" si="0"/>
        <v>29</v>
      </c>
      <c r="AJ22">
        <f t="shared" si="0"/>
        <v>29</v>
      </c>
      <c r="AK22">
        <f t="shared" si="0"/>
        <v>29</v>
      </c>
      <c r="AL22">
        <f t="shared" si="0"/>
        <v>24</v>
      </c>
      <c r="AM22">
        <f t="shared" si="0"/>
        <v>22</v>
      </c>
      <c r="AN22">
        <f t="shared" si="0"/>
        <v>29</v>
      </c>
      <c r="AO22">
        <f t="shared" si="0"/>
        <v>29</v>
      </c>
      <c r="AP22">
        <f t="shared" si="0"/>
        <v>15</v>
      </c>
      <c r="AQ22">
        <f t="shared" si="0"/>
        <v>11</v>
      </c>
      <c r="AR22">
        <f t="shared" si="0"/>
        <v>8</v>
      </c>
      <c r="AS22">
        <f t="shared" si="1"/>
        <v>29</v>
      </c>
      <c r="AT22">
        <f t="shared" si="1"/>
        <v>29</v>
      </c>
      <c r="AU22">
        <f t="shared" si="1"/>
        <v>1</v>
      </c>
      <c r="AV22">
        <f t="shared" si="1"/>
        <v>29</v>
      </c>
      <c r="AW22">
        <f t="shared" si="1"/>
        <v>29</v>
      </c>
      <c r="AX22">
        <f t="shared" si="1"/>
        <v>9</v>
      </c>
      <c r="AY22">
        <f t="shared" si="1"/>
        <v>9</v>
      </c>
      <c r="AZ22">
        <f t="shared" si="3"/>
        <v>1000075</v>
      </c>
      <c r="BC22" s="5" t="s">
        <v>47</v>
      </c>
      <c r="BD22" s="6">
        <v>18</v>
      </c>
      <c r="BE22" s="6">
        <v>23</v>
      </c>
      <c r="BF22" s="6">
        <v>25</v>
      </c>
      <c r="BG22" s="6">
        <v>20</v>
      </c>
      <c r="BH22" s="6">
        <v>17</v>
      </c>
      <c r="BI22" s="6">
        <v>29</v>
      </c>
      <c r="BJ22" s="6">
        <v>16</v>
      </c>
      <c r="BK22" s="6">
        <v>25</v>
      </c>
      <c r="BL22" s="6">
        <v>29</v>
      </c>
      <c r="BM22" s="6">
        <v>29</v>
      </c>
      <c r="BN22" s="6">
        <v>29</v>
      </c>
      <c r="BO22" s="6">
        <v>12</v>
      </c>
      <c r="BP22" s="6">
        <v>29</v>
      </c>
      <c r="BQ22" s="6">
        <v>29</v>
      </c>
      <c r="BR22" s="6">
        <v>15</v>
      </c>
      <c r="BS22" s="6">
        <v>10</v>
      </c>
      <c r="BT22" s="6">
        <v>14</v>
      </c>
      <c r="BU22" s="6">
        <v>29</v>
      </c>
      <c r="BV22" s="6">
        <v>29</v>
      </c>
      <c r="BW22" s="6">
        <v>7</v>
      </c>
      <c r="BX22" s="6">
        <v>29</v>
      </c>
      <c r="BY22" s="6">
        <v>29</v>
      </c>
      <c r="BZ22" s="6">
        <v>1</v>
      </c>
      <c r="CA22" s="6">
        <v>20</v>
      </c>
      <c r="CB22" s="6">
        <v>1000100</v>
      </c>
    </row>
    <row r="23" spans="1:80" ht="15" thickBot="1" x14ac:dyDescent="0.35">
      <c r="A23" s="5" t="s">
        <v>48</v>
      </c>
      <c r="B23" s="6">
        <v>12</v>
      </c>
      <c r="C23" s="6">
        <v>7</v>
      </c>
      <c r="D23" s="6">
        <v>5</v>
      </c>
      <c r="E23" s="6">
        <v>24</v>
      </c>
      <c r="F23" s="6">
        <v>19</v>
      </c>
      <c r="G23" s="6">
        <v>1</v>
      </c>
      <c r="H23" s="6">
        <v>14</v>
      </c>
      <c r="I23" s="6">
        <v>18</v>
      </c>
      <c r="J23" s="6">
        <v>1</v>
      </c>
      <c r="K23" s="6">
        <v>1</v>
      </c>
      <c r="L23" s="6">
        <v>25</v>
      </c>
      <c r="M23" s="6">
        <v>18</v>
      </c>
      <c r="N23" s="6">
        <v>1</v>
      </c>
      <c r="O23" s="6">
        <v>1</v>
      </c>
      <c r="P23" s="6">
        <v>15</v>
      </c>
      <c r="Q23" s="6">
        <v>5</v>
      </c>
      <c r="R23" s="6">
        <v>1</v>
      </c>
      <c r="S23" s="6">
        <v>1</v>
      </c>
      <c r="T23" s="6">
        <v>1</v>
      </c>
      <c r="U23" s="6">
        <v>1</v>
      </c>
      <c r="V23" s="6">
        <v>1</v>
      </c>
      <c r="W23" s="6">
        <v>1</v>
      </c>
      <c r="X23" s="6">
        <v>1</v>
      </c>
      <c r="Y23" s="6">
        <v>10</v>
      </c>
      <c r="Z23" s="6">
        <v>1000075</v>
      </c>
      <c r="AB23">
        <f t="shared" si="2"/>
        <v>18</v>
      </c>
      <c r="AC23">
        <f t="shared" si="0"/>
        <v>23</v>
      </c>
      <c r="AD23">
        <f t="shared" si="0"/>
        <v>25</v>
      </c>
      <c r="AE23">
        <f t="shared" si="0"/>
        <v>6</v>
      </c>
      <c r="AF23">
        <f t="shared" si="0"/>
        <v>11</v>
      </c>
      <c r="AG23">
        <f t="shared" si="0"/>
        <v>29</v>
      </c>
      <c r="AH23">
        <f t="shared" si="0"/>
        <v>16</v>
      </c>
      <c r="AI23">
        <f t="shared" si="0"/>
        <v>12</v>
      </c>
      <c r="AJ23">
        <f t="shared" si="0"/>
        <v>29</v>
      </c>
      <c r="AK23">
        <f t="shared" si="0"/>
        <v>29</v>
      </c>
      <c r="AL23">
        <f t="shared" si="0"/>
        <v>5</v>
      </c>
      <c r="AM23">
        <f t="shared" si="0"/>
        <v>12</v>
      </c>
      <c r="AN23">
        <f t="shared" si="0"/>
        <v>29</v>
      </c>
      <c r="AO23">
        <f t="shared" si="0"/>
        <v>29</v>
      </c>
      <c r="AP23">
        <f t="shared" si="0"/>
        <v>15</v>
      </c>
      <c r="AQ23">
        <f t="shared" si="0"/>
        <v>25</v>
      </c>
      <c r="AR23">
        <f t="shared" ref="AR23:AR36" si="4">30-R23</f>
        <v>29</v>
      </c>
      <c r="AS23">
        <f t="shared" si="1"/>
        <v>29</v>
      </c>
      <c r="AT23">
        <f t="shared" si="1"/>
        <v>29</v>
      </c>
      <c r="AU23">
        <f t="shared" si="1"/>
        <v>29</v>
      </c>
      <c r="AV23">
        <f t="shared" si="1"/>
        <v>29</v>
      </c>
      <c r="AW23">
        <f t="shared" si="1"/>
        <v>29</v>
      </c>
      <c r="AX23">
        <f t="shared" si="1"/>
        <v>29</v>
      </c>
      <c r="AY23">
        <f t="shared" si="1"/>
        <v>20</v>
      </c>
      <c r="AZ23">
        <f t="shared" si="3"/>
        <v>1000075</v>
      </c>
      <c r="BC23" s="5" t="s">
        <v>48</v>
      </c>
      <c r="BD23" s="6">
        <v>18</v>
      </c>
      <c r="BE23" s="6">
        <v>23</v>
      </c>
      <c r="BF23" s="6">
        <v>25</v>
      </c>
      <c r="BG23" s="6">
        <v>19</v>
      </c>
      <c r="BH23" s="6">
        <v>22</v>
      </c>
      <c r="BI23" s="6">
        <v>29</v>
      </c>
      <c r="BJ23" s="6">
        <v>16</v>
      </c>
      <c r="BK23" s="6">
        <v>29</v>
      </c>
      <c r="BL23" s="6">
        <v>29</v>
      </c>
      <c r="BM23" s="6">
        <v>29</v>
      </c>
      <c r="BN23" s="6">
        <v>24</v>
      </c>
      <c r="BO23" s="6">
        <v>22</v>
      </c>
      <c r="BP23" s="6">
        <v>29</v>
      </c>
      <c r="BQ23" s="6">
        <v>29</v>
      </c>
      <c r="BR23" s="6">
        <v>15</v>
      </c>
      <c r="BS23" s="6">
        <v>11</v>
      </c>
      <c r="BT23" s="6">
        <v>8</v>
      </c>
      <c r="BU23" s="6">
        <v>29</v>
      </c>
      <c r="BV23" s="6">
        <v>29</v>
      </c>
      <c r="BW23" s="6">
        <v>1</v>
      </c>
      <c r="BX23" s="6">
        <v>29</v>
      </c>
      <c r="BY23" s="6">
        <v>29</v>
      </c>
      <c r="BZ23" s="6">
        <v>9</v>
      </c>
      <c r="CA23" s="6">
        <v>9</v>
      </c>
      <c r="CB23" s="6">
        <v>1000075</v>
      </c>
    </row>
    <row r="24" spans="1:80" ht="15" thickBot="1" x14ac:dyDescent="0.35">
      <c r="A24" s="5" t="s">
        <v>49</v>
      </c>
      <c r="B24" s="6">
        <v>1</v>
      </c>
      <c r="C24" s="6">
        <v>7</v>
      </c>
      <c r="D24" s="6">
        <v>25</v>
      </c>
      <c r="E24" s="6">
        <v>6</v>
      </c>
      <c r="F24" s="6">
        <v>15</v>
      </c>
      <c r="G24" s="6">
        <v>1</v>
      </c>
      <c r="H24" s="6">
        <v>5</v>
      </c>
      <c r="I24" s="6">
        <v>18</v>
      </c>
      <c r="J24" s="6">
        <v>1</v>
      </c>
      <c r="K24" s="6">
        <v>1</v>
      </c>
      <c r="L24" s="6">
        <v>3</v>
      </c>
      <c r="M24" s="6">
        <v>10</v>
      </c>
      <c r="N24" s="6">
        <v>19</v>
      </c>
      <c r="O24" s="6">
        <v>1</v>
      </c>
      <c r="P24" s="6">
        <v>5</v>
      </c>
      <c r="Q24" s="6">
        <v>23</v>
      </c>
      <c r="R24" s="6">
        <v>12</v>
      </c>
      <c r="S24" s="6">
        <v>1</v>
      </c>
      <c r="T24" s="6">
        <v>22</v>
      </c>
      <c r="U24" s="6">
        <v>1</v>
      </c>
      <c r="V24" s="6">
        <v>1</v>
      </c>
      <c r="W24" s="6">
        <v>1</v>
      </c>
      <c r="X24" s="6">
        <v>27</v>
      </c>
      <c r="Y24" s="6">
        <v>20</v>
      </c>
      <c r="Z24" s="6">
        <v>1000075</v>
      </c>
      <c r="AB24">
        <f t="shared" si="2"/>
        <v>29</v>
      </c>
      <c r="AC24">
        <f t="shared" si="2"/>
        <v>23</v>
      </c>
      <c r="AD24">
        <f t="shared" si="2"/>
        <v>5</v>
      </c>
      <c r="AE24">
        <f t="shared" si="2"/>
        <v>24</v>
      </c>
      <c r="AF24">
        <f t="shared" si="2"/>
        <v>15</v>
      </c>
      <c r="AG24">
        <f t="shared" si="2"/>
        <v>29</v>
      </c>
      <c r="AH24">
        <f t="shared" si="2"/>
        <v>25</v>
      </c>
      <c r="AI24">
        <f t="shared" si="2"/>
        <v>12</v>
      </c>
      <c r="AJ24">
        <f t="shared" si="2"/>
        <v>29</v>
      </c>
      <c r="AK24">
        <f t="shared" si="2"/>
        <v>29</v>
      </c>
      <c r="AL24">
        <f t="shared" si="2"/>
        <v>27</v>
      </c>
      <c r="AM24">
        <f t="shared" si="2"/>
        <v>20</v>
      </c>
      <c r="AN24">
        <f t="shared" si="2"/>
        <v>11</v>
      </c>
      <c r="AO24">
        <f t="shared" si="2"/>
        <v>29</v>
      </c>
      <c r="AP24">
        <f t="shared" si="2"/>
        <v>25</v>
      </c>
      <c r="AQ24">
        <f t="shared" si="2"/>
        <v>7</v>
      </c>
      <c r="AR24">
        <f t="shared" si="4"/>
        <v>18</v>
      </c>
      <c r="AS24">
        <f t="shared" si="1"/>
        <v>29</v>
      </c>
      <c r="AT24">
        <f t="shared" si="1"/>
        <v>8</v>
      </c>
      <c r="AU24">
        <f t="shared" si="1"/>
        <v>29</v>
      </c>
      <c r="AV24">
        <f t="shared" si="1"/>
        <v>29</v>
      </c>
      <c r="AW24">
        <f t="shared" si="1"/>
        <v>29</v>
      </c>
      <c r="AX24">
        <f t="shared" si="1"/>
        <v>3</v>
      </c>
      <c r="AY24">
        <f t="shared" si="1"/>
        <v>10</v>
      </c>
      <c r="AZ24">
        <f t="shared" si="3"/>
        <v>1000075</v>
      </c>
      <c r="BC24" s="5" t="s">
        <v>49</v>
      </c>
      <c r="BD24" s="6">
        <v>18</v>
      </c>
      <c r="BE24" s="6">
        <v>23</v>
      </c>
      <c r="BF24" s="6">
        <v>25</v>
      </c>
      <c r="BG24" s="6">
        <v>6</v>
      </c>
      <c r="BH24" s="6">
        <v>11</v>
      </c>
      <c r="BI24" s="6">
        <v>29</v>
      </c>
      <c r="BJ24" s="6">
        <v>16</v>
      </c>
      <c r="BK24" s="6">
        <v>12</v>
      </c>
      <c r="BL24" s="6">
        <v>29</v>
      </c>
      <c r="BM24" s="6">
        <v>29</v>
      </c>
      <c r="BN24" s="6">
        <v>5</v>
      </c>
      <c r="BO24" s="6">
        <v>12</v>
      </c>
      <c r="BP24" s="6">
        <v>29</v>
      </c>
      <c r="BQ24" s="6">
        <v>29</v>
      </c>
      <c r="BR24" s="6">
        <v>15</v>
      </c>
      <c r="BS24" s="6">
        <v>25</v>
      </c>
      <c r="BT24" s="6">
        <v>29</v>
      </c>
      <c r="BU24" s="6">
        <v>29</v>
      </c>
      <c r="BV24" s="6">
        <v>29</v>
      </c>
      <c r="BW24" s="6">
        <v>29</v>
      </c>
      <c r="BX24" s="6">
        <v>29</v>
      </c>
      <c r="BY24" s="6">
        <v>29</v>
      </c>
      <c r="BZ24" s="6">
        <v>29</v>
      </c>
      <c r="CA24" s="6">
        <v>20</v>
      </c>
      <c r="CB24" s="6">
        <v>1000075</v>
      </c>
    </row>
    <row r="25" spans="1:80" ht="15" thickBot="1" x14ac:dyDescent="0.35">
      <c r="A25" s="5" t="s">
        <v>50</v>
      </c>
      <c r="B25" s="6">
        <v>12</v>
      </c>
      <c r="C25" s="6">
        <v>1</v>
      </c>
      <c r="D25" s="6">
        <v>1</v>
      </c>
      <c r="E25" s="6">
        <v>26</v>
      </c>
      <c r="F25" s="6">
        <v>19</v>
      </c>
      <c r="G25" s="6">
        <v>1</v>
      </c>
      <c r="H25" s="6">
        <v>14</v>
      </c>
      <c r="I25" s="6">
        <v>18</v>
      </c>
      <c r="J25" s="6">
        <v>1</v>
      </c>
      <c r="K25" s="6">
        <v>1</v>
      </c>
      <c r="L25" s="6">
        <v>25</v>
      </c>
      <c r="M25" s="6">
        <v>18</v>
      </c>
      <c r="N25" s="6">
        <v>1</v>
      </c>
      <c r="O25" s="6">
        <v>24</v>
      </c>
      <c r="P25" s="6">
        <v>26</v>
      </c>
      <c r="Q25" s="6">
        <v>4</v>
      </c>
      <c r="R25" s="6">
        <v>1</v>
      </c>
      <c r="S25" s="6">
        <v>1</v>
      </c>
      <c r="T25" s="6">
        <v>1</v>
      </c>
      <c r="U25" s="6">
        <v>1</v>
      </c>
      <c r="V25" s="6">
        <v>1</v>
      </c>
      <c r="W25" s="6">
        <v>1</v>
      </c>
      <c r="X25" s="6">
        <v>1</v>
      </c>
      <c r="Y25" s="6">
        <v>10</v>
      </c>
      <c r="Z25" s="6">
        <v>1000075</v>
      </c>
      <c r="AB25">
        <f t="shared" si="2"/>
        <v>18</v>
      </c>
      <c r="AC25">
        <f t="shared" si="2"/>
        <v>29</v>
      </c>
      <c r="AD25">
        <f t="shared" si="2"/>
        <v>29</v>
      </c>
      <c r="AE25">
        <f t="shared" si="2"/>
        <v>4</v>
      </c>
      <c r="AF25">
        <f t="shared" si="2"/>
        <v>11</v>
      </c>
      <c r="AG25">
        <f t="shared" si="2"/>
        <v>29</v>
      </c>
      <c r="AH25">
        <f t="shared" si="2"/>
        <v>16</v>
      </c>
      <c r="AI25">
        <f t="shared" si="2"/>
        <v>12</v>
      </c>
      <c r="AJ25">
        <f t="shared" si="2"/>
        <v>29</v>
      </c>
      <c r="AK25">
        <f t="shared" si="2"/>
        <v>29</v>
      </c>
      <c r="AL25">
        <f t="shared" si="2"/>
        <v>5</v>
      </c>
      <c r="AM25">
        <f t="shared" si="2"/>
        <v>12</v>
      </c>
      <c r="AN25">
        <f t="shared" si="2"/>
        <v>29</v>
      </c>
      <c r="AO25">
        <f t="shared" si="2"/>
        <v>6</v>
      </c>
      <c r="AP25">
        <f t="shared" si="2"/>
        <v>4</v>
      </c>
      <c r="AQ25">
        <f t="shared" si="2"/>
        <v>26</v>
      </c>
      <c r="AR25">
        <f t="shared" si="4"/>
        <v>29</v>
      </c>
      <c r="AS25">
        <f t="shared" si="1"/>
        <v>29</v>
      </c>
      <c r="AT25">
        <f t="shared" si="1"/>
        <v>29</v>
      </c>
      <c r="AU25">
        <f t="shared" si="1"/>
        <v>29</v>
      </c>
      <c r="AV25">
        <f t="shared" si="1"/>
        <v>29</v>
      </c>
      <c r="AW25">
        <f t="shared" si="1"/>
        <v>29</v>
      </c>
      <c r="AX25">
        <f t="shared" si="1"/>
        <v>29</v>
      </c>
      <c r="AY25">
        <f t="shared" si="1"/>
        <v>20</v>
      </c>
      <c r="AZ25">
        <f t="shared" si="3"/>
        <v>1000075</v>
      </c>
      <c r="BC25" s="5" t="s">
        <v>50</v>
      </c>
      <c r="BD25" s="6">
        <v>29</v>
      </c>
      <c r="BE25" s="6">
        <v>23</v>
      </c>
      <c r="BF25" s="6">
        <v>5</v>
      </c>
      <c r="BG25" s="6">
        <v>24</v>
      </c>
      <c r="BH25" s="6">
        <v>15</v>
      </c>
      <c r="BI25" s="6">
        <v>29</v>
      </c>
      <c r="BJ25" s="6">
        <v>25</v>
      </c>
      <c r="BK25" s="6">
        <v>12</v>
      </c>
      <c r="BL25" s="6">
        <v>29</v>
      </c>
      <c r="BM25" s="6">
        <v>29</v>
      </c>
      <c r="BN25" s="6">
        <v>27</v>
      </c>
      <c r="BO25" s="6">
        <v>20</v>
      </c>
      <c r="BP25" s="6">
        <v>11</v>
      </c>
      <c r="BQ25" s="6">
        <v>29</v>
      </c>
      <c r="BR25" s="6">
        <v>25</v>
      </c>
      <c r="BS25" s="6">
        <v>7</v>
      </c>
      <c r="BT25" s="6">
        <v>18</v>
      </c>
      <c r="BU25" s="6">
        <v>29</v>
      </c>
      <c r="BV25" s="6">
        <v>8</v>
      </c>
      <c r="BW25" s="6">
        <v>29</v>
      </c>
      <c r="BX25" s="6">
        <v>29</v>
      </c>
      <c r="BY25" s="6">
        <v>29</v>
      </c>
      <c r="BZ25" s="6">
        <v>3</v>
      </c>
      <c r="CA25" s="6">
        <v>10</v>
      </c>
      <c r="CB25" s="6">
        <v>1000075</v>
      </c>
    </row>
    <row r="26" spans="1:80" ht="15" thickBot="1" x14ac:dyDescent="0.35">
      <c r="A26" s="5" t="s">
        <v>51</v>
      </c>
      <c r="B26" s="6">
        <v>12</v>
      </c>
      <c r="C26" s="6">
        <v>7</v>
      </c>
      <c r="D26" s="6">
        <v>5</v>
      </c>
      <c r="E26" s="6">
        <v>8</v>
      </c>
      <c r="F26" s="6">
        <v>13</v>
      </c>
      <c r="G26" s="6">
        <v>1</v>
      </c>
      <c r="H26" s="6">
        <v>11</v>
      </c>
      <c r="I26" s="6">
        <v>13</v>
      </c>
      <c r="J26" s="6">
        <v>1</v>
      </c>
      <c r="K26" s="6">
        <v>1</v>
      </c>
      <c r="L26" s="6">
        <v>2</v>
      </c>
      <c r="M26" s="6">
        <v>11</v>
      </c>
      <c r="N26" s="6">
        <v>1</v>
      </c>
      <c r="O26" s="6">
        <v>1</v>
      </c>
      <c r="P26" s="6">
        <v>15</v>
      </c>
      <c r="Q26" s="6">
        <v>22</v>
      </c>
      <c r="R26" s="6">
        <v>16</v>
      </c>
      <c r="S26" s="6">
        <v>1</v>
      </c>
      <c r="T26" s="6">
        <v>17</v>
      </c>
      <c r="U26" s="6">
        <v>13</v>
      </c>
      <c r="V26" s="6">
        <v>1</v>
      </c>
      <c r="W26" s="6">
        <v>1</v>
      </c>
      <c r="X26" s="6">
        <v>28</v>
      </c>
      <c r="Y26" s="6">
        <v>17</v>
      </c>
      <c r="Z26" s="6">
        <v>1000075</v>
      </c>
      <c r="AB26">
        <f t="shared" si="2"/>
        <v>18</v>
      </c>
      <c r="AC26">
        <f t="shared" si="2"/>
        <v>23</v>
      </c>
      <c r="AD26">
        <f t="shared" si="2"/>
        <v>25</v>
      </c>
      <c r="AE26">
        <f t="shared" si="2"/>
        <v>22</v>
      </c>
      <c r="AF26">
        <f t="shared" si="2"/>
        <v>17</v>
      </c>
      <c r="AG26">
        <f t="shared" si="2"/>
        <v>29</v>
      </c>
      <c r="AH26">
        <f t="shared" si="2"/>
        <v>19</v>
      </c>
      <c r="AI26">
        <f t="shared" si="2"/>
        <v>17</v>
      </c>
      <c r="AJ26">
        <f t="shared" si="2"/>
        <v>29</v>
      </c>
      <c r="AK26">
        <f t="shared" si="2"/>
        <v>29</v>
      </c>
      <c r="AL26">
        <f t="shared" si="2"/>
        <v>28</v>
      </c>
      <c r="AM26">
        <f t="shared" si="2"/>
        <v>19</v>
      </c>
      <c r="AN26">
        <f t="shared" si="2"/>
        <v>29</v>
      </c>
      <c r="AO26">
        <f t="shared" si="2"/>
        <v>29</v>
      </c>
      <c r="AP26">
        <f t="shared" si="2"/>
        <v>15</v>
      </c>
      <c r="AQ26">
        <f t="shared" si="2"/>
        <v>8</v>
      </c>
      <c r="AR26">
        <f t="shared" si="4"/>
        <v>14</v>
      </c>
      <c r="AS26">
        <f t="shared" si="1"/>
        <v>29</v>
      </c>
      <c r="AT26">
        <f t="shared" si="1"/>
        <v>13</v>
      </c>
      <c r="AU26">
        <f t="shared" si="1"/>
        <v>17</v>
      </c>
      <c r="AV26">
        <f t="shared" si="1"/>
        <v>29</v>
      </c>
      <c r="AW26">
        <f t="shared" si="1"/>
        <v>29</v>
      </c>
      <c r="AX26">
        <f t="shared" si="1"/>
        <v>2</v>
      </c>
      <c r="AY26">
        <f t="shared" si="1"/>
        <v>13</v>
      </c>
      <c r="AZ26">
        <f t="shared" si="3"/>
        <v>1000075</v>
      </c>
      <c r="BC26" s="5" t="s">
        <v>51</v>
      </c>
      <c r="BD26" s="6">
        <v>18</v>
      </c>
      <c r="BE26" s="6">
        <v>29</v>
      </c>
      <c r="BF26" s="6">
        <v>29</v>
      </c>
      <c r="BG26" s="6">
        <v>4</v>
      </c>
      <c r="BH26" s="6">
        <v>11</v>
      </c>
      <c r="BI26" s="6">
        <v>29</v>
      </c>
      <c r="BJ26" s="6">
        <v>16</v>
      </c>
      <c r="BK26" s="6">
        <v>12</v>
      </c>
      <c r="BL26" s="6">
        <v>29</v>
      </c>
      <c r="BM26" s="6">
        <v>29</v>
      </c>
      <c r="BN26" s="6">
        <v>5</v>
      </c>
      <c r="BO26" s="6">
        <v>12</v>
      </c>
      <c r="BP26" s="6">
        <v>29</v>
      </c>
      <c r="BQ26" s="6">
        <v>6</v>
      </c>
      <c r="BR26" s="6">
        <v>4</v>
      </c>
      <c r="BS26" s="6">
        <v>26</v>
      </c>
      <c r="BT26" s="6">
        <v>29</v>
      </c>
      <c r="BU26" s="6">
        <v>29</v>
      </c>
      <c r="BV26" s="6">
        <v>29</v>
      </c>
      <c r="BW26" s="6">
        <v>29</v>
      </c>
      <c r="BX26" s="6">
        <v>29</v>
      </c>
      <c r="BY26" s="6">
        <v>29</v>
      </c>
      <c r="BZ26" s="6">
        <v>29</v>
      </c>
      <c r="CA26" s="6">
        <v>20</v>
      </c>
      <c r="CB26" s="6">
        <v>1000075</v>
      </c>
    </row>
    <row r="27" spans="1:80" ht="15" thickBot="1" x14ac:dyDescent="0.35">
      <c r="A27" s="5" t="s">
        <v>52</v>
      </c>
      <c r="B27" s="6">
        <v>12</v>
      </c>
      <c r="C27" s="6">
        <v>1</v>
      </c>
      <c r="D27" s="6">
        <v>1</v>
      </c>
      <c r="E27" s="6">
        <v>27</v>
      </c>
      <c r="F27" s="6">
        <v>19</v>
      </c>
      <c r="G27" s="6">
        <v>1</v>
      </c>
      <c r="H27" s="6">
        <v>14</v>
      </c>
      <c r="I27" s="6">
        <v>18</v>
      </c>
      <c r="J27" s="6">
        <v>1</v>
      </c>
      <c r="K27" s="6">
        <v>1</v>
      </c>
      <c r="L27" s="6">
        <v>25</v>
      </c>
      <c r="M27" s="6">
        <v>23</v>
      </c>
      <c r="N27" s="6">
        <v>1</v>
      </c>
      <c r="O27" s="6">
        <v>24</v>
      </c>
      <c r="P27" s="6">
        <v>26</v>
      </c>
      <c r="Q27" s="6">
        <v>1</v>
      </c>
      <c r="R27" s="6">
        <v>1</v>
      </c>
      <c r="S27" s="6">
        <v>1</v>
      </c>
      <c r="T27" s="6">
        <v>1</v>
      </c>
      <c r="U27" s="6">
        <v>1</v>
      </c>
      <c r="V27" s="6">
        <v>1</v>
      </c>
      <c r="W27" s="6">
        <v>1</v>
      </c>
      <c r="X27" s="6">
        <v>1</v>
      </c>
      <c r="Y27" s="6">
        <v>1</v>
      </c>
      <c r="Z27" s="6">
        <v>1000050</v>
      </c>
      <c r="AB27">
        <f t="shared" si="2"/>
        <v>18</v>
      </c>
      <c r="AC27">
        <f t="shared" si="2"/>
        <v>29</v>
      </c>
      <c r="AD27">
        <f t="shared" si="2"/>
        <v>29</v>
      </c>
      <c r="AE27">
        <f t="shared" si="2"/>
        <v>3</v>
      </c>
      <c r="AF27">
        <f t="shared" si="2"/>
        <v>11</v>
      </c>
      <c r="AG27">
        <f t="shared" si="2"/>
        <v>29</v>
      </c>
      <c r="AH27">
        <f t="shared" si="2"/>
        <v>16</v>
      </c>
      <c r="AI27">
        <f t="shared" si="2"/>
        <v>12</v>
      </c>
      <c r="AJ27">
        <f t="shared" si="2"/>
        <v>29</v>
      </c>
      <c r="AK27">
        <f t="shared" si="2"/>
        <v>29</v>
      </c>
      <c r="AL27">
        <f t="shared" si="2"/>
        <v>5</v>
      </c>
      <c r="AM27">
        <f t="shared" si="2"/>
        <v>7</v>
      </c>
      <c r="AN27">
        <f t="shared" si="2"/>
        <v>29</v>
      </c>
      <c r="AO27">
        <f t="shared" si="2"/>
        <v>6</v>
      </c>
      <c r="AP27">
        <f t="shared" si="2"/>
        <v>4</v>
      </c>
      <c r="AQ27">
        <f t="shared" si="2"/>
        <v>29</v>
      </c>
      <c r="AR27">
        <f t="shared" si="4"/>
        <v>29</v>
      </c>
      <c r="AS27">
        <f t="shared" si="1"/>
        <v>29</v>
      </c>
      <c r="AT27">
        <f t="shared" si="1"/>
        <v>29</v>
      </c>
      <c r="AU27">
        <f t="shared" si="1"/>
        <v>29</v>
      </c>
      <c r="AV27">
        <f t="shared" si="1"/>
        <v>29</v>
      </c>
      <c r="AW27">
        <f t="shared" si="1"/>
        <v>29</v>
      </c>
      <c r="AX27">
        <f t="shared" si="1"/>
        <v>29</v>
      </c>
      <c r="AY27">
        <f t="shared" si="1"/>
        <v>29</v>
      </c>
      <c r="AZ27">
        <f t="shared" si="3"/>
        <v>1000050</v>
      </c>
      <c r="BC27" s="5" t="s">
        <v>52</v>
      </c>
      <c r="BD27" s="6">
        <v>18</v>
      </c>
      <c r="BE27" s="6">
        <v>23</v>
      </c>
      <c r="BF27" s="6">
        <v>25</v>
      </c>
      <c r="BG27" s="6">
        <v>22</v>
      </c>
      <c r="BH27" s="6">
        <v>17</v>
      </c>
      <c r="BI27" s="6">
        <v>29</v>
      </c>
      <c r="BJ27" s="6">
        <v>19</v>
      </c>
      <c r="BK27" s="6">
        <v>17</v>
      </c>
      <c r="BL27" s="6">
        <v>29</v>
      </c>
      <c r="BM27" s="6">
        <v>29</v>
      </c>
      <c r="BN27" s="6">
        <v>28</v>
      </c>
      <c r="BO27" s="6">
        <v>19</v>
      </c>
      <c r="BP27" s="6">
        <v>29</v>
      </c>
      <c r="BQ27" s="6">
        <v>29</v>
      </c>
      <c r="BR27" s="6">
        <v>15</v>
      </c>
      <c r="BS27" s="6">
        <v>8</v>
      </c>
      <c r="BT27" s="6">
        <v>14</v>
      </c>
      <c r="BU27" s="6">
        <v>29</v>
      </c>
      <c r="BV27" s="6">
        <v>13</v>
      </c>
      <c r="BW27" s="6">
        <v>17</v>
      </c>
      <c r="BX27" s="6">
        <v>29</v>
      </c>
      <c r="BY27" s="6">
        <v>29</v>
      </c>
      <c r="BZ27" s="6">
        <v>2</v>
      </c>
      <c r="CA27" s="6">
        <v>13</v>
      </c>
      <c r="CB27" s="6">
        <v>1000075</v>
      </c>
    </row>
    <row r="28" spans="1:80" ht="15" thickBot="1" x14ac:dyDescent="0.35">
      <c r="A28" s="5" t="s">
        <v>53</v>
      </c>
      <c r="B28" s="6">
        <v>1</v>
      </c>
      <c r="C28" s="6">
        <v>7</v>
      </c>
      <c r="D28" s="6">
        <v>22</v>
      </c>
      <c r="E28" s="6">
        <v>20</v>
      </c>
      <c r="F28" s="6">
        <v>15</v>
      </c>
      <c r="G28" s="6">
        <v>1</v>
      </c>
      <c r="H28" s="6">
        <v>14</v>
      </c>
      <c r="I28" s="6">
        <v>18</v>
      </c>
      <c r="J28" s="6">
        <v>1</v>
      </c>
      <c r="K28" s="6">
        <v>1</v>
      </c>
      <c r="L28" s="6">
        <v>21</v>
      </c>
      <c r="M28" s="6">
        <v>21</v>
      </c>
      <c r="N28" s="6">
        <v>19</v>
      </c>
      <c r="O28" s="6">
        <v>1</v>
      </c>
      <c r="P28" s="6">
        <v>8</v>
      </c>
      <c r="Q28" s="6">
        <v>10</v>
      </c>
      <c r="R28" s="6">
        <v>12</v>
      </c>
      <c r="S28" s="6">
        <v>1</v>
      </c>
      <c r="T28" s="6">
        <v>1</v>
      </c>
      <c r="U28" s="6">
        <v>1</v>
      </c>
      <c r="V28" s="6">
        <v>1</v>
      </c>
      <c r="W28" s="6">
        <v>1</v>
      </c>
      <c r="X28" s="6">
        <v>9</v>
      </c>
      <c r="Y28" s="6">
        <v>8</v>
      </c>
      <c r="Z28" s="6">
        <v>1000050</v>
      </c>
      <c r="AB28">
        <f t="shared" si="2"/>
        <v>29</v>
      </c>
      <c r="AC28">
        <f t="shared" si="2"/>
        <v>23</v>
      </c>
      <c r="AD28">
        <f t="shared" si="2"/>
        <v>8</v>
      </c>
      <c r="AE28">
        <f t="shared" si="2"/>
        <v>10</v>
      </c>
      <c r="AF28">
        <f t="shared" si="2"/>
        <v>15</v>
      </c>
      <c r="AG28">
        <f t="shared" si="2"/>
        <v>29</v>
      </c>
      <c r="AH28">
        <f t="shared" si="2"/>
        <v>16</v>
      </c>
      <c r="AI28">
        <f t="shared" si="2"/>
        <v>12</v>
      </c>
      <c r="AJ28">
        <f t="shared" si="2"/>
        <v>29</v>
      </c>
      <c r="AK28">
        <f t="shared" si="2"/>
        <v>29</v>
      </c>
      <c r="AL28">
        <f t="shared" si="2"/>
        <v>9</v>
      </c>
      <c r="AM28">
        <f t="shared" si="2"/>
        <v>9</v>
      </c>
      <c r="AN28">
        <f t="shared" si="2"/>
        <v>11</v>
      </c>
      <c r="AO28">
        <f t="shared" si="2"/>
        <v>29</v>
      </c>
      <c r="AP28">
        <f t="shared" si="2"/>
        <v>22</v>
      </c>
      <c r="AQ28">
        <f t="shared" si="2"/>
        <v>20</v>
      </c>
      <c r="AR28">
        <f t="shared" si="4"/>
        <v>18</v>
      </c>
      <c r="AS28">
        <f t="shared" si="1"/>
        <v>29</v>
      </c>
      <c r="AT28">
        <f t="shared" si="1"/>
        <v>29</v>
      </c>
      <c r="AU28">
        <f t="shared" si="1"/>
        <v>29</v>
      </c>
      <c r="AV28">
        <f t="shared" si="1"/>
        <v>29</v>
      </c>
      <c r="AW28">
        <f t="shared" si="1"/>
        <v>29</v>
      </c>
      <c r="AX28">
        <f t="shared" si="1"/>
        <v>21</v>
      </c>
      <c r="AY28">
        <f t="shared" si="1"/>
        <v>22</v>
      </c>
      <c r="AZ28">
        <f t="shared" si="3"/>
        <v>1000050</v>
      </c>
      <c r="BC28" s="5" t="s">
        <v>53</v>
      </c>
      <c r="BD28" s="6">
        <v>18</v>
      </c>
      <c r="BE28" s="6">
        <v>29</v>
      </c>
      <c r="BF28" s="6">
        <v>29</v>
      </c>
      <c r="BG28" s="6">
        <v>3</v>
      </c>
      <c r="BH28" s="6">
        <v>11</v>
      </c>
      <c r="BI28" s="6">
        <v>29</v>
      </c>
      <c r="BJ28" s="6">
        <v>16</v>
      </c>
      <c r="BK28" s="6">
        <v>12</v>
      </c>
      <c r="BL28" s="6">
        <v>29</v>
      </c>
      <c r="BM28" s="6">
        <v>29</v>
      </c>
      <c r="BN28" s="6">
        <v>5</v>
      </c>
      <c r="BO28" s="6">
        <v>7</v>
      </c>
      <c r="BP28" s="6">
        <v>29</v>
      </c>
      <c r="BQ28" s="6">
        <v>6</v>
      </c>
      <c r="BR28" s="6">
        <v>4</v>
      </c>
      <c r="BS28" s="6">
        <v>29</v>
      </c>
      <c r="BT28" s="6">
        <v>29</v>
      </c>
      <c r="BU28" s="6">
        <v>29</v>
      </c>
      <c r="BV28" s="6">
        <v>29</v>
      </c>
      <c r="BW28" s="6">
        <v>29</v>
      </c>
      <c r="BX28" s="6">
        <v>29</v>
      </c>
      <c r="BY28" s="6">
        <v>29</v>
      </c>
      <c r="BZ28" s="6">
        <v>29</v>
      </c>
      <c r="CA28" s="6">
        <v>29</v>
      </c>
      <c r="CB28" s="6">
        <v>1000050</v>
      </c>
    </row>
    <row r="29" spans="1:80" ht="15" thickBot="1" x14ac:dyDescent="0.35">
      <c r="A29" s="5" t="s">
        <v>54</v>
      </c>
      <c r="B29" s="6">
        <v>12</v>
      </c>
      <c r="C29" s="6">
        <v>7</v>
      </c>
      <c r="D29" s="6">
        <v>5</v>
      </c>
      <c r="E29" s="6">
        <v>16</v>
      </c>
      <c r="F29" s="6">
        <v>19</v>
      </c>
      <c r="G29" s="6">
        <v>1</v>
      </c>
      <c r="H29" s="6">
        <v>14</v>
      </c>
      <c r="I29" s="6">
        <v>13</v>
      </c>
      <c r="J29" s="6">
        <v>1</v>
      </c>
      <c r="K29" s="6">
        <v>1</v>
      </c>
      <c r="L29" s="6">
        <v>13</v>
      </c>
      <c r="M29" s="6">
        <v>11</v>
      </c>
      <c r="N29" s="6">
        <v>1</v>
      </c>
      <c r="O29" s="6">
        <v>1</v>
      </c>
      <c r="P29" s="6">
        <v>15</v>
      </c>
      <c r="Q29" s="6">
        <v>12</v>
      </c>
      <c r="R29" s="6">
        <v>1</v>
      </c>
      <c r="S29" s="6">
        <v>1</v>
      </c>
      <c r="T29" s="6">
        <v>1</v>
      </c>
      <c r="U29" s="6">
        <v>13</v>
      </c>
      <c r="V29" s="6">
        <v>1</v>
      </c>
      <c r="W29" s="6">
        <v>1</v>
      </c>
      <c r="X29" s="6">
        <v>14</v>
      </c>
      <c r="Y29" s="6">
        <v>17</v>
      </c>
      <c r="Z29" s="6">
        <v>1000025</v>
      </c>
      <c r="AB29">
        <f t="shared" si="2"/>
        <v>18</v>
      </c>
      <c r="AC29">
        <f t="shared" si="2"/>
        <v>23</v>
      </c>
      <c r="AD29">
        <f t="shared" si="2"/>
        <v>25</v>
      </c>
      <c r="AE29">
        <f t="shared" si="2"/>
        <v>14</v>
      </c>
      <c r="AF29">
        <f t="shared" si="2"/>
        <v>11</v>
      </c>
      <c r="AG29">
        <f t="shared" si="2"/>
        <v>29</v>
      </c>
      <c r="AH29">
        <f t="shared" si="2"/>
        <v>16</v>
      </c>
      <c r="AI29">
        <f t="shared" si="2"/>
        <v>17</v>
      </c>
      <c r="AJ29">
        <f t="shared" si="2"/>
        <v>29</v>
      </c>
      <c r="AK29">
        <f t="shared" si="2"/>
        <v>29</v>
      </c>
      <c r="AL29">
        <f t="shared" si="2"/>
        <v>17</v>
      </c>
      <c r="AM29">
        <f t="shared" si="2"/>
        <v>19</v>
      </c>
      <c r="AN29">
        <f t="shared" si="2"/>
        <v>29</v>
      </c>
      <c r="AO29">
        <f t="shared" si="2"/>
        <v>29</v>
      </c>
      <c r="AP29">
        <f t="shared" si="2"/>
        <v>15</v>
      </c>
      <c r="AQ29">
        <f t="shared" si="2"/>
        <v>18</v>
      </c>
      <c r="AR29">
        <f t="shared" si="4"/>
        <v>29</v>
      </c>
      <c r="AS29">
        <f t="shared" si="1"/>
        <v>29</v>
      </c>
      <c r="AT29">
        <f t="shared" si="1"/>
        <v>29</v>
      </c>
      <c r="AU29">
        <f t="shared" si="1"/>
        <v>17</v>
      </c>
      <c r="AV29">
        <f t="shared" si="1"/>
        <v>29</v>
      </c>
      <c r="AW29">
        <f t="shared" si="1"/>
        <v>29</v>
      </c>
      <c r="AX29">
        <f t="shared" si="1"/>
        <v>16</v>
      </c>
      <c r="AY29">
        <f t="shared" si="1"/>
        <v>13</v>
      </c>
      <c r="AZ29">
        <f t="shared" si="3"/>
        <v>1000025</v>
      </c>
      <c r="BC29" s="5" t="s">
        <v>54</v>
      </c>
      <c r="BD29" s="6">
        <v>29</v>
      </c>
      <c r="BE29" s="6">
        <v>23</v>
      </c>
      <c r="BF29" s="6">
        <v>8</v>
      </c>
      <c r="BG29" s="6">
        <v>10</v>
      </c>
      <c r="BH29" s="6">
        <v>15</v>
      </c>
      <c r="BI29" s="6">
        <v>29</v>
      </c>
      <c r="BJ29" s="6">
        <v>16</v>
      </c>
      <c r="BK29" s="6">
        <v>12</v>
      </c>
      <c r="BL29" s="6">
        <v>29</v>
      </c>
      <c r="BM29" s="6">
        <v>29</v>
      </c>
      <c r="BN29" s="6">
        <v>9</v>
      </c>
      <c r="BO29" s="6">
        <v>9</v>
      </c>
      <c r="BP29" s="6">
        <v>11</v>
      </c>
      <c r="BQ29" s="6">
        <v>29</v>
      </c>
      <c r="BR29" s="6">
        <v>22</v>
      </c>
      <c r="BS29" s="6">
        <v>20</v>
      </c>
      <c r="BT29" s="6">
        <v>18</v>
      </c>
      <c r="BU29" s="6">
        <v>29</v>
      </c>
      <c r="BV29" s="6">
        <v>29</v>
      </c>
      <c r="BW29" s="6">
        <v>29</v>
      </c>
      <c r="BX29" s="6">
        <v>29</v>
      </c>
      <c r="BY29" s="6">
        <v>29</v>
      </c>
      <c r="BZ29" s="6">
        <v>21</v>
      </c>
      <c r="CA29" s="6">
        <v>22</v>
      </c>
      <c r="CB29" s="6">
        <v>1000050</v>
      </c>
    </row>
    <row r="30" spans="1:80" ht="15" thickBot="1" x14ac:dyDescent="0.35">
      <c r="A30" s="5" t="s">
        <v>55</v>
      </c>
      <c r="B30" s="6">
        <v>12</v>
      </c>
      <c r="C30" s="6">
        <v>7</v>
      </c>
      <c r="D30" s="6">
        <v>5</v>
      </c>
      <c r="E30" s="6">
        <v>22</v>
      </c>
      <c r="F30" s="6">
        <v>15</v>
      </c>
      <c r="G30" s="6">
        <v>1</v>
      </c>
      <c r="H30" s="6">
        <v>14</v>
      </c>
      <c r="I30" s="6">
        <v>18</v>
      </c>
      <c r="J30" s="6">
        <v>1</v>
      </c>
      <c r="K30" s="6">
        <v>1</v>
      </c>
      <c r="L30" s="6">
        <v>19</v>
      </c>
      <c r="M30" s="6">
        <v>23</v>
      </c>
      <c r="N30" s="6">
        <v>1</v>
      </c>
      <c r="O30" s="6">
        <v>1</v>
      </c>
      <c r="P30" s="6">
        <v>15</v>
      </c>
      <c r="Q30" s="6">
        <v>7</v>
      </c>
      <c r="R30" s="6">
        <v>12</v>
      </c>
      <c r="S30" s="6">
        <v>1</v>
      </c>
      <c r="T30" s="6">
        <v>1</v>
      </c>
      <c r="U30" s="6">
        <v>1</v>
      </c>
      <c r="V30" s="6">
        <v>1</v>
      </c>
      <c r="W30" s="6">
        <v>1</v>
      </c>
      <c r="X30" s="6">
        <v>10</v>
      </c>
      <c r="Y30" s="6">
        <v>1</v>
      </c>
      <c r="Z30" s="6">
        <v>1000025</v>
      </c>
      <c r="AB30">
        <f t="shared" si="2"/>
        <v>18</v>
      </c>
      <c r="AC30">
        <f t="shared" si="2"/>
        <v>23</v>
      </c>
      <c r="AD30">
        <f t="shared" si="2"/>
        <v>25</v>
      </c>
      <c r="AE30">
        <f t="shared" si="2"/>
        <v>8</v>
      </c>
      <c r="AF30">
        <f t="shared" si="2"/>
        <v>15</v>
      </c>
      <c r="AG30">
        <f t="shared" si="2"/>
        <v>29</v>
      </c>
      <c r="AH30">
        <f t="shared" si="2"/>
        <v>16</v>
      </c>
      <c r="AI30">
        <f t="shared" si="2"/>
        <v>12</v>
      </c>
      <c r="AJ30">
        <f t="shared" si="2"/>
        <v>29</v>
      </c>
      <c r="AK30">
        <f t="shared" si="2"/>
        <v>29</v>
      </c>
      <c r="AL30">
        <f t="shared" si="2"/>
        <v>11</v>
      </c>
      <c r="AM30">
        <f t="shared" si="2"/>
        <v>7</v>
      </c>
      <c r="AN30">
        <f t="shared" si="2"/>
        <v>29</v>
      </c>
      <c r="AO30">
        <f t="shared" si="2"/>
        <v>29</v>
      </c>
      <c r="AP30">
        <f t="shared" si="2"/>
        <v>15</v>
      </c>
      <c r="AQ30">
        <f t="shared" si="2"/>
        <v>23</v>
      </c>
      <c r="AR30">
        <f t="shared" si="4"/>
        <v>18</v>
      </c>
      <c r="AS30">
        <f t="shared" si="1"/>
        <v>29</v>
      </c>
      <c r="AT30">
        <f t="shared" si="1"/>
        <v>29</v>
      </c>
      <c r="AU30">
        <f t="shared" si="1"/>
        <v>29</v>
      </c>
      <c r="AV30">
        <f t="shared" si="1"/>
        <v>29</v>
      </c>
      <c r="AW30">
        <f t="shared" si="1"/>
        <v>29</v>
      </c>
      <c r="AX30">
        <f t="shared" si="1"/>
        <v>20</v>
      </c>
      <c r="AY30">
        <f t="shared" si="1"/>
        <v>29</v>
      </c>
      <c r="AZ30">
        <f t="shared" si="3"/>
        <v>1000025</v>
      </c>
      <c r="BC30" s="5" t="s">
        <v>55</v>
      </c>
      <c r="BD30" s="6">
        <v>18</v>
      </c>
      <c r="BE30" s="6">
        <v>23</v>
      </c>
      <c r="BF30" s="6">
        <v>25</v>
      </c>
      <c r="BG30" s="6">
        <v>14</v>
      </c>
      <c r="BH30" s="6">
        <v>11</v>
      </c>
      <c r="BI30" s="6">
        <v>29</v>
      </c>
      <c r="BJ30" s="6">
        <v>16</v>
      </c>
      <c r="BK30" s="6">
        <v>17</v>
      </c>
      <c r="BL30" s="6">
        <v>29</v>
      </c>
      <c r="BM30" s="6">
        <v>29</v>
      </c>
      <c r="BN30" s="6">
        <v>17</v>
      </c>
      <c r="BO30" s="6">
        <v>19</v>
      </c>
      <c r="BP30" s="6">
        <v>29</v>
      </c>
      <c r="BQ30" s="6">
        <v>29</v>
      </c>
      <c r="BR30" s="6">
        <v>15</v>
      </c>
      <c r="BS30" s="6">
        <v>18</v>
      </c>
      <c r="BT30" s="6">
        <v>29</v>
      </c>
      <c r="BU30" s="6">
        <v>29</v>
      </c>
      <c r="BV30" s="6">
        <v>29</v>
      </c>
      <c r="BW30" s="6">
        <v>17</v>
      </c>
      <c r="BX30" s="6">
        <v>29</v>
      </c>
      <c r="BY30" s="6">
        <v>29</v>
      </c>
      <c r="BZ30" s="6">
        <v>16</v>
      </c>
      <c r="CA30" s="6">
        <v>13</v>
      </c>
      <c r="CB30" s="6">
        <v>1000025</v>
      </c>
    </row>
    <row r="31" spans="1:80" ht="15" thickBot="1" x14ac:dyDescent="0.35">
      <c r="A31" s="5" t="s">
        <v>56</v>
      </c>
      <c r="B31" s="6">
        <v>1</v>
      </c>
      <c r="C31" s="6">
        <v>7</v>
      </c>
      <c r="D31" s="6">
        <v>1</v>
      </c>
      <c r="E31" s="6">
        <v>27</v>
      </c>
      <c r="F31" s="6">
        <v>19</v>
      </c>
      <c r="G31" s="6">
        <v>1</v>
      </c>
      <c r="H31" s="6">
        <v>14</v>
      </c>
      <c r="I31" s="6">
        <v>18</v>
      </c>
      <c r="J31" s="6">
        <v>1</v>
      </c>
      <c r="K31" s="6">
        <v>1</v>
      </c>
      <c r="L31" s="6">
        <v>25</v>
      </c>
      <c r="M31" s="6">
        <v>23</v>
      </c>
      <c r="N31" s="6">
        <v>19</v>
      </c>
      <c r="O31" s="6">
        <v>1</v>
      </c>
      <c r="P31" s="6">
        <v>26</v>
      </c>
      <c r="Q31" s="6">
        <v>1</v>
      </c>
      <c r="R31" s="6">
        <v>1</v>
      </c>
      <c r="S31" s="6">
        <v>1</v>
      </c>
      <c r="T31" s="6">
        <v>1</v>
      </c>
      <c r="U31" s="6">
        <v>1</v>
      </c>
      <c r="V31" s="6">
        <v>1</v>
      </c>
      <c r="W31" s="6">
        <v>1</v>
      </c>
      <c r="X31" s="6">
        <v>1</v>
      </c>
      <c r="Y31" s="6">
        <v>1</v>
      </c>
      <c r="Z31" s="6">
        <v>1000025</v>
      </c>
      <c r="AB31">
        <f t="shared" si="2"/>
        <v>29</v>
      </c>
      <c r="AC31">
        <f t="shared" si="2"/>
        <v>23</v>
      </c>
      <c r="AD31">
        <f t="shared" si="2"/>
        <v>29</v>
      </c>
      <c r="AE31">
        <f t="shared" si="2"/>
        <v>3</v>
      </c>
      <c r="AF31">
        <f t="shared" si="2"/>
        <v>11</v>
      </c>
      <c r="AG31">
        <f t="shared" si="2"/>
        <v>29</v>
      </c>
      <c r="AH31">
        <f t="shared" si="2"/>
        <v>16</v>
      </c>
      <c r="AI31">
        <f t="shared" si="2"/>
        <v>12</v>
      </c>
      <c r="AJ31">
        <f t="shared" si="2"/>
        <v>29</v>
      </c>
      <c r="AK31">
        <f t="shared" si="2"/>
        <v>29</v>
      </c>
      <c r="AL31">
        <f t="shared" si="2"/>
        <v>5</v>
      </c>
      <c r="AM31">
        <f t="shared" si="2"/>
        <v>7</v>
      </c>
      <c r="AN31">
        <f t="shared" si="2"/>
        <v>11</v>
      </c>
      <c r="AO31">
        <f t="shared" si="2"/>
        <v>29</v>
      </c>
      <c r="AP31">
        <f t="shared" si="2"/>
        <v>4</v>
      </c>
      <c r="AQ31">
        <f t="shared" si="2"/>
        <v>29</v>
      </c>
      <c r="AR31">
        <f t="shared" si="4"/>
        <v>29</v>
      </c>
      <c r="AS31">
        <f t="shared" si="1"/>
        <v>29</v>
      </c>
      <c r="AT31">
        <f t="shared" si="1"/>
        <v>29</v>
      </c>
      <c r="AU31">
        <f t="shared" si="1"/>
        <v>29</v>
      </c>
      <c r="AV31">
        <f t="shared" si="1"/>
        <v>29</v>
      </c>
      <c r="AW31">
        <f t="shared" si="1"/>
        <v>29</v>
      </c>
      <c r="AX31">
        <f t="shared" si="1"/>
        <v>29</v>
      </c>
      <c r="AY31">
        <f t="shared" si="1"/>
        <v>29</v>
      </c>
      <c r="AZ31">
        <f t="shared" si="3"/>
        <v>1000025</v>
      </c>
      <c r="BC31" s="5" t="s">
        <v>56</v>
      </c>
      <c r="BD31" s="6">
        <v>18</v>
      </c>
      <c r="BE31" s="6">
        <v>23</v>
      </c>
      <c r="BF31" s="6">
        <v>25</v>
      </c>
      <c r="BG31" s="6">
        <v>8</v>
      </c>
      <c r="BH31" s="6">
        <v>15</v>
      </c>
      <c r="BI31" s="6">
        <v>29</v>
      </c>
      <c r="BJ31" s="6">
        <v>16</v>
      </c>
      <c r="BK31" s="6">
        <v>12</v>
      </c>
      <c r="BL31" s="6">
        <v>29</v>
      </c>
      <c r="BM31" s="6">
        <v>29</v>
      </c>
      <c r="BN31" s="6">
        <v>11</v>
      </c>
      <c r="BO31" s="6">
        <v>7</v>
      </c>
      <c r="BP31" s="6">
        <v>29</v>
      </c>
      <c r="BQ31" s="6">
        <v>29</v>
      </c>
      <c r="BR31" s="6">
        <v>15</v>
      </c>
      <c r="BS31" s="6">
        <v>23</v>
      </c>
      <c r="BT31" s="6">
        <v>18</v>
      </c>
      <c r="BU31" s="6">
        <v>29</v>
      </c>
      <c r="BV31" s="6">
        <v>29</v>
      </c>
      <c r="BW31" s="6">
        <v>29</v>
      </c>
      <c r="BX31" s="6">
        <v>29</v>
      </c>
      <c r="BY31" s="6">
        <v>29</v>
      </c>
      <c r="BZ31" s="6">
        <v>20</v>
      </c>
      <c r="CA31" s="6">
        <v>29</v>
      </c>
      <c r="CB31" s="6">
        <v>1000025</v>
      </c>
    </row>
    <row r="32" spans="1:80" ht="15" thickBot="1" x14ac:dyDescent="0.35">
      <c r="A32" s="5" t="s">
        <v>57</v>
      </c>
      <c r="B32" s="6">
        <v>1</v>
      </c>
      <c r="C32" s="6">
        <v>7</v>
      </c>
      <c r="D32" s="6">
        <v>5</v>
      </c>
      <c r="E32" s="6">
        <v>12</v>
      </c>
      <c r="F32" s="6">
        <v>9</v>
      </c>
      <c r="G32" s="6">
        <v>1</v>
      </c>
      <c r="H32" s="6">
        <v>11</v>
      </c>
      <c r="I32" s="6">
        <v>8</v>
      </c>
      <c r="J32" s="6">
        <v>1</v>
      </c>
      <c r="K32" s="6">
        <v>1</v>
      </c>
      <c r="L32" s="6">
        <v>6</v>
      </c>
      <c r="M32" s="6">
        <v>6</v>
      </c>
      <c r="N32" s="6">
        <v>19</v>
      </c>
      <c r="O32" s="6">
        <v>1</v>
      </c>
      <c r="P32" s="6">
        <v>15</v>
      </c>
      <c r="Q32" s="6">
        <v>17</v>
      </c>
      <c r="R32" s="6">
        <v>18</v>
      </c>
      <c r="S32" s="6">
        <v>1</v>
      </c>
      <c r="T32" s="6">
        <v>17</v>
      </c>
      <c r="U32" s="6">
        <v>18</v>
      </c>
      <c r="V32" s="6">
        <v>1</v>
      </c>
      <c r="W32" s="6">
        <v>1</v>
      </c>
      <c r="X32" s="6">
        <v>21</v>
      </c>
      <c r="Y32" s="6">
        <v>23</v>
      </c>
      <c r="Z32" s="6">
        <v>1000025</v>
      </c>
      <c r="AB32">
        <f t="shared" si="2"/>
        <v>29</v>
      </c>
      <c r="AC32">
        <f t="shared" si="2"/>
        <v>23</v>
      </c>
      <c r="AD32">
        <f t="shared" si="2"/>
        <v>25</v>
      </c>
      <c r="AE32">
        <f t="shared" si="2"/>
        <v>18</v>
      </c>
      <c r="AF32">
        <f t="shared" si="2"/>
        <v>21</v>
      </c>
      <c r="AG32">
        <f t="shared" si="2"/>
        <v>29</v>
      </c>
      <c r="AH32">
        <f t="shared" si="2"/>
        <v>19</v>
      </c>
      <c r="AI32">
        <f t="shared" si="2"/>
        <v>22</v>
      </c>
      <c r="AJ32">
        <f t="shared" si="2"/>
        <v>29</v>
      </c>
      <c r="AK32">
        <f t="shared" si="2"/>
        <v>29</v>
      </c>
      <c r="AL32">
        <f t="shared" si="2"/>
        <v>24</v>
      </c>
      <c r="AM32">
        <f t="shared" si="2"/>
        <v>24</v>
      </c>
      <c r="AN32">
        <f t="shared" si="2"/>
        <v>11</v>
      </c>
      <c r="AO32">
        <f t="shared" si="2"/>
        <v>29</v>
      </c>
      <c r="AP32">
        <f t="shared" si="2"/>
        <v>15</v>
      </c>
      <c r="AQ32">
        <f t="shared" si="2"/>
        <v>13</v>
      </c>
      <c r="AR32">
        <f t="shared" si="4"/>
        <v>12</v>
      </c>
      <c r="AS32">
        <f t="shared" si="1"/>
        <v>29</v>
      </c>
      <c r="AT32">
        <f t="shared" si="1"/>
        <v>13</v>
      </c>
      <c r="AU32">
        <f t="shared" si="1"/>
        <v>12</v>
      </c>
      <c r="AV32">
        <f t="shared" si="1"/>
        <v>29</v>
      </c>
      <c r="AW32">
        <f t="shared" si="1"/>
        <v>29</v>
      </c>
      <c r="AX32">
        <f t="shared" si="1"/>
        <v>9</v>
      </c>
      <c r="AY32">
        <f t="shared" si="1"/>
        <v>7</v>
      </c>
      <c r="AZ32">
        <f t="shared" si="3"/>
        <v>1000025</v>
      </c>
      <c r="BC32" s="5" t="s">
        <v>57</v>
      </c>
      <c r="BD32" s="6">
        <v>29</v>
      </c>
      <c r="BE32" s="6">
        <v>23</v>
      </c>
      <c r="BF32" s="6">
        <v>29</v>
      </c>
      <c r="BG32" s="6">
        <v>3</v>
      </c>
      <c r="BH32" s="6">
        <v>11</v>
      </c>
      <c r="BI32" s="6">
        <v>29</v>
      </c>
      <c r="BJ32" s="6">
        <v>16</v>
      </c>
      <c r="BK32" s="6">
        <v>12</v>
      </c>
      <c r="BL32" s="6">
        <v>29</v>
      </c>
      <c r="BM32" s="6">
        <v>29</v>
      </c>
      <c r="BN32" s="6">
        <v>5</v>
      </c>
      <c r="BO32" s="6">
        <v>7</v>
      </c>
      <c r="BP32" s="6">
        <v>11</v>
      </c>
      <c r="BQ32" s="6">
        <v>29</v>
      </c>
      <c r="BR32" s="6">
        <v>4</v>
      </c>
      <c r="BS32" s="6">
        <v>29</v>
      </c>
      <c r="BT32" s="6">
        <v>29</v>
      </c>
      <c r="BU32" s="6">
        <v>29</v>
      </c>
      <c r="BV32" s="6">
        <v>29</v>
      </c>
      <c r="BW32" s="6">
        <v>29</v>
      </c>
      <c r="BX32" s="6">
        <v>29</v>
      </c>
      <c r="BY32" s="6">
        <v>29</v>
      </c>
      <c r="BZ32" s="6">
        <v>29</v>
      </c>
      <c r="CA32" s="6">
        <v>29</v>
      </c>
      <c r="CB32" s="6">
        <v>1000025</v>
      </c>
    </row>
    <row r="33" spans="1:80" ht="15" thickBot="1" x14ac:dyDescent="0.35">
      <c r="A33" s="5" t="s">
        <v>58</v>
      </c>
      <c r="B33" s="6">
        <v>1</v>
      </c>
      <c r="C33" s="6">
        <v>7</v>
      </c>
      <c r="D33" s="6">
        <v>5</v>
      </c>
      <c r="E33" s="6">
        <v>12</v>
      </c>
      <c r="F33" s="6">
        <v>9</v>
      </c>
      <c r="G33" s="6">
        <v>1</v>
      </c>
      <c r="H33" s="6">
        <v>11</v>
      </c>
      <c r="I33" s="6">
        <v>8</v>
      </c>
      <c r="J33" s="6">
        <v>1</v>
      </c>
      <c r="K33" s="6">
        <v>1</v>
      </c>
      <c r="L33" s="6">
        <v>6</v>
      </c>
      <c r="M33" s="6">
        <v>6</v>
      </c>
      <c r="N33" s="6">
        <v>19</v>
      </c>
      <c r="O33" s="6">
        <v>1</v>
      </c>
      <c r="P33" s="6">
        <v>15</v>
      </c>
      <c r="Q33" s="6">
        <v>17</v>
      </c>
      <c r="R33" s="6">
        <v>18</v>
      </c>
      <c r="S33" s="6">
        <v>1</v>
      </c>
      <c r="T33" s="6">
        <v>17</v>
      </c>
      <c r="U33" s="6">
        <v>18</v>
      </c>
      <c r="V33" s="6">
        <v>1</v>
      </c>
      <c r="W33" s="6">
        <v>1</v>
      </c>
      <c r="X33" s="6">
        <v>21</v>
      </c>
      <c r="Y33" s="6">
        <v>23</v>
      </c>
      <c r="Z33" s="6">
        <v>1000025</v>
      </c>
      <c r="AB33">
        <f t="shared" si="2"/>
        <v>29</v>
      </c>
      <c r="AC33">
        <f t="shared" si="2"/>
        <v>23</v>
      </c>
      <c r="AD33">
        <f t="shared" si="2"/>
        <v>25</v>
      </c>
      <c r="AE33">
        <f t="shared" si="2"/>
        <v>18</v>
      </c>
      <c r="AF33">
        <f t="shared" si="2"/>
        <v>21</v>
      </c>
      <c r="AG33">
        <f t="shared" si="2"/>
        <v>29</v>
      </c>
      <c r="AH33">
        <f t="shared" si="2"/>
        <v>19</v>
      </c>
      <c r="AI33">
        <f t="shared" si="2"/>
        <v>22</v>
      </c>
      <c r="AJ33">
        <f t="shared" si="2"/>
        <v>29</v>
      </c>
      <c r="AK33">
        <f t="shared" si="2"/>
        <v>29</v>
      </c>
      <c r="AL33">
        <f t="shared" si="2"/>
        <v>24</v>
      </c>
      <c r="AM33">
        <f t="shared" si="2"/>
        <v>24</v>
      </c>
      <c r="AN33">
        <f t="shared" si="2"/>
        <v>11</v>
      </c>
      <c r="AO33">
        <f t="shared" si="2"/>
        <v>29</v>
      </c>
      <c r="AP33">
        <f t="shared" si="2"/>
        <v>15</v>
      </c>
      <c r="AQ33">
        <f t="shared" si="2"/>
        <v>13</v>
      </c>
      <c r="AR33">
        <f t="shared" si="4"/>
        <v>12</v>
      </c>
      <c r="AS33">
        <f t="shared" si="1"/>
        <v>29</v>
      </c>
      <c r="AT33">
        <f t="shared" si="1"/>
        <v>13</v>
      </c>
      <c r="AU33">
        <f t="shared" si="1"/>
        <v>12</v>
      </c>
      <c r="AV33">
        <f t="shared" si="1"/>
        <v>29</v>
      </c>
      <c r="AW33">
        <f t="shared" si="1"/>
        <v>29</v>
      </c>
      <c r="AX33">
        <f t="shared" si="1"/>
        <v>9</v>
      </c>
      <c r="AY33">
        <f t="shared" si="1"/>
        <v>7</v>
      </c>
      <c r="AZ33">
        <f t="shared" si="3"/>
        <v>1000025</v>
      </c>
      <c r="BC33" s="5" t="s">
        <v>58</v>
      </c>
      <c r="BD33" s="6">
        <v>29</v>
      </c>
      <c r="BE33" s="6">
        <v>23</v>
      </c>
      <c r="BF33" s="6">
        <v>25</v>
      </c>
      <c r="BG33" s="6">
        <v>18</v>
      </c>
      <c r="BH33" s="6">
        <v>21</v>
      </c>
      <c r="BI33" s="6">
        <v>29</v>
      </c>
      <c r="BJ33" s="6">
        <v>19</v>
      </c>
      <c r="BK33" s="6">
        <v>22</v>
      </c>
      <c r="BL33" s="6">
        <v>29</v>
      </c>
      <c r="BM33" s="6">
        <v>29</v>
      </c>
      <c r="BN33" s="6">
        <v>24</v>
      </c>
      <c r="BO33" s="6">
        <v>24</v>
      </c>
      <c r="BP33" s="6">
        <v>11</v>
      </c>
      <c r="BQ33" s="6">
        <v>29</v>
      </c>
      <c r="BR33" s="6">
        <v>15</v>
      </c>
      <c r="BS33" s="6">
        <v>13</v>
      </c>
      <c r="BT33" s="6">
        <v>12</v>
      </c>
      <c r="BU33" s="6">
        <v>29</v>
      </c>
      <c r="BV33" s="6">
        <v>13</v>
      </c>
      <c r="BW33" s="6">
        <v>12</v>
      </c>
      <c r="BX33" s="6">
        <v>29</v>
      </c>
      <c r="BY33" s="6">
        <v>29</v>
      </c>
      <c r="BZ33" s="6">
        <v>9</v>
      </c>
      <c r="CA33" s="6">
        <v>7</v>
      </c>
      <c r="CB33" s="6">
        <v>1000025</v>
      </c>
    </row>
    <row r="34" spans="1:80" ht="15" thickBot="1" x14ac:dyDescent="0.35">
      <c r="A34" s="5" t="s">
        <v>59</v>
      </c>
      <c r="B34" s="6">
        <v>1</v>
      </c>
      <c r="C34" s="6">
        <v>7</v>
      </c>
      <c r="D34" s="6">
        <v>1</v>
      </c>
      <c r="E34" s="6">
        <v>27</v>
      </c>
      <c r="F34" s="6">
        <v>19</v>
      </c>
      <c r="G34" s="6">
        <v>1</v>
      </c>
      <c r="H34" s="6">
        <v>14</v>
      </c>
      <c r="I34" s="6">
        <v>18</v>
      </c>
      <c r="J34" s="6">
        <v>1</v>
      </c>
      <c r="K34" s="6">
        <v>1</v>
      </c>
      <c r="L34" s="6">
        <v>25</v>
      </c>
      <c r="M34" s="6">
        <v>23</v>
      </c>
      <c r="N34" s="6">
        <v>19</v>
      </c>
      <c r="O34" s="6">
        <v>1</v>
      </c>
      <c r="P34" s="6">
        <v>26</v>
      </c>
      <c r="Q34" s="6">
        <v>1</v>
      </c>
      <c r="R34" s="6">
        <v>1</v>
      </c>
      <c r="S34" s="6">
        <v>1</v>
      </c>
      <c r="T34" s="6">
        <v>1</v>
      </c>
      <c r="U34" s="6">
        <v>1</v>
      </c>
      <c r="V34" s="6">
        <v>1</v>
      </c>
      <c r="W34" s="6">
        <v>1</v>
      </c>
      <c r="X34" s="6">
        <v>1</v>
      </c>
      <c r="Y34" s="6">
        <v>1</v>
      </c>
      <c r="Z34" s="6">
        <v>1000025</v>
      </c>
      <c r="AB34">
        <f t="shared" si="2"/>
        <v>29</v>
      </c>
      <c r="AC34">
        <f t="shared" si="2"/>
        <v>23</v>
      </c>
      <c r="AD34">
        <f t="shared" si="2"/>
        <v>29</v>
      </c>
      <c r="AE34">
        <f t="shared" si="2"/>
        <v>3</v>
      </c>
      <c r="AF34">
        <f t="shared" si="2"/>
        <v>11</v>
      </c>
      <c r="AG34">
        <f t="shared" si="2"/>
        <v>29</v>
      </c>
      <c r="AH34">
        <f t="shared" si="2"/>
        <v>16</v>
      </c>
      <c r="AI34">
        <f t="shared" si="2"/>
        <v>12</v>
      </c>
      <c r="AJ34">
        <f t="shared" si="2"/>
        <v>29</v>
      </c>
      <c r="AK34">
        <f t="shared" si="2"/>
        <v>29</v>
      </c>
      <c r="AL34">
        <f t="shared" si="2"/>
        <v>5</v>
      </c>
      <c r="AM34">
        <f t="shared" si="2"/>
        <v>7</v>
      </c>
      <c r="AN34">
        <f t="shared" si="2"/>
        <v>11</v>
      </c>
      <c r="AO34">
        <f t="shared" si="2"/>
        <v>29</v>
      </c>
      <c r="AP34">
        <f t="shared" si="2"/>
        <v>4</v>
      </c>
      <c r="AQ34">
        <f t="shared" si="2"/>
        <v>29</v>
      </c>
      <c r="AR34">
        <f t="shared" si="4"/>
        <v>29</v>
      </c>
      <c r="AS34">
        <f t="shared" si="1"/>
        <v>29</v>
      </c>
      <c r="AT34">
        <f t="shared" si="1"/>
        <v>29</v>
      </c>
      <c r="AU34">
        <f t="shared" si="1"/>
        <v>29</v>
      </c>
      <c r="AV34">
        <f t="shared" si="1"/>
        <v>29</v>
      </c>
      <c r="AW34">
        <f t="shared" si="1"/>
        <v>29</v>
      </c>
      <c r="AX34">
        <f t="shared" si="1"/>
        <v>29</v>
      </c>
      <c r="AY34">
        <f t="shared" si="1"/>
        <v>29</v>
      </c>
      <c r="AZ34">
        <f t="shared" si="3"/>
        <v>1000025</v>
      </c>
      <c r="BC34" s="5" t="s">
        <v>59</v>
      </c>
      <c r="BD34" s="6">
        <v>29</v>
      </c>
      <c r="BE34" s="6">
        <v>23</v>
      </c>
      <c r="BF34" s="6">
        <v>25</v>
      </c>
      <c r="BG34" s="6">
        <v>18</v>
      </c>
      <c r="BH34" s="6">
        <v>21</v>
      </c>
      <c r="BI34" s="6">
        <v>29</v>
      </c>
      <c r="BJ34" s="6">
        <v>19</v>
      </c>
      <c r="BK34" s="6">
        <v>22</v>
      </c>
      <c r="BL34" s="6">
        <v>29</v>
      </c>
      <c r="BM34" s="6">
        <v>29</v>
      </c>
      <c r="BN34" s="6">
        <v>24</v>
      </c>
      <c r="BO34" s="6">
        <v>24</v>
      </c>
      <c r="BP34" s="6">
        <v>11</v>
      </c>
      <c r="BQ34" s="6">
        <v>29</v>
      </c>
      <c r="BR34" s="6">
        <v>15</v>
      </c>
      <c r="BS34" s="6">
        <v>13</v>
      </c>
      <c r="BT34" s="6">
        <v>12</v>
      </c>
      <c r="BU34" s="6">
        <v>29</v>
      </c>
      <c r="BV34" s="6">
        <v>13</v>
      </c>
      <c r="BW34" s="6">
        <v>12</v>
      </c>
      <c r="BX34" s="6">
        <v>29</v>
      </c>
      <c r="BY34" s="6">
        <v>29</v>
      </c>
      <c r="BZ34" s="6">
        <v>9</v>
      </c>
      <c r="CA34" s="6">
        <v>7</v>
      </c>
      <c r="CB34" s="6">
        <v>1000025</v>
      </c>
    </row>
    <row r="35" spans="1:80" ht="15" thickBot="1" x14ac:dyDescent="0.35">
      <c r="A35" s="5" t="s">
        <v>60</v>
      </c>
      <c r="B35" s="6">
        <v>12</v>
      </c>
      <c r="C35" s="6">
        <v>7</v>
      </c>
      <c r="D35" s="6">
        <v>5</v>
      </c>
      <c r="E35" s="6">
        <v>22</v>
      </c>
      <c r="F35" s="6">
        <v>15</v>
      </c>
      <c r="G35" s="6">
        <v>1</v>
      </c>
      <c r="H35" s="6">
        <v>14</v>
      </c>
      <c r="I35" s="6">
        <v>18</v>
      </c>
      <c r="J35" s="6">
        <v>1</v>
      </c>
      <c r="K35" s="6">
        <v>1</v>
      </c>
      <c r="L35" s="6">
        <v>19</v>
      </c>
      <c r="M35" s="6">
        <v>23</v>
      </c>
      <c r="N35" s="6">
        <v>1</v>
      </c>
      <c r="O35" s="6">
        <v>1</v>
      </c>
      <c r="P35" s="6">
        <v>15</v>
      </c>
      <c r="Q35" s="6">
        <v>7</v>
      </c>
      <c r="R35" s="6">
        <v>12</v>
      </c>
      <c r="S35" s="6">
        <v>1</v>
      </c>
      <c r="T35" s="6">
        <v>1</v>
      </c>
      <c r="U35" s="6">
        <v>1</v>
      </c>
      <c r="V35" s="6">
        <v>1</v>
      </c>
      <c r="W35" s="6">
        <v>1</v>
      </c>
      <c r="X35" s="6">
        <v>10</v>
      </c>
      <c r="Y35" s="6">
        <v>1</v>
      </c>
      <c r="Z35" s="6">
        <v>1000025</v>
      </c>
      <c r="AB35">
        <f t="shared" si="2"/>
        <v>18</v>
      </c>
      <c r="AC35">
        <f t="shared" si="2"/>
        <v>23</v>
      </c>
      <c r="AD35">
        <f t="shared" si="2"/>
        <v>25</v>
      </c>
      <c r="AE35">
        <f t="shared" si="2"/>
        <v>8</v>
      </c>
      <c r="AF35">
        <f t="shared" si="2"/>
        <v>15</v>
      </c>
      <c r="AG35">
        <f t="shared" si="2"/>
        <v>29</v>
      </c>
      <c r="AH35">
        <f t="shared" si="2"/>
        <v>16</v>
      </c>
      <c r="AI35">
        <f t="shared" si="2"/>
        <v>12</v>
      </c>
      <c r="AJ35">
        <f t="shared" si="2"/>
        <v>29</v>
      </c>
      <c r="AK35">
        <f t="shared" si="2"/>
        <v>29</v>
      </c>
      <c r="AL35">
        <f t="shared" si="2"/>
        <v>11</v>
      </c>
      <c r="AM35">
        <f t="shared" si="2"/>
        <v>7</v>
      </c>
      <c r="AN35">
        <f t="shared" si="2"/>
        <v>29</v>
      </c>
      <c r="AO35">
        <f t="shared" si="2"/>
        <v>29</v>
      </c>
      <c r="AP35">
        <f t="shared" si="2"/>
        <v>15</v>
      </c>
      <c r="AQ35">
        <f t="shared" si="2"/>
        <v>23</v>
      </c>
      <c r="AR35">
        <f t="shared" si="4"/>
        <v>18</v>
      </c>
      <c r="AS35">
        <f t="shared" si="1"/>
        <v>29</v>
      </c>
      <c r="AT35">
        <f t="shared" si="1"/>
        <v>29</v>
      </c>
      <c r="AU35">
        <f t="shared" si="1"/>
        <v>29</v>
      </c>
      <c r="AV35">
        <f t="shared" si="1"/>
        <v>29</v>
      </c>
      <c r="AW35">
        <f t="shared" si="1"/>
        <v>29</v>
      </c>
      <c r="AX35">
        <f t="shared" si="1"/>
        <v>20</v>
      </c>
      <c r="AY35">
        <f t="shared" si="1"/>
        <v>29</v>
      </c>
      <c r="AZ35">
        <f t="shared" si="3"/>
        <v>1000025</v>
      </c>
      <c r="BC35" s="5" t="s">
        <v>60</v>
      </c>
      <c r="BD35" s="6">
        <v>29</v>
      </c>
      <c r="BE35" s="6">
        <v>23</v>
      </c>
      <c r="BF35" s="6">
        <v>29</v>
      </c>
      <c r="BG35" s="6">
        <v>3</v>
      </c>
      <c r="BH35" s="6">
        <v>11</v>
      </c>
      <c r="BI35" s="6">
        <v>29</v>
      </c>
      <c r="BJ35" s="6">
        <v>16</v>
      </c>
      <c r="BK35" s="6">
        <v>12</v>
      </c>
      <c r="BL35" s="6">
        <v>29</v>
      </c>
      <c r="BM35" s="6">
        <v>29</v>
      </c>
      <c r="BN35" s="6">
        <v>5</v>
      </c>
      <c r="BO35" s="6">
        <v>7</v>
      </c>
      <c r="BP35" s="6">
        <v>11</v>
      </c>
      <c r="BQ35" s="6">
        <v>29</v>
      </c>
      <c r="BR35" s="6">
        <v>4</v>
      </c>
      <c r="BS35" s="6">
        <v>29</v>
      </c>
      <c r="BT35" s="6">
        <v>29</v>
      </c>
      <c r="BU35" s="6">
        <v>29</v>
      </c>
      <c r="BV35" s="6">
        <v>29</v>
      </c>
      <c r="BW35" s="6">
        <v>29</v>
      </c>
      <c r="BX35" s="6">
        <v>29</v>
      </c>
      <c r="BY35" s="6">
        <v>29</v>
      </c>
      <c r="BZ35" s="6">
        <v>29</v>
      </c>
      <c r="CA35" s="6">
        <v>29</v>
      </c>
      <c r="CB35" s="6">
        <v>1000025</v>
      </c>
    </row>
    <row r="36" spans="1:80" ht="15" thickBot="1" x14ac:dyDescent="0.35">
      <c r="A36" s="5" t="s">
        <v>61</v>
      </c>
      <c r="B36" s="6">
        <v>12</v>
      </c>
      <c r="C36" s="6">
        <v>7</v>
      </c>
      <c r="D36" s="6">
        <v>5</v>
      </c>
      <c r="E36" s="6">
        <v>16</v>
      </c>
      <c r="F36" s="6">
        <v>19</v>
      </c>
      <c r="G36" s="6">
        <v>1</v>
      </c>
      <c r="H36" s="6">
        <v>14</v>
      </c>
      <c r="I36" s="6">
        <v>13</v>
      </c>
      <c r="J36" s="6">
        <v>1</v>
      </c>
      <c r="K36" s="6">
        <v>1</v>
      </c>
      <c r="L36" s="6">
        <v>13</v>
      </c>
      <c r="M36" s="6">
        <v>11</v>
      </c>
      <c r="N36" s="6">
        <v>1</v>
      </c>
      <c r="O36" s="6">
        <v>1</v>
      </c>
      <c r="P36" s="6">
        <v>15</v>
      </c>
      <c r="Q36" s="6">
        <v>12</v>
      </c>
      <c r="R36" s="6">
        <v>1</v>
      </c>
      <c r="S36" s="6">
        <v>1</v>
      </c>
      <c r="T36" s="6">
        <v>1</v>
      </c>
      <c r="U36" s="6">
        <v>13</v>
      </c>
      <c r="V36" s="6">
        <v>1</v>
      </c>
      <c r="W36" s="6">
        <v>1</v>
      </c>
      <c r="X36" s="6">
        <v>14</v>
      </c>
      <c r="Y36" s="6">
        <v>17</v>
      </c>
      <c r="Z36" s="6">
        <v>1000025</v>
      </c>
      <c r="AB36">
        <f t="shared" si="2"/>
        <v>18</v>
      </c>
      <c r="AC36">
        <f t="shared" si="2"/>
        <v>23</v>
      </c>
      <c r="AD36">
        <f t="shared" si="2"/>
        <v>25</v>
      </c>
      <c r="AE36">
        <f t="shared" si="2"/>
        <v>14</v>
      </c>
      <c r="AF36">
        <f t="shared" si="2"/>
        <v>11</v>
      </c>
      <c r="AG36">
        <f t="shared" si="2"/>
        <v>29</v>
      </c>
      <c r="AH36">
        <f t="shared" si="2"/>
        <v>16</v>
      </c>
      <c r="AI36">
        <f t="shared" si="2"/>
        <v>17</v>
      </c>
      <c r="AJ36">
        <f t="shared" si="2"/>
        <v>29</v>
      </c>
      <c r="AK36">
        <f t="shared" si="2"/>
        <v>29</v>
      </c>
      <c r="AL36">
        <f t="shared" si="2"/>
        <v>17</v>
      </c>
      <c r="AM36">
        <f t="shared" si="2"/>
        <v>19</v>
      </c>
      <c r="AN36">
        <f t="shared" si="2"/>
        <v>29</v>
      </c>
      <c r="AO36">
        <f t="shared" si="2"/>
        <v>29</v>
      </c>
      <c r="AP36">
        <f t="shared" si="2"/>
        <v>15</v>
      </c>
      <c r="AQ36">
        <f t="shared" si="2"/>
        <v>18</v>
      </c>
      <c r="AR36">
        <f t="shared" si="4"/>
        <v>29</v>
      </c>
      <c r="AS36">
        <f t="shared" si="1"/>
        <v>29</v>
      </c>
      <c r="AT36">
        <f t="shared" si="1"/>
        <v>29</v>
      </c>
      <c r="AU36">
        <f t="shared" si="1"/>
        <v>17</v>
      </c>
      <c r="AV36">
        <f t="shared" si="1"/>
        <v>29</v>
      </c>
      <c r="AW36">
        <f t="shared" si="1"/>
        <v>29</v>
      </c>
      <c r="AX36">
        <f t="shared" si="1"/>
        <v>16</v>
      </c>
      <c r="AY36">
        <f t="shared" si="1"/>
        <v>13</v>
      </c>
      <c r="AZ36">
        <f t="shared" si="3"/>
        <v>1000025</v>
      </c>
      <c r="BC36" s="5" t="s">
        <v>61</v>
      </c>
      <c r="BD36" s="6">
        <v>18</v>
      </c>
      <c r="BE36" s="6">
        <v>23</v>
      </c>
      <c r="BF36" s="6">
        <v>25</v>
      </c>
      <c r="BG36" s="6">
        <v>8</v>
      </c>
      <c r="BH36" s="6">
        <v>15</v>
      </c>
      <c r="BI36" s="6">
        <v>29</v>
      </c>
      <c r="BJ36" s="6">
        <v>16</v>
      </c>
      <c r="BK36" s="6">
        <v>12</v>
      </c>
      <c r="BL36" s="6">
        <v>29</v>
      </c>
      <c r="BM36" s="6">
        <v>29</v>
      </c>
      <c r="BN36" s="6">
        <v>11</v>
      </c>
      <c r="BO36" s="6">
        <v>7</v>
      </c>
      <c r="BP36" s="6">
        <v>29</v>
      </c>
      <c r="BQ36" s="6">
        <v>29</v>
      </c>
      <c r="BR36" s="6">
        <v>15</v>
      </c>
      <c r="BS36" s="6">
        <v>23</v>
      </c>
      <c r="BT36" s="6">
        <v>18</v>
      </c>
      <c r="BU36" s="6">
        <v>29</v>
      </c>
      <c r="BV36" s="6">
        <v>29</v>
      </c>
      <c r="BW36" s="6">
        <v>29</v>
      </c>
      <c r="BX36" s="6">
        <v>29</v>
      </c>
      <c r="BY36" s="6">
        <v>29</v>
      </c>
      <c r="BZ36" s="6">
        <v>20</v>
      </c>
      <c r="CA36" s="6">
        <v>29</v>
      </c>
      <c r="CB36" s="6">
        <v>1000025</v>
      </c>
    </row>
    <row r="37" spans="1:80" ht="18.600000000000001" thickBot="1" x14ac:dyDescent="0.35">
      <c r="A37" s="1"/>
      <c r="BC37" s="5" t="s">
        <v>798</v>
      </c>
      <c r="BD37" s="6">
        <v>18</v>
      </c>
      <c r="BE37" s="6">
        <v>23</v>
      </c>
      <c r="BF37" s="6">
        <v>25</v>
      </c>
      <c r="BG37" s="6">
        <v>14</v>
      </c>
      <c r="BH37" s="6">
        <v>11</v>
      </c>
      <c r="BI37" s="6">
        <v>29</v>
      </c>
      <c r="BJ37" s="6">
        <v>16</v>
      </c>
      <c r="BK37" s="6">
        <v>17</v>
      </c>
      <c r="BL37" s="6">
        <v>29</v>
      </c>
      <c r="BM37" s="6">
        <v>29</v>
      </c>
      <c r="BN37" s="6">
        <v>17</v>
      </c>
      <c r="BO37" s="6">
        <v>19</v>
      </c>
      <c r="BP37" s="6">
        <v>29</v>
      </c>
      <c r="BQ37" s="6">
        <v>29</v>
      </c>
      <c r="BR37" s="6">
        <v>15</v>
      </c>
      <c r="BS37" s="6">
        <v>18</v>
      </c>
      <c r="BT37" s="6">
        <v>29</v>
      </c>
      <c r="BU37" s="6">
        <v>29</v>
      </c>
      <c r="BV37" s="6">
        <v>29</v>
      </c>
      <c r="BW37" s="6">
        <v>17</v>
      </c>
      <c r="BX37" s="6">
        <v>29</v>
      </c>
      <c r="BY37" s="6">
        <v>29</v>
      </c>
      <c r="BZ37" s="6">
        <v>16</v>
      </c>
      <c r="CA37" s="6">
        <v>13</v>
      </c>
      <c r="CB37" s="6">
        <v>1000025</v>
      </c>
    </row>
    <row r="38" spans="1:80" ht="18.600000000000001" thickBot="1" x14ac:dyDescent="0.35">
      <c r="A38" s="5" t="s">
        <v>62</v>
      </c>
      <c r="B38" s="5" t="s">
        <v>8</v>
      </c>
      <c r="C38" s="5" t="s">
        <v>9</v>
      </c>
      <c r="D38" s="5" t="s">
        <v>10</v>
      </c>
      <c r="E38" s="5" t="s">
        <v>11</v>
      </c>
      <c r="F38" s="5" t="s">
        <v>12</v>
      </c>
      <c r="G38" s="5" t="s">
        <v>13</v>
      </c>
      <c r="H38" s="5" t="s">
        <v>14</v>
      </c>
      <c r="I38" s="5" t="s">
        <v>15</v>
      </c>
      <c r="J38" s="5" t="s">
        <v>16</v>
      </c>
      <c r="K38" s="5" t="s">
        <v>17</v>
      </c>
      <c r="L38" s="5" t="s">
        <v>18</v>
      </c>
      <c r="M38" s="5" t="s">
        <v>19</v>
      </c>
      <c r="N38" s="5" t="s">
        <v>20</v>
      </c>
      <c r="O38" s="5" t="s">
        <v>21</v>
      </c>
      <c r="P38" s="5" t="s">
        <v>22</v>
      </c>
      <c r="Q38" s="5" t="s">
        <v>23</v>
      </c>
      <c r="R38" s="5" t="s">
        <v>24</v>
      </c>
      <c r="S38" s="5" t="s">
        <v>25</v>
      </c>
      <c r="T38" s="5" t="s">
        <v>26</v>
      </c>
      <c r="U38" s="5" t="s">
        <v>27</v>
      </c>
      <c r="V38" s="5" t="s">
        <v>28</v>
      </c>
      <c r="W38" s="5" t="s">
        <v>29</v>
      </c>
      <c r="X38" s="5" t="s">
        <v>30</v>
      </c>
      <c r="Y38" s="5" t="s">
        <v>31</v>
      </c>
      <c r="BC38" s="1"/>
    </row>
    <row r="39" spans="1:80" ht="20.399999999999999" thickBot="1" x14ac:dyDescent="0.35">
      <c r="A39" s="5" t="s">
        <v>63</v>
      </c>
      <c r="B39" s="6" t="s">
        <v>532</v>
      </c>
      <c r="C39" s="6" t="s">
        <v>532</v>
      </c>
      <c r="D39" s="6" t="s">
        <v>532</v>
      </c>
      <c r="E39" s="6" t="s">
        <v>533</v>
      </c>
      <c r="F39" s="6" t="s">
        <v>534</v>
      </c>
      <c r="G39" s="6" t="s">
        <v>532</v>
      </c>
      <c r="H39" s="6" t="s">
        <v>535</v>
      </c>
      <c r="I39" s="6" t="s">
        <v>536</v>
      </c>
      <c r="J39" s="6" t="s">
        <v>532</v>
      </c>
      <c r="K39" s="6" t="s">
        <v>532</v>
      </c>
      <c r="L39" s="6" t="s">
        <v>537</v>
      </c>
      <c r="M39" s="6" t="s">
        <v>538</v>
      </c>
      <c r="N39" s="6" t="s">
        <v>539</v>
      </c>
      <c r="O39" s="6" t="s">
        <v>532</v>
      </c>
      <c r="P39" s="6" t="s">
        <v>540</v>
      </c>
      <c r="Q39" s="6" t="s">
        <v>541</v>
      </c>
      <c r="R39" s="6" t="s">
        <v>542</v>
      </c>
      <c r="S39" s="6" t="s">
        <v>532</v>
      </c>
      <c r="T39" s="6" t="s">
        <v>543</v>
      </c>
      <c r="U39" s="6" t="s">
        <v>532</v>
      </c>
      <c r="V39" s="6" t="s">
        <v>532</v>
      </c>
      <c r="W39" s="6" t="s">
        <v>532</v>
      </c>
      <c r="X39" s="6" t="s">
        <v>544</v>
      </c>
      <c r="Y39" s="6" t="s">
        <v>545</v>
      </c>
      <c r="BC39" s="5" t="s">
        <v>62</v>
      </c>
      <c r="BD39" s="5" t="s">
        <v>8</v>
      </c>
      <c r="BE39" s="5" t="s">
        <v>9</v>
      </c>
      <c r="BF39" s="5" t="s">
        <v>10</v>
      </c>
      <c r="BG39" s="5" t="s">
        <v>11</v>
      </c>
      <c r="BH39" s="5" t="s">
        <v>12</v>
      </c>
      <c r="BI39" s="5" t="s">
        <v>13</v>
      </c>
      <c r="BJ39" s="5" t="s">
        <v>14</v>
      </c>
      <c r="BK39" s="5" t="s">
        <v>15</v>
      </c>
      <c r="BL39" s="5" t="s">
        <v>16</v>
      </c>
      <c r="BM39" s="5" t="s">
        <v>17</v>
      </c>
      <c r="BN39" s="5" t="s">
        <v>18</v>
      </c>
      <c r="BO39" s="5" t="s">
        <v>19</v>
      </c>
      <c r="BP39" s="5" t="s">
        <v>20</v>
      </c>
      <c r="BQ39" s="5" t="s">
        <v>21</v>
      </c>
      <c r="BR39" s="5" t="s">
        <v>22</v>
      </c>
      <c r="BS39" s="5" t="s">
        <v>23</v>
      </c>
      <c r="BT39" s="5" t="s">
        <v>24</v>
      </c>
      <c r="BU39" s="5" t="s">
        <v>25</v>
      </c>
      <c r="BV39" s="5" t="s">
        <v>26</v>
      </c>
      <c r="BW39" s="5" t="s">
        <v>27</v>
      </c>
      <c r="BX39" s="5" t="s">
        <v>28</v>
      </c>
      <c r="BY39" s="5" t="s">
        <v>29</v>
      </c>
      <c r="BZ39" s="5" t="s">
        <v>30</v>
      </c>
      <c r="CA39" s="5" t="s">
        <v>31</v>
      </c>
    </row>
    <row r="40" spans="1:80" ht="20.399999999999999" thickBot="1" x14ac:dyDescent="0.35">
      <c r="A40" s="5" t="s">
        <v>75</v>
      </c>
      <c r="B40" s="6" t="s">
        <v>546</v>
      </c>
      <c r="C40" s="6" t="s">
        <v>546</v>
      </c>
      <c r="D40" s="6" t="s">
        <v>546</v>
      </c>
      <c r="E40" s="6" t="s">
        <v>547</v>
      </c>
      <c r="F40" s="6" t="s">
        <v>548</v>
      </c>
      <c r="G40" s="6" t="s">
        <v>546</v>
      </c>
      <c r="H40" s="6" t="s">
        <v>546</v>
      </c>
      <c r="I40" s="6" t="s">
        <v>549</v>
      </c>
      <c r="J40" s="6" t="s">
        <v>546</v>
      </c>
      <c r="K40" s="6" t="s">
        <v>546</v>
      </c>
      <c r="L40" s="6" t="s">
        <v>550</v>
      </c>
      <c r="M40" s="6" t="s">
        <v>551</v>
      </c>
      <c r="N40" s="6" t="s">
        <v>552</v>
      </c>
      <c r="O40" s="6" t="s">
        <v>546</v>
      </c>
      <c r="P40" s="6" t="s">
        <v>553</v>
      </c>
      <c r="Q40" s="6" t="s">
        <v>554</v>
      </c>
      <c r="R40" s="6" t="s">
        <v>555</v>
      </c>
      <c r="S40" s="6" t="s">
        <v>546</v>
      </c>
      <c r="T40" s="6" t="s">
        <v>556</v>
      </c>
      <c r="U40" s="6" t="s">
        <v>546</v>
      </c>
      <c r="V40" s="6" t="s">
        <v>546</v>
      </c>
      <c r="W40" s="6" t="s">
        <v>546</v>
      </c>
      <c r="X40" s="6" t="s">
        <v>557</v>
      </c>
      <c r="Y40" s="6" t="s">
        <v>558</v>
      </c>
      <c r="BC40" s="5" t="s">
        <v>63</v>
      </c>
      <c r="BD40" s="6" t="s">
        <v>799</v>
      </c>
      <c r="BE40" s="6" t="s">
        <v>799</v>
      </c>
      <c r="BF40" s="6" t="s">
        <v>800</v>
      </c>
      <c r="BG40" s="6" t="s">
        <v>801</v>
      </c>
      <c r="BH40" s="6" t="s">
        <v>802</v>
      </c>
      <c r="BI40" s="6" t="s">
        <v>799</v>
      </c>
      <c r="BJ40" s="6" t="s">
        <v>803</v>
      </c>
      <c r="BK40" s="6" t="s">
        <v>804</v>
      </c>
      <c r="BL40" s="6" t="s">
        <v>799</v>
      </c>
      <c r="BM40" s="6" t="s">
        <v>799</v>
      </c>
      <c r="BN40" s="6" t="s">
        <v>805</v>
      </c>
      <c r="BO40" s="6" t="s">
        <v>806</v>
      </c>
      <c r="BP40" s="6" t="s">
        <v>807</v>
      </c>
      <c r="BQ40" s="6" t="s">
        <v>808</v>
      </c>
      <c r="BR40" s="6" t="s">
        <v>809</v>
      </c>
      <c r="BS40" s="6" t="s">
        <v>810</v>
      </c>
      <c r="BT40" s="6" t="s">
        <v>811</v>
      </c>
      <c r="BU40" s="6" t="s">
        <v>799</v>
      </c>
      <c r="BV40" s="6" t="s">
        <v>812</v>
      </c>
      <c r="BW40" s="6" t="s">
        <v>813</v>
      </c>
      <c r="BX40" s="6" t="s">
        <v>799</v>
      </c>
      <c r="BY40" s="6" t="s">
        <v>799</v>
      </c>
      <c r="BZ40" s="6" t="s">
        <v>814</v>
      </c>
      <c r="CA40" s="6" t="s">
        <v>815</v>
      </c>
    </row>
    <row r="41" spans="1:80" ht="20.399999999999999" thickBot="1" x14ac:dyDescent="0.35">
      <c r="A41" s="5" t="s">
        <v>77</v>
      </c>
      <c r="B41" s="6" t="s">
        <v>559</v>
      </c>
      <c r="C41" s="6" t="s">
        <v>559</v>
      </c>
      <c r="D41" s="6" t="s">
        <v>559</v>
      </c>
      <c r="E41" s="6" t="s">
        <v>560</v>
      </c>
      <c r="F41" s="6" t="s">
        <v>561</v>
      </c>
      <c r="G41" s="6" t="s">
        <v>559</v>
      </c>
      <c r="H41" s="6" t="s">
        <v>559</v>
      </c>
      <c r="I41" s="6" t="s">
        <v>559</v>
      </c>
      <c r="J41" s="6" t="s">
        <v>559</v>
      </c>
      <c r="K41" s="6" t="s">
        <v>559</v>
      </c>
      <c r="L41" s="6" t="s">
        <v>562</v>
      </c>
      <c r="M41" s="6" t="s">
        <v>563</v>
      </c>
      <c r="N41" s="6" t="s">
        <v>564</v>
      </c>
      <c r="O41" s="6" t="s">
        <v>559</v>
      </c>
      <c r="P41" s="6" t="s">
        <v>565</v>
      </c>
      <c r="Q41" s="6" t="s">
        <v>566</v>
      </c>
      <c r="R41" s="6" t="s">
        <v>567</v>
      </c>
      <c r="S41" s="6" t="s">
        <v>559</v>
      </c>
      <c r="T41" s="6" t="s">
        <v>568</v>
      </c>
      <c r="U41" s="6" t="s">
        <v>559</v>
      </c>
      <c r="V41" s="6" t="s">
        <v>559</v>
      </c>
      <c r="W41" s="6" t="s">
        <v>559</v>
      </c>
      <c r="X41" s="6" t="s">
        <v>569</v>
      </c>
      <c r="Y41" s="6" t="s">
        <v>570</v>
      </c>
      <c r="BC41" s="5" t="s">
        <v>75</v>
      </c>
      <c r="BD41" s="6" t="s">
        <v>532</v>
      </c>
      <c r="BE41" s="6" t="s">
        <v>532</v>
      </c>
      <c r="BF41" s="6" t="s">
        <v>816</v>
      </c>
      <c r="BG41" s="6" t="s">
        <v>817</v>
      </c>
      <c r="BH41" s="6" t="s">
        <v>818</v>
      </c>
      <c r="BI41" s="6" t="s">
        <v>532</v>
      </c>
      <c r="BJ41" s="6" t="s">
        <v>819</v>
      </c>
      <c r="BK41" s="6" t="s">
        <v>820</v>
      </c>
      <c r="BL41" s="6" t="s">
        <v>532</v>
      </c>
      <c r="BM41" s="6" t="s">
        <v>532</v>
      </c>
      <c r="BN41" s="6" t="s">
        <v>821</v>
      </c>
      <c r="BO41" s="6" t="s">
        <v>822</v>
      </c>
      <c r="BP41" s="6" t="s">
        <v>823</v>
      </c>
      <c r="BQ41" s="6" t="s">
        <v>824</v>
      </c>
      <c r="BR41" s="6" t="s">
        <v>825</v>
      </c>
      <c r="BS41" s="6" t="s">
        <v>826</v>
      </c>
      <c r="BT41" s="6" t="s">
        <v>827</v>
      </c>
      <c r="BU41" s="6" t="s">
        <v>532</v>
      </c>
      <c r="BV41" s="6" t="s">
        <v>532</v>
      </c>
      <c r="BW41" s="6" t="s">
        <v>828</v>
      </c>
      <c r="BX41" s="6" t="s">
        <v>532</v>
      </c>
      <c r="BY41" s="6" t="s">
        <v>532</v>
      </c>
      <c r="BZ41" s="6" t="s">
        <v>829</v>
      </c>
      <c r="CA41" s="6" t="s">
        <v>830</v>
      </c>
    </row>
    <row r="42" spans="1:80" ht="20.399999999999999" thickBot="1" x14ac:dyDescent="0.35">
      <c r="A42" s="5" t="s">
        <v>80</v>
      </c>
      <c r="B42" s="6" t="s">
        <v>571</v>
      </c>
      <c r="C42" s="6" t="s">
        <v>571</v>
      </c>
      <c r="D42" s="6" t="s">
        <v>571</v>
      </c>
      <c r="E42" s="6" t="s">
        <v>572</v>
      </c>
      <c r="F42" s="6" t="s">
        <v>573</v>
      </c>
      <c r="G42" s="6" t="s">
        <v>571</v>
      </c>
      <c r="H42" s="6" t="s">
        <v>571</v>
      </c>
      <c r="I42" s="6" t="s">
        <v>571</v>
      </c>
      <c r="J42" s="6" t="s">
        <v>571</v>
      </c>
      <c r="K42" s="6" t="s">
        <v>571</v>
      </c>
      <c r="L42" s="6" t="s">
        <v>574</v>
      </c>
      <c r="M42" s="6" t="s">
        <v>575</v>
      </c>
      <c r="N42" s="6" t="s">
        <v>576</v>
      </c>
      <c r="O42" s="6" t="s">
        <v>571</v>
      </c>
      <c r="P42" s="6" t="s">
        <v>577</v>
      </c>
      <c r="Q42" s="6" t="s">
        <v>578</v>
      </c>
      <c r="R42" s="6" t="s">
        <v>579</v>
      </c>
      <c r="S42" s="6" t="s">
        <v>571</v>
      </c>
      <c r="T42" s="6" t="s">
        <v>580</v>
      </c>
      <c r="U42" s="6" t="s">
        <v>571</v>
      </c>
      <c r="V42" s="6" t="s">
        <v>571</v>
      </c>
      <c r="W42" s="6" t="s">
        <v>571</v>
      </c>
      <c r="X42" s="6" t="s">
        <v>581</v>
      </c>
      <c r="Y42" s="6" t="s">
        <v>582</v>
      </c>
      <c r="BC42" s="5" t="s">
        <v>77</v>
      </c>
      <c r="BD42" s="6" t="s">
        <v>546</v>
      </c>
      <c r="BE42" s="6" t="s">
        <v>546</v>
      </c>
      <c r="BF42" s="6" t="s">
        <v>831</v>
      </c>
      <c r="BG42" s="6" t="s">
        <v>832</v>
      </c>
      <c r="BH42" s="6" t="s">
        <v>833</v>
      </c>
      <c r="BI42" s="6" t="s">
        <v>546</v>
      </c>
      <c r="BJ42" s="6" t="s">
        <v>834</v>
      </c>
      <c r="BK42" s="6" t="s">
        <v>835</v>
      </c>
      <c r="BL42" s="6" t="s">
        <v>546</v>
      </c>
      <c r="BM42" s="6" t="s">
        <v>546</v>
      </c>
      <c r="BN42" s="6" t="s">
        <v>836</v>
      </c>
      <c r="BO42" s="6" t="s">
        <v>837</v>
      </c>
      <c r="BP42" s="6" t="s">
        <v>838</v>
      </c>
      <c r="BQ42" s="6" t="s">
        <v>839</v>
      </c>
      <c r="BR42" s="6" t="s">
        <v>840</v>
      </c>
      <c r="BS42" s="6" t="s">
        <v>841</v>
      </c>
      <c r="BT42" s="6" t="s">
        <v>842</v>
      </c>
      <c r="BU42" s="6" t="s">
        <v>546</v>
      </c>
      <c r="BV42" s="6" t="s">
        <v>546</v>
      </c>
      <c r="BW42" s="6" t="s">
        <v>843</v>
      </c>
      <c r="BX42" s="6" t="s">
        <v>546</v>
      </c>
      <c r="BY42" s="6" t="s">
        <v>546</v>
      </c>
      <c r="BZ42" s="6" t="s">
        <v>844</v>
      </c>
      <c r="CA42" s="6" t="s">
        <v>845</v>
      </c>
    </row>
    <row r="43" spans="1:80" ht="20.399999999999999" thickBot="1" x14ac:dyDescent="0.35">
      <c r="A43" s="5" t="s">
        <v>82</v>
      </c>
      <c r="B43" s="6" t="s">
        <v>583</v>
      </c>
      <c r="C43" s="6" t="s">
        <v>583</v>
      </c>
      <c r="D43" s="6" t="s">
        <v>583</v>
      </c>
      <c r="E43" s="6" t="s">
        <v>584</v>
      </c>
      <c r="F43" s="6" t="s">
        <v>585</v>
      </c>
      <c r="G43" s="6" t="s">
        <v>583</v>
      </c>
      <c r="H43" s="6" t="s">
        <v>583</v>
      </c>
      <c r="I43" s="6" t="s">
        <v>583</v>
      </c>
      <c r="J43" s="6" t="s">
        <v>583</v>
      </c>
      <c r="K43" s="6" t="s">
        <v>583</v>
      </c>
      <c r="L43" s="6" t="s">
        <v>586</v>
      </c>
      <c r="M43" s="6" t="s">
        <v>587</v>
      </c>
      <c r="N43" s="6" t="s">
        <v>588</v>
      </c>
      <c r="O43" s="6" t="s">
        <v>583</v>
      </c>
      <c r="P43" s="6" t="s">
        <v>589</v>
      </c>
      <c r="Q43" s="6" t="s">
        <v>590</v>
      </c>
      <c r="R43" s="6" t="s">
        <v>591</v>
      </c>
      <c r="S43" s="6" t="s">
        <v>583</v>
      </c>
      <c r="T43" s="6" t="s">
        <v>592</v>
      </c>
      <c r="U43" s="6" t="s">
        <v>583</v>
      </c>
      <c r="V43" s="6" t="s">
        <v>583</v>
      </c>
      <c r="W43" s="6" t="s">
        <v>583</v>
      </c>
      <c r="X43" s="6" t="s">
        <v>593</v>
      </c>
      <c r="Y43" s="6" t="s">
        <v>594</v>
      </c>
      <c r="BC43" s="5" t="s">
        <v>80</v>
      </c>
      <c r="BD43" s="6" t="s">
        <v>559</v>
      </c>
      <c r="BE43" s="6" t="s">
        <v>559</v>
      </c>
      <c r="BF43" s="6" t="s">
        <v>846</v>
      </c>
      <c r="BG43" s="6" t="s">
        <v>847</v>
      </c>
      <c r="BH43" s="6" t="s">
        <v>848</v>
      </c>
      <c r="BI43" s="6" t="s">
        <v>559</v>
      </c>
      <c r="BJ43" s="6" t="s">
        <v>849</v>
      </c>
      <c r="BK43" s="6" t="s">
        <v>850</v>
      </c>
      <c r="BL43" s="6" t="s">
        <v>559</v>
      </c>
      <c r="BM43" s="6" t="s">
        <v>559</v>
      </c>
      <c r="BN43" s="6" t="s">
        <v>851</v>
      </c>
      <c r="BO43" s="6" t="s">
        <v>852</v>
      </c>
      <c r="BP43" s="6" t="s">
        <v>853</v>
      </c>
      <c r="BQ43" s="6" t="s">
        <v>854</v>
      </c>
      <c r="BR43" s="6" t="s">
        <v>855</v>
      </c>
      <c r="BS43" s="6" t="s">
        <v>856</v>
      </c>
      <c r="BT43" s="6" t="s">
        <v>857</v>
      </c>
      <c r="BU43" s="6" t="s">
        <v>559</v>
      </c>
      <c r="BV43" s="6" t="s">
        <v>559</v>
      </c>
      <c r="BW43" s="6" t="s">
        <v>858</v>
      </c>
      <c r="BX43" s="6" t="s">
        <v>559</v>
      </c>
      <c r="BY43" s="6" t="s">
        <v>559</v>
      </c>
      <c r="BZ43" s="6" t="s">
        <v>859</v>
      </c>
      <c r="CA43" s="6" t="s">
        <v>860</v>
      </c>
    </row>
    <row r="44" spans="1:80" ht="20.399999999999999" thickBot="1" x14ac:dyDescent="0.35">
      <c r="A44" s="5" t="s">
        <v>85</v>
      </c>
      <c r="B44" s="6" t="s">
        <v>595</v>
      </c>
      <c r="C44" s="6" t="s">
        <v>595</v>
      </c>
      <c r="D44" s="6" t="s">
        <v>595</v>
      </c>
      <c r="E44" s="6" t="s">
        <v>596</v>
      </c>
      <c r="F44" s="6" t="s">
        <v>597</v>
      </c>
      <c r="G44" s="6" t="s">
        <v>595</v>
      </c>
      <c r="H44" s="6" t="s">
        <v>595</v>
      </c>
      <c r="I44" s="6" t="s">
        <v>595</v>
      </c>
      <c r="J44" s="6" t="s">
        <v>595</v>
      </c>
      <c r="K44" s="6" t="s">
        <v>595</v>
      </c>
      <c r="L44" s="6" t="s">
        <v>598</v>
      </c>
      <c r="M44" s="6" t="s">
        <v>599</v>
      </c>
      <c r="N44" s="6" t="s">
        <v>595</v>
      </c>
      <c r="O44" s="6" t="s">
        <v>595</v>
      </c>
      <c r="P44" s="6" t="s">
        <v>600</v>
      </c>
      <c r="Q44" s="6" t="s">
        <v>601</v>
      </c>
      <c r="R44" s="6" t="s">
        <v>602</v>
      </c>
      <c r="S44" s="6" t="s">
        <v>595</v>
      </c>
      <c r="T44" s="6" t="s">
        <v>603</v>
      </c>
      <c r="U44" s="6" t="s">
        <v>595</v>
      </c>
      <c r="V44" s="6" t="s">
        <v>595</v>
      </c>
      <c r="W44" s="6" t="s">
        <v>595</v>
      </c>
      <c r="X44" s="6" t="s">
        <v>604</v>
      </c>
      <c r="Y44" s="6" t="s">
        <v>605</v>
      </c>
      <c r="BC44" s="5" t="s">
        <v>82</v>
      </c>
      <c r="BD44" s="6" t="s">
        <v>571</v>
      </c>
      <c r="BE44" s="6" t="s">
        <v>571</v>
      </c>
      <c r="BF44" s="6" t="s">
        <v>861</v>
      </c>
      <c r="BG44" s="6" t="s">
        <v>862</v>
      </c>
      <c r="BH44" s="6" t="s">
        <v>863</v>
      </c>
      <c r="BI44" s="6" t="s">
        <v>571</v>
      </c>
      <c r="BJ44" s="6" t="s">
        <v>864</v>
      </c>
      <c r="BK44" s="6" t="s">
        <v>865</v>
      </c>
      <c r="BL44" s="6" t="s">
        <v>571</v>
      </c>
      <c r="BM44" s="6" t="s">
        <v>571</v>
      </c>
      <c r="BN44" s="6" t="s">
        <v>866</v>
      </c>
      <c r="BO44" s="6" t="s">
        <v>867</v>
      </c>
      <c r="BP44" s="6" t="s">
        <v>868</v>
      </c>
      <c r="BQ44" s="6" t="s">
        <v>869</v>
      </c>
      <c r="BR44" s="6" t="s">
        <v>870</v>
      </c>
      <c r="BS44" s="6" t="s">
        <v>871</v>
      </c>
      <c r="BT44" s="6" t="s">
        <v>872</v>
      </c>
      <c r="BU44" s="6" t="s">
        <v>571</v>
      </c>
      <c r="BV44" s="6" t="s">
        <v>571</v>
      </c>
      <c r="BW44" s="6" t="s">
        <v>873</v>
      </c>
      <c r="BX44" s="6" t="s">
        <v>571</v>
      </c>
      <c r="BY44" s="6" t="s">
        <v>571</v>
      </c>
      <c r="BZ44" s="6" t="s">
        <v>874</v>
      </c>
      <c r="CA44" s="6" t="s">
        <v>875</v>
      </c>
    </row>
    <row r="45" spans="1:80" ht="20.399999999999999" thickBot="1" x14ac:dyDescent="0.35">
      <c r="A45" s="5" t="s">
        <v>86</v>
      </c>
      <c r="B45" s="6" t="s">
        <v>606</v>
      </c>
      <c r="C45" s="6" t="s">
        <v>606</v>
      </c>
      <c r="D45" s="6" t="s">
        <v>606</v>
      </c>
      <c r="E45" s="6" t="s">
        <v>607</v>
      </c>
      <c r="F45" s="6" t="s">
        <v>608</v>
      </c>
      <c r="G45" s="6" t="s">
        <v>606</v>
      </c>
      <c r="H45" s="6" t="s">
        <v>606</v>
      </c>
      <c r="I45" s="6" t="s">
        <v>606</v>
      </c>
      <c r="J45" s="6" t="s">
        <v>606</v>
      </c>
      <c r="K45" s="6" t="s">
        <v>606</v>
      </c>
      <c r="L45" s="6" t="s">
        <v>609</v>
      </c>
      <c r="M45" s="6" t="s">
        <v>610</v>
      </c>
      <c r="N45" s="6" t="s">
        <v>606</v>
      </c>
      <c r="O45" s="6" t="s">
        <v>606</v>
      </c>
      <c r="P45" s="6" t="s">
        <v>611</v>
      </c>
      <c r="Q45" s="6" t="s">
        <v>612</v>
      </c>
      <c r="R45" s="6" t="s">
        <v>613</v>
      </c>
      <c r="S45" s="6" t="s">
        <v>606</v>
      </c>
      <c r="T45" s="6" t="s">
        <v>614</v>
      </c>
      <c r="U45" s="6" t="s">
        <v>606</v>
      </c>
      <c r="V45" s="6" t="s">
        <v>606</v>
      </c>
      <c r="W45" s="6" t="s">
        <v>606</v>
      </c>
      <c r="X45" s="6" t="s">
        <v>615</v>
      </c>
      <c r="Y45" s="6" t="s">
        <v>616</v>
      </c>
      <c r="BC45" s="5" t="s">
        <v>85</v>
      </c>
      <c r="BD45" s="6" t="s">
        <v>583</v>
      </c>
      <c r="BE45" s="6" t="s">
        <v>583</v>
      </c>
      <c r="BF45" s="6" t="s">
        <v>876</v>
      </c>
      <c r="BG45" s="6" t="s">
        <v>877</v>
      </c>
      <c r="BH45" s="6" t="s">
        <v>878</v>
      </c>
      <c r="BI45" s="6" t="s">
        <v>583</v>
      </c>
      <c r="BJ45" s="6" t="s">
        <v>879</v>
      </c>
      <c r="BK45" s="6" t="s">
        <v>880</v>
      </c>
      <c r="BL45" s="6" t="s">
        <v>583</v>
      </c>
      <c r="BM45" s="6" t="s">
        <v>583</v>
      </c>
      <c r="BN45" s="6" t="s">
        <v>881</v>
      </c>
      <c r="BO45" s="6" t="s">
        <v>882</v>
      </c>
      <c r="BP45" s="6" t="s">
        <v>883</v>
      </c>
      <c r="BQ45" s="6" t="s">
        <v>884</v>
      </c>
      <c r="BR45" s="6" t="s">
        <v>885</v>
      </c>
      <c r="BS45" s="6" t="s">
        <v>886</v>
      </c>
      <c r="BT45" s="6" t="s">
        <v>887</v>
      </c>
      <c r="BU45" s="6" t="s">
        <v>583</v>
      </c>
      <c r="BV45" s="6" t="s">
        <v>583</v>
      </c>
      <c r="BW45" s="6" t="s">
        <v>888</v>
      </c>
      <c r="BX45" s="6" t="s">
        <v>583</v>
      </c>
      <c r="BY45" s="6" t="s">
        <v>583</v>
      </c>
      <c r="BZ45" s="6" t="s">
        <v>889</v>
      </c>
      <c r="CA45" s="6" t="s">
        <v>890</v>
      </c>
    </row>
    <row r="46" spans="1:80" ht="20.399999999999999" thickBot="1" x14ac:dyDescent="0.35">
      <c r="A46" s="5" t="s">
        <v>87</v>
      </c>
      <c r="B46" s="6" t="s">
        <v>617</v>
      </c>
      <c r="C46" s="6" t="s">
        <v>617</v>
      </c>
      <c r="D46" s="6" t="s">
        <v>617</v>
      </c>
      <c r="E46" s="6" t="s">
        <v>618</v>
      </c>
      <c r="F46" s="6" t="s">
        <v>617</v>
      </c>
      <c r="G46" s="6" t="s">
        <v>617</v>
      </c>
      <c r="H46" s="6" t="s">
        <v>617</v>
      </c>
      <c r="I46" s="6" t="s">
        <v>617</v>
      </c>
      <c r="J46" s="6" t="s">
        <v>617</v>
      </c>
      <c r="K46" s="6" t="s">
        <v>617</v>
      </c>
      <c r="L46" s="6" t="s">
        <v>619</v>
      </c>
      <c r="M46" s="6" t="s">
        <v>620</v>
      </c>
      <c r="N46" s="6" t="s">
        <v>617</v>
      </c>
      <c r="O46" s="6" t="s">
        <v>617</v>
      </c>
      <c r="P46" s="6" t="s">
        <v>621</v>
      </c>
      <c r="Q46" s="6" t="s">
        <v>622</v>
      </c>
      <c r="R46" s="6" t="s">
        <v>623</v>
      </c>
      <c r="S46" s="6" t="s">
        <v>617</v>
      </c>
      <c r="T46" s="6" t="s">
        <v>624</v>
      </c>
      <c r="U46" s="6" t="s">
        <v>617</v>
      </c>
      <c r="V46" s="6" t="s">
        <v>617</v>
      </c>
      <c r="W46" s="6" t="s">
        <v>617</v>
      </c>
      <c r="X46" s="6" t="s">
        <v>625</v>
      </c>
      <c r="Y46" s="6" t="s">
        <v>626</v>
      </c>
      <c r="BC46" s="5" t="s">
        <v>86</v>
      </c>
      <c r="BD46" s="6" t="s">
        <v>595</v>
      </c>
      <c r="BE46" s="6" t="s">
        <v>595</v>
      </c>
      <c r="BF46" s="6" t="s">
        <v>891</v>
      </c>
      <c r="BG46" s="6" t="s">
        <v>892</v>
      </c>
      <c r="BH46" s="6" t="s">
        <v>893</v>
      </c>
      <c r="BI46" s="6" t="s">
        <v>595</v>
      </c>
      <c r="BJ46" s="6" t="s">
        <v>894</v>
      </c>
      <c r="BK46" s="6" t="s">
        <v>895</v>
      </c>
      <c r="BL46" s="6" t="s">
        <v>595</v>
      </c>
      <c r="BM46" s="6" t="s">
        <v>595</v>
      </c>
      <c r="BN46" s="6" t="s">
        <v>896</v>
      </c>
      <c r="BO46" s="6" t="s">
        <v>897</v>
      </c>
      <c r="BP46" s="6" t="s">
        <v>898</v>
      </c>
      <c r="BQ46" s="6" t="s">
        <v>899</v>
      </c>
      <c r="BR46" s="6" t="s">
        <v>900</v>
      </c>
      <c r="BS46" s="6" t="s">
        <v>901</v>
      </c>
      <c r="BT46" s="6" t="s">
        <v>902</v>
      </c>
      <c r="BU46" s="6" t="s">
        <v>595</v>
      </c>
      <c r="BV46" s="6" t="s">
        <v>595</v>
      </c>
      <c r="BW46" s="6" t="s">
        <v>903</v>
      </c>
      <c r="BX46" s="6" t="s">
        <v>595</v>
      </c>
      <c r="BY46" s="6" t="s">
        <v>595</v>
      </c>
      <c r="BZ46" s="6" t="s">
        <v>904</v>
      </c>
      <c r="CA46" s="6" t="s">
        <v>905</v>
      </c>
    </row>
    <row r="47" spans="1:80" ht="20.399999999999999" thickBot="1" x14ac:dyDescent="0.35">
      <c r="A47" s="5" t="s">
        <v>88</v>
      </c>
      <c r="B47" s="6" t="s">
        <v>627</v>
      </c>
      <c r="C47" s="6" t="s">
        <v>627</v>
      </c>
      <c r="D47" s="6" t="s">
        <v>627</v>
      </c>
      <c r="E47" s="6" t="s">
        <v>628</v>
      </c>
      <c r="F47" s="6" t="s">
        <v>627</v>
      </c>
      <c r="G47" s="6" t="s">
        <v>627</v>
      </c>
      <c r="H47" s="6" t="s">
        <v>627</v>
      </c>
      <c r="I47" s="6" t="s">
        <v>627</v>
      </c>
      <c r="J47" s="6" t="s">
        <v>627</v>
      </c>
      <c r="K47" s="6" t="s">
        <v>627</v>
      </c>
      <c r="L47" s="6" t="s">
        <v>629</v>
      </c>
      <c r="M47" s="6" t="s">
        <v>630</v>
      </c>
      <c r="N47" s="6" t="s">
        <v>627</v>
      </c>
      <c r="O47" s="6" t="s">
        <v>627</v>
      </c>
      <c r="P47" s="6" t="s">
        <v>631</v>
      </c>
      <c r="Q47" s="6" t="s">
        <v>632</v>
      </c>
      <c r="R47" s="6" t="s">
        <v>633</v>
      </c>
      <c r="S47" s="6" t="s">
        <v>627</v>
      </c>
      <c r="T47" s="6" t="s">
        <v>634</v>
      </c>
      <c r="U47" s="6" t="s">
        <v>627</v>
      </c>
      <c r="V47" s="6" t="s">
        <v>627</v>
      </c>
      <c r="W47" s="6" t="s">
        <v>627</v>
      </c>
      <c r="X47" s="6" t="s">
        <v>635</v>
      </c>
      <c r="Y47" s="6" t="s">
        <v>636</v>
      </c>
      <c r="BC47" s="5" t="s">
        <v>87</v>
      </c>
      <c r="BD47" s="6" t="s">
        <v>606</v>
      </c>
      <c r="BE47" s="6" t="s">
        <v>606</v>
      </c>
      <c r="BF47" s="6" t="s">
        <v>906</v>
      </c>
      <c r="BG47" s="6" t="s">
        <v>907</v>
      </c>
      <c r="BH47" s="6" t="s">
        <v>908</v>
      </c>
      <c r="BI47" s="6" t="s">
        <v>606</v>
      </c>
      <c r="BJ47" s="6" t="s">
        <v>909</v>
      </c>
      <c r="BK47" s="6" t="s">
        <v>910</v>
      </c>
      <c r="BL47" s="6" t="s">
        <v>606</v>
      </c>
      <c r="BM47" s="6" t="s">
        <v>606</v>
      </c>
      <c r="BN47" s="6" t="s">
        <v>911</v>
      </c>
      <c r="BO47" s="6" t="s">
        <v>912</v>
      </c>
      <c r="BP47" s="6" t="s">
        <v>913</v>
      </c>
      <c r="BQ47" s="6" t="s">
        <v>914</v>
      </c>
      <c r="BR47" s="6" t="s">
        <v>915</v>
      </c>
      <c r="BS47" s="6" t="s">
        <v>916</v>
      </c>
      <c r="BT47" s="6" t="s">
        <v>917</v>
      </c>
      <c r="BU47" s="6" t="s">
        <v>606</v>
      </c>
      <c r="BV47" s="6" t="s">
        <v>606</v>
      </c>
      <c r="BW47" s="6" t="s">
        <v>917</v>
      </c>
      <c r="BX47" s="6" t="s">
        <v>606</v>
      </c>
      <c r="BY47" s="6" t="s">
        <v>606</v>
      </c>
      <c r="BZ47" s="6" t="s">
        <v>918</v>
      </c>
      <c r="CA47" s="6" t="s">
        <v>919</v>
      </c>
    </row>
    <row r="48" spans="1:80" ht="20.399999999999999" thickBot="1" x14ac:dyDescent="0.35">
      <c r="A48" s="5" t="s">
        <v>89</v>
      </c>
      <c r="B48" s="6" t="s">
        <v>637</v>
      </c>
      <c r="C48" s="6" t="s">
        <v>637</v>
      </c>
      <c r="D48" s="6" t="s">
        <v>637</v>
      </c>
      <c r="E48" s="6" t="s">
        <v>638</v>
      </c>
      <c r="F48" s="6" t="s">
        <v>637</v>
      </c>
      <c r="G48" s="6" t="s">
        <v>637</v>
      </c>
      <c r="H48" s="6" t="s">
        <v>637</v>
      </c>
      <c r="I48" s="6" t="s">
        <v>637</v>
      </c>
      <c r="J48" s="6" t="s">
        <v>637</v>
      </c>
      <c r="K48" s="6" t="s">
        <v>637</v>
      </c>
      <c r="L48" s="6" t="s">
        <v>639</v>
      </c>
      <c r="M48" s="6" t="s">
        <v>640</v>
      </c>
      <c r="N48" s="6" t="s">
        <v>637</v>
      </c>
      <c r="O48" s="6" t="s">
        <v>637</v>
      </c>
      <c r="P48" s="6" t="s">
        <v>641</v>
      </c>
      <c r="Q48" s="6" t="s">
        <v>642</v>
      </c>
      <c r="R48" s="6" t="s">
        <v>643</v>
      </c>
      <c r="S48" s="6" t="s">
        <v>637</v>
      </c>
      <c r="T48" s="6" t="s">
        <v>644</v>
      </c>
      <c r="U48" s="6" t="s">
        <v>637</v>
      </c>
      <c r="V48" s="6" t="s">
        <v>637</v>
      </c>
      <c r="W48" s="6" t="s">
        <v>637</v>
      </c>
      <c r="X48" s="6" t="s">
        <v>645</v>
      </c>
      <c r="Y48" s="6" t="s">
        <v>646</v>
      </c>
      <c r="BC48" s="5" t="s">
        <v>88</v>
      </c>
      <c r="BD48" s="6" t="s">
        <v>617</v>
      </c>
      <c r="BE48" s="6" t="s">
        <v>617</v>
      </c>
      <c r="BF48" s="6" t="s">
        <v>920</v>
      </c>
      <c r="BG48" s="6" t="s">
        <v>921</v>
      </c>
      <c r="BH48" s="6" t="s">
        <v>922</v>
      </c>
      <c r="BI48" s="6" t="s">
        <v>617</v>
      </c>
      <c r="BJ48" s="6" t="s">
        <v>923</v>
      </c>
      <c r="BK48" s="6" t="s">
        <v>924</v>
      </c>
      <c r="BL48" s="6" t="s">
        <v>617</v>
      </c>
      <c r="BM48" s="6" t="s">
        <v>617</v>
      </c>
      <c r="BN48" s="6" t="s">
        <v>925</v>
      </c>
      <c r="BO48" s="6" t="s">
        <v>926</v>
      </c>
      <c r="BP48" s="6" t="s">
        <v>927</v>
      </c>
      <c r="BQ48" s="6" t="s">
        <v>928</v>
      </c>
      <c r="BR48" s="6" t="s">
        <v>929</v>
      </c>
      <c r="BS48" s="6" t="s">
        <v>930</v>
      </c>
      <c r="BT48" s="6" t="s">
        <v>617</v>
      </c>
      <c r="BU48" s="6" t="s">
        <v>617</v>
      </c>
      <c r="BV48" s="6" t="s">
        <v>617</v>
      </c>
      <c r="BW48" s="6" t="s">
        <v>931</v>
      </c>
      <c r="BX48" s="6" t="s">
        <v>617</v>
      </c>
      <c r="BY48" s="6" t="s">
        <v>617</v>
      </c>
      <c r="BZ48" s="6" t="s">
        <v>932</v>
      </c>
      <c r="CA48" s="6" t="s">
        <v>933</v>
      </c>
    </row>
    <row r="49" spans="1:79" ht="20.399999999999999" thickBot="1" x14ac:dyDescent="0.35">
      <c r="A49" s="5" t="s">
        <v>90</v>
      </c>
      <c r="B49" s="6" t="s">
        <v>647</v>
      </c>
      <c r="C49" s="6" t="s">
        <v>647</v>
      </c>
      <c r="D49" s="6" t="s">
        <v>647</v>
      </c>
      <c r="E49" s="6" t="s">
        <v>648</v>
      </c>
      <c r="F49" s="6" t="s">
        <v>647</v>
      </c>
      <c r="G49" s="6" t="s">
        <v>647</v>
      </c>
      <c r="H49" s="6" t="s">
        <v>647</v>
      </c>
      <c r="I49" s="6" t="s">
        <v>647</v>
      </c>
      <c r="J49" s="6" t="s">
        <v>647</v>
      </c>
      <c r="K49" s="6" t="s">
        <v>647</v>
      </c>
      <c r="L49" s="6" t="s">
        <v>649</v>
      </c>
      <c r="M49" s="6" t="s">
        <v>650</v>
      </c>
      <c r="N49" s="6" t="s">
        <v>647</v>
      </c>
      <c r="O49" s="6" t="s">
        <v>647</v>
      </c>
      <c r="P49" s="6" t="s">
        <v>651</v>
      </c>
      <c r="Q49" s="6" t="s">
        <v>652</v>
      </c>
      <c r="R49" s="6" t="s">
        <v>653</v>
      </c>
      <c r="S49" s="6" t="s">
        <v>647</v>
      </c>
      <c r="T49" s="6" t="s">
        <v>654</v>
      </c>
      <c r="U49" s="6" t="s">
        <v>647</v>
      </c>
      <c r="V49" s="6" t="s">
        <v>647</v>
      </c>
      <c r="W49" s="6" t="s">
        <v>647</v>
      </c>
      <c r="X49" s="6" t="s">
        <v>655</v>
      </c>
      <c r="Y49" s="6" t="s">
        <v>656</v>
      </c>
      <c r="BC49" s="5" t="s">
        <v>89</v>
      </c>
      <c r="BD49" s="6" t="s">
        <v>627</v>
      </c>
      <c r="BE49" s="6" t="s">
        <v>627</v>
      </c>
      <c r="BF49" s="6" t="s">
        <v>934</v>
      </c>
      <c r="BG49" s="6" t="s">
        <v>935</v>
      </c>
      <c r="BH49" s="6" t="s">
        <v>936</v>
      </c>
      <c r="BI49" s="6" t="s">
        <v>627</v>
      </c>
      <c r="BJ49" s="6" t="s">
        <v>937</v>
      </c>
      <c r="BK49" s="6" t="s">
        <v>938</v>
      </c>
      <c r="BL49" s="6" t="s">
        <v>627</v>
      </c>
      <c r="BM49" s="6" t="s">
        <v>627</v>
      </c>
      <c r="BN49" s="6" t="s">
        <v>939</v>
      </c>
      <c r="BO49" s="6" t="s">
        <v>940</v>
      </c>
      <c r="BP49" s="6" t="s">
        <v>941</v>
      </c>
      <c r="BQ49" s="6" t="s">
        <v>942</v>
      </c>
      <c r="BR49" s="6" t="s">
        <v>943</v>
      </c>
      <c r="BS49" s="6" t="s">
        <v>944</v>
      </c>
      <c r="BT49" s="6" t="s">
        <v>627</v>
      </c>
      <c r="BU49" s="6" t="s">
        <v>627</v>
      </c>
      <c r="BV49" s="6" t="s">
        <v>627</v>
      </c>
      <c r="BW49" s="6" t="s">
        <v>945</v>
      </c>
      <c r="BX49" s="6" t="s">
        <v>627</v>
      </c>
      <c r="BY49" s="6" t="s">
        <v>627</v>
      </c>
      <c r="BZ49" s="6" t="s">
        <v>946</v>
      </c>
      <c r="CA49" s="6" t="s">
        <v>947</v>
      </c>
    </row>
    <row r="50" spans="1:79" ht="20.399999999999999" thickBot="1" x14ac:dyDescent="0.35">
      <c r="A50" s="5" t="s">
        <v>91</v>
      </c>
      <c r="B50" s="6" t="s">
        <v>657</v>
      </c>
      <c r="C50" s="6" t="s">
        <v>657</v>
      </c>
      <c r="D50" s="6" t="s">
        <v>657</v>
      </c>
      <c r="E50" s="6" t="s">
        <v>658</v>
      </c>
      <c r="F50" s="6" t="s">
        <v>657</v>
      </c>
      <c r="G50" s="6" t="s">
        <v>657</v>
      </c>
      <c r="H50" s="6" t="s">
        <v>657</v>
      </c>
      <c r="I50" s="6" t="s">
        <v>657</v>
      </c>
      <c r="J50" s="6" t="s">
        <v>657</v>
      </c>
      <c r="K50" s="6" t="s">
        <v>657</v>
      </c>
      <c r="L50" s="6" t="s">
        <v>659</v>
      </c>
      <c r="M50" s="6" t="s">
        <v>660</v>
      </c>
      <c r="N50" s="6" t="s">
        <v>657</v>
      </c>
      <c r="O50" s="6" t="s">
        <v>657</v>
      </c>
      <c r="P50" s="6" t="s">
        <v>657</v>
      </c>
      <c r="Q50" s="6" t="s">
        <v>661</v>
      </c>
      <c r="R50" s="6" t="s">
        <v>662</v>
      </c>
      <c r="S50" s="6" t="s">
        <v>657</v>
      </c>
      <c r="T50" s="6" t="s">
        <v>663</v>
      </c>
      <c r="U50" s="6" t="s">
        <v>657</v>
      </c>
      <c r="V50" s="6" t="s">
        <v>657</v>
      </c>
      <c r="W50" s="6" t="s">
        <v>657</v>
      </c>
      <c r="X50" s="6" t="s">
        <v>664</v>
      </c>
      <c r="Y50" s="6" t="s">
        <v>665</v>
      </c>
      <c r="BC50" s="5" t="s">
        <v>90</v>
      </c>
      <c r="BD50" s="6" t="s">
        <v>637</v>
      </c>
      <c r="BE50" s="6" t="s">
        <v>637</v>
      </c>
      <c r="BF50" s="6" t="s">
        <v>948</v>
      </c>
      <c r="BG50" s="6" t="s">
        <v>949</v>
      </c>
      <c r="BH50" s="6" t="s">
        <v>950</v>
      </c>
      <c r="BI50" s="6" t="s">
        <v>637</v>
      </c>
      <c r="BJ50" s="6" t="s">
        <v>951</v>
      </c>
      <c r="BK50" s="6" t="s">
        <v>952</v>
      </c>
      <c r="BL50" s="6" t="s">
        <v>637</v>
      </c>
      <c r="BM50" s="6" t="s">
        <v>637</v>
      </c>
      <c r="BN50" s="6" t="s">
        <v>953</v>
      </c>
      <c r="BO50" s="6" t="s">
        <v>954</v>
      </c>
      <c r="BP50" s="6" t="s">
        <v>955</v>
      </c>
      <c r="BQ50" s="6" t="s">
        <v>637</v>
      </c>
      <c r="BR50" s="6" t="s">
        <v>956</v>
      </c>
      <c r="BS50" s="6" t="s">
        <v>957</v>
      </c>
      <c r="BT50" s="6" t="s">
        <v>637</v>
      </c>
      <c r="BU50" s="6" t="s">
        <v>637</v>
      </c>
      <c r="BV50" s="6" t="s">
        <v>637</v>
      </c>
      <c r="BW50" s="6" t="s">
        <v>958</v>
      </c>
      <c r="BX50" s="6" t="s">
        <v>637</v>
      </c>
      <c r="BY50" s="6" t="s">
        <v>637</v>
      </c>
      <c r="BZ50" s="6" t="s">
        <v>959</v>
      </c>
      <c r="CA50" s="6" t="s">
        <v>960</v>
      </c>
    </row>
    <row r="51" spans="1:79" ht="20.399999999999999" thickBot="1" x14ac:dyDescent="0.35">
      <c r="A51" s="5" t="s">
        <v>92</v>
      </c>
      <c r="B51" s="6" t="s">
        <v>666</v>
      </c>
      <c r="C51" s="6" t="s">
        <v>666</v>
      </c>
      <c r="D51" s="6" t="s">
        <v>666</v>
      </c>
      <c r="E51" s="6" t="s">
        <v>667</v>
      </c>
      <c r="F51" s="6" t="s">
        <v>666</v>
      </c>
      <c r="G51" s="6" t="s">
        <v>666</v>
      </c>
      <c r="H51" s="6" t="s">
        <v>666</v>
      </c>
      <c r="I51" s="6" t="s">
        <v>666</v>
      </c>
      <c r="J51" s="6" t="s">
        <v>666</v>
      </c>
      <c r="K51" s="6" t="s">
        <v>666</v>
      </c>
      <c r="L51" s="6" t="s">
        <v>668</v>
      </c>
      <c r="M51" s="6" t="s">
        <v>669</v>
      </c>
      <c r="N51" s="6" t="s">
        <v>666</v>
      </c>
      <c r="O51" s="6" t="s">
        <v>666</v>
      </c>
      <c r="P51" s="6" t="s">
        <v>666</v>
      </c>
      <c r="Q51" s="6" t="s">
        <v>670</v>
      </c>
      <c r="R51" s="6" t="s">
        <v>671</v>
      </c>
      <c r="S51" s="6" t="s">
        <v>666</v>
      </c>
      <c r="T51" s="6" t="s">
        <v>672</v>
      </c>
      <c r="U51" s="6" t="s">
        <v>666</v>
      </c>
      <c r="V51" s="6" t="s">
        <v>666</v>
      </c>
      <c r="W51" s="6" t="s">
        <v>666</v>
      </c>
      <c r="X51" s="6" t="s">
        <v>673</v>
      </c>
      <c r="Y51" s="6" t="s">
        <v>674</v>
      </c>
      <c r="BC51" s="5" t="s">
        <v>91</v>
      </c>
      <c r="BD51" s="6" t="s">
        <v>647</v>
      </c>
      <c r="BE51" s="6" t="s">
        <v>647</v>
      </c>
      <c r="BF51" s="6" t="s">
        <v>961</v>
      </c>
      <c r="BG51" s="6" t="s">
        <v>962</v>
      </c>
      <c r="BH51" s="6" t="s">
        <v>963</v>
      </c>
      <c r="BI51" s="6" t="s">
        <v>647</v>
      </c>
      <c r="BJ51" s="6" t="s">
        <v>964</v>
      </c>
      <c r="BK51" s="6" t="s">
        <v>965</v>
      </c>
      <c r="BL51" s="6" t="s">
        <v>647</v>
      </c>
      <c r="BM51" s="6" t="s">
        <v>647</v>
      </c>
      <c r="BN51" s="6" t="s">
        <v>966</v>
      </c>
      <c r="BO51" s="6" t="s">
        <v>967</v>
      </c>
      <c r="BP51" s="6" t="s">
        <v>647</v>
      </c>
      <c r="BQ51" s="6" t="s">
        <v>647</v>
      </c>
      <c r="BR51" s="6" t="s">
        <v>968</v>
      </c>
      <c r="BS51" s="6" t="s">
        <v>969</v>
      </c>
      <c r="BT51" s="6" t="s">
        <v>647</v>
      </c>
      <c r="BU51" s="6" t="s">
        <v>647</v>
      </c>
      <c r="BV51" s="6" t="s">
        <v>647</v>
      </c>
      <c r="BW51" s="6" t="s">
        <v>970</v>
      </c>
      <c r="BX51" s="6" t="s">
        <v>647</v>
      </c>
      <c r="BY51" s="6" t="s">
        <v>647</v>
      </c>
      <c r="BZ51" s="6" t="s">
        <v>971</v>
      </c>
      <c r="CA51" s="6" t="s">
        <v>972</v>
      </c>
    </row>
    <row r="52" spans="1:79" ht="20.399999999999999" thickBot="1" x14ac:dyDescent="0.35">
      <c r="A52" s="5" t="s">
        <v>93</v>
      </c>
      <c r="B52" s="6" t="s">
        <v>675</v>
      </c>
      <c r="C52" s="6" t="s">
        <v>675</v>
      </c>
      <c r="D52" s="6" t="s">
        <v>675</v>
      </c>
      <c r="E52" s="6" t="s">
        <v>676</v>
      </c>
      <c r="F52" s="6" t="s">
        <v>675</v>
      </c>
      <c r="G52" s="6" t="s">
        <v>675</v>
      </c>
      <c r="H52" s="6" t="s">
        <v>675</v>
      </c>
      <c r="I52" s="6" t="s">
        <v>675</v>
      </c>
      <c r="J52" s="6" t="s">
        <v>675</v>
      </c>
      <c r="K52" s="6" t="s">
        <v>675</v>
      </c>
      <c r="L52" s="6" t="s">
        <v>677</v>
      </c>
      <c r="M52" s="6" t="s">
        <v>678</v>
      </c>
      <c r="N52" s="6" t="s">
        <v>675</v>
      </c>
      <c r="O52" s="6" t="s">
        <v>675</v>
      </c>
      <c r="P52" s="6" t="s">
        <v>675</v>
      </c>
      <c r="Q52" s="6" t="s">
        <v>679</v>
      </c>
      <c r="R52" s="6" t="s">
        <v>680</v>
      </c>
      <c r="S52" s="6" t="s">
        <v>675</v>
      </c>
      <c r="T52" s="6" t="s">
        <v>681</v>
      </c>
      <c r="U52" s="6" t="s">
        <v>675</v>
      </c>
      <c r="V52" s="6" t="s">
        <v>675</v>
      </c>
      <c r="W52" s="6" t="s">
        <v>675</v>
      </c>
      <c r="X52" s="6" t="s">
        <v>682</v>
      </c>
      <c r="Y52" s="6" t="s">
        <v>683</v>
      </c>
      <c r="BC52" s="5" t="s">
        <v>92</v>
      </c>
      <c r="BD52" s="6" t="s">
        <v>657</v>
      </c>
      <c r="BE52" s="6" t="s">
        <v>657</v>
      </c>
      <c r="BF52" s="6" t="s">
        <v>973</v>
      </c>
      <c r="BG52" s="6" t="s">
        <v>974</v>
      </c>
      <c r="BH52" s="6" t="s">
        <v>975</v>
      </c>
      <c r="BI52" s="6" t="s">
        <v>657</v>
      </c>
      <c r="BJ52" s="6" t="s">
        <v>976</v>
      </c>
      <c r="BK52" s="6" t="s">
        <v>977</v>
      </c>
      <c r="BL52" s="6" t="s">
        <v>657</v>
      </c>
      <c r="BM52" s="6" t="s">
        <v>657</v>
      </c>
      <c r="BN52" s="6" t="s">
        <v>978</v>
      </c>
      <c r="BO52" s="6" t="s">
        <v>979</v>
      </c>
      <c r="BP52" s="6" t="s">
        <v>657</v>
      </c>
      <c r="BQ52" s="6" t="s">
        <v>657</v>
      </c>
      <c r="BR52" s="6" t="s">
        <v>980</v>
      </c>
      <c r="BS52" s="6" t="s">
        <v>981</v>
      </c>
      <c r="BT52" s="6" t="s">
        <v>657</v>
      </c>
      <c r="BU52" s="6" t="s">
        <v>657</v>
      </c>
      <c r="BV52" s="6" t="s">
        <v>657</v>
      </c>
      <c r="BW52" s="6" t="s">
        <v>982</v>
      </c>
      <c r="BX52" s="6" t="s">
        <v>657</v>
      </c>
      <c r="BY52" s="6" t="s">
        <v>657</v>
      </c>
      <c r="BZ52" s="6" t="s">
        <v>983</v>
      </c>
      <c r="CA52" s="6" t="s">
        <v>984</v>
      </c>
    </row>
    <row r="53" spans="1:79" ht="20.399999999999999" thickBot="1" x14ac:dyDescent="0.35">
      <c r="A53" s="5" t="s">
        <v>94</v>
      </c>
      <c r="B53" s="6" t="s">
        <v>684</v>
      </c>
      <c r="C53" s="6" t="s">
        <v>684</v>
      </c>
      <c r="D53" s="6" t="s">
        <v>684</v>
      </c>
      <c r="E53" s="6" t="s">
        <v>685</v>
      </c>
      <c r="F53" s="6" t="s">
        <v>684</v>
      </c>
      <c r="G53" s="6" t="s">
        <v>684</v>
      </c>
      <c r="H53" s="6" t="s">
        <v>684</v>
      </c>
      <c r="I53" s="6" t="s">
        <v>684</v>
      </c>
      <c r="J53" s="6" t="s">
        <v>684</v>
      </c>
      <c r="K53" s="6" t="s">
        <v>684</v>
      </c>
      <c r="L53" s="6" t="s">
        <v>686</v>
      </c>
      <c r="M53" s="6" t="s">
        <v>687</v>
      </c>
      <c r="N53" s="6" t="s">
        <v>684</v>
      </c>
      <c r="O53" s="6" t="s">
        <v>684</v>
      </c>
      <c r="P53" s="6" t="s">
        <v>684</v>
      </c>
      <c r="Q53" s="6" t="s">
        <v>688</v>
      </c>
      <c r="R53" s="6" t="s">
        <v>689</v>
      </c>
      <c r="S53" s="6" t="s">
        <v>684</v>
      </c>
      <c r="T53" s="6" t="s">
        <v>690</v>
      </c>
      <c r="U53" s="6" t="s">
        <v>684</v>
      </c>
      <c r="V53" s="6" t="s">
        <v>684</v>
      </c>
      <c r="W53" s="6" t="s">
        <v>684</v>
      </c>
      <c r="X53" s="6" t="s">
        <v>691</v>
      </c>
      <c r="Y53" s="6" t="s">
        <v>692</v>
      </c>
      <c r="BC53" s="5" t="s">
        <v>93</v>
      </c>
      <c r="BD53" s="6" t="s">
        <v>666</v>
      </c>
      <c r="BE53" s="6" t="s">
        <v>666</v>
      </c>
      <c r="BF53" s="6" t="s">
        <v>985</v>
      </c>
      <c r="BG53" s="6" t="s">
        <v>986</v>
      </c>
      <c r="BH53" s="6" t="s">
        <v>987</v>
      </c>
      <c r="BI53" s="6" t="s">
        <v>666</v>
      </c>
      <c r="BJ53" s="6" t="s">
        <v>988</v>
      </c>
      <c r="BK53" s="6" t="s">
        <v>989</v>
      </c>
      <c r="BL53" s="6" t="s">
        <v>666</v>
      </c>
      <c r="BM53" s="6" t="s">
        <v>666</v>
      </c>
      <c r="BN53" s="6" t="s">
        <v>990</v>
      </c>
      <c r="BO53" s="6" t="s">
        <v>991</v>
      </c>
      <c r="BP53" s="6" t="s">
        <v>666</v>
      </c>
      <c r="BQ53" s="6" t="s">
        <v>666</v>
      </c>
      <c r="BR53" s="6" t="s">
        <v>992</v>
      </c>
      <c r="BS53" s="6" t="s">
        <v>993</v>
      </c>
      <c r="BT53" s="6" t="s">
        <v>666</v>
      </c>
      <c r="BU53" s="6" t="s">
        <v>666</v>
      </c>
      <c r="BV53" s="6" t="s">
        <v>666</v>
      </c>
      <c r="BW53" s="6" t="s">
        <v>666</v>
      </c>
      <c r="BX53" s="6" t="s">
        <v>666</v>
      </c>
      <c r="BY53" s="6" t="s">
        <v>666</v>
      </c>
      <c r="BZ53" s="6" t="s">
        <v>994</v>
      </c>
      <c r="CA53" s="6" t="s">
        <v>995</v>
      </c>
    </row>
    <row r="54" spans="1:79" ht="20.399999999999999" thickBot="1" x14ac:dyDescent="0.35">
      <c r="A54" s="5" t="s">
        <v>95</v>
      </c>
      <c r="B54" s="6" t="s">
        <v>693</v>
      </c>
      <c r="C54" s="6" t="s">
        <v>693</v>
      </c>
      <c r="D54" s="6" t="s">
        <v>693</v>
      </c>
      <c r="E54" s="6" t="s">
        <v>694</v>
      </c>
      <c r="F54" s="6" t="s">
        <v>693</v>
      </c>
      <c r="G54" s="6" t="s">
        <v>693</v>
      </c>
      <c r="H54" s="6" t="s">
        <v>693</v>
      </c>
      <c r="I54" s="6" t="s">
        <v>693</v>
      </c>
      <c r="J54" s="6" t="s">
        <v>693</v>
      </c>
      <c r="K54" s="6" t="s">
        <v>693</v>
      </c>
      <c r="L54" s="6" t="s">
        <v>695</v>
      </c>
      <c r="M54" s="6" t="s">
        <v>696</v>
      </c>
      <c r="N54" s="6" t="s">
        <v>693</v>
      </c>
      <c r="O54" s="6" t="s">
        <v>693</v>
      </c>
      <c r="P54" s="6" t="s">
        <v>693</v>
      </c>
      <c r="Q54" s="6" t="s">
        <v>697</v>
      </c>
      <c r="R54" s="6" t="s">
        <v>698</v>
      </c>
      <c r="S54" s="6" t="s">
        <v>693</v>
      </c>
      <c r="T54" s="6" t="s">
        <v>699</v>
      </c>
      <c r="U54" s="6" t="s">
        <v>693</v>
      </c>
      <c r="V54" s="6" t="s">
        <v>693</v>
      </c>
      <c r="W54" s="6" t="s">
        <v>693</v>
      </c>
      <c r="X54" s="6" t="s">
        <v>700</v>
      </c>
      <c r="Y54" s="6" t="s">
        <v>701</v>
      </c>
      <c r="BC54" s="5" t="s">
        <v>94</v>
      </c>
      <c r="BD54" s="6" t="s">
        <v>675</v>
      </c>
      <c r="BE54" s="6" t="s">
        <v>675</v>
      </c>
      <c r="BF54" s="6" t="s">
        <v>675</v>
      </c>
      <c r="BG54" s="6" t="s">
        <v>996</v>
      </c>
      <c r="BH54" s="6" t="s">
        <v>997</v>
      </c>
      <c r="BI54" s="6" t="s">
        <v>675</v>
      </c>
      <c r="BJ54" s="6" t="s">
        <v>998</v>
      </c>
      <c r="BK54" s="6" t="s">
        <v>999</v>
      </c>
      <c r="BL54" s="6" t="s">
        <v>675</v>
      </c>
      <c r="BM54" s="6" t="s">
        <v>675</v>
      </c>
      <c r="BN54" s="6" t="s">
        <v>1000</v>
      </c>
      <c r="BO54" s="6" t="s">
        <v>1001</v>
      </c>
      <c r="BP54" s="6" t="s">
        <v>675</v>
      </c>
      <c r="BQ54" s="6" t="s">
        <v>675</v>
      </c>
      <c r="BR54" s="6" t="s">
        <v>1002</v>
      </c>
      <c r="BS54" s="6" t="s">
        <v>1003</v>
      </c>
      <c r="BT54" s="6" t="s">
        <v>675</v>
      </c>
      <c r="BU54" s="6" t="s">
        <v>675</v>
      </c>
      <c r="BV54" s="6" t="s">
        <v>675</v>
      </c>
      <c r="BW54" s="6" t="s">
        <v>675</v>
      </c>
      <c r="BX54" s="6" t="s">
        <v>675</v>
      </c>
      <c r="BY54" s="6" t="s">
        <v>675</v>
      </c>
      <c r="BZ54" s="6" t="s">
        <v>1004</v>
      </c>
      <c r="CA54" s="6" t="s">
        <v>1005</v>
      </c>
    </row>
    <row r="55" spans="1:79" ht="20.399999999999999" thickBot="1" x14ac:dyDescent="0.35">
      <c r="A55" s="5" t="s">
        <v>96</v>
      </c>
      <c r="B55" s="6" t="s">
        <v>702</v>
      </c>
      <c r="C55" s="6" t="s">
        <v>702</v>
      </c>
      <c r="D55" s="6" t="s">
        <v>702</v>
      </c>
      <c r="E55" s="6" t="s">
        <v>703</v>
      </c>
      <c r="F55" s="6" t="s">
        <v>702</v>
      </c>
      <c r="G55" s="6" t="s">
        <v>702</v>
      </c>
      <c r="H55" s="6" t="s">
        <v>702</v>
      </c>
      <c r="I55" s="6" t="s">
        <v>702</v>
      </c>
      <c r="J55" s="6" t="s">
        <v>702</v>
      </c>
      <c r="K55" s="6" t="s">
        <v>702</v>
      </c>
      <c r="L55" s="6" t="s">
        <v>704</v>
      </c>
      <c r="M55" s="6" t="s">
        <v>705</v>
      </c>
      <c r="N55" s="6" t="s">
        <v>702</v>
      </c>
      <c r="O55" s="6" t="s">
        <v>702</v>
      </c>
      <c r="P55" s="6" t="s">
        <v>702</v>
      </c>
      <c r="Q55" s="6" t="s">
        <v>706</v>
      </c>
      <c r="R55" s="6" t="s">
        <v>707</v>
      </c>
      <c r="S55" s="6" t="s">
        <v>702</v>
      </c>
      <c r="T55" s="6" t="s">
        <v>708</v>
      </c>
      <c r="U55" s="6" t="s">
        <v>702</v>
      </c>
      <c r="V55" s="6" t="s">
        <v>702</v>
      </c>
      <c r="W55" s="6" t="s">
        <v>702</v>
      </c>
      <c r="X55" s="6" t="s">
        <v>709</v>
      </c>
      <c r="Y55" s="6" t="s">
        <v>710</v>
      </c>
      <c r="BC55" s="5" t="s">
        <v>95</v>
      </c>
      <c r="BD55" s="6" t="s">
        <v>684</v>
      </c>
      <c r="BE55" s="6" t="s">
        <v>684</v>
      </c>
      <c r="BF55" s="6" t="s">
        <v>684</v>
      </c>
      <c r="BG55" s="6" t="s">
        <v>1006</v>
      </c>
      <c r="BH55" s="6" t="s">
        <v>1007</v>
      </c>
      <c r="BI55" s="6" t="s">
        <v>684</v>
      </c>
      <c r="BJ55" s="6" t="s">
        <v>1008</v>
      </c>
      <c r="BK55" s="6" t="s">
        <v>684</v>
      </c>
      <c r="BL55" s="6" t="s">
        <v>684</v>
      </c>
      <c r="BM55" s="6" t="s">
        <v>684</v>
      </c>
      <c r="BN55" s="6" t="s">
        <v>1009</v>
      </c>
      <c r="BO55" s="6" t="s">
        <v>1010</v>
      </c>
      <c r="BP55" s="6" t="s">
        <v>684</v>
      </c>
      <c r="BQ55" s="6" t="s">
        <v>684</v>
      </c>
      <c r="BR55" s="6" t="s">
        <v>1011</v>
      </c>
      <c r="BS55" s="6" t="s">
        <v>1012</v>
      </c>
      <c r="BT55" s="6" t="s">
        <v>684</v>
      </c>
      <c r="BU55" s="6" t="s">
        <v>684</v>
      </c>
      <c r="BV55" s="6" t="s">
        <v>684</v>
      </c>
      <c r="BW55" s="6" t="s">
        <v>684</v>
      </c>
      <c r="BX55" s="6" t="s">
        <v>684</v>
      </c>
      <c r="BY55" s="6" t="s">
        <v>684</v>
      </c>
      <c r="BZ55" s="6" t="s">
        <v>1013</v>
      </c>
      <c r="CA55" s="6" t="s">
        <v>1014</v>
      </c>
    </row>
    <row r="56" spans="1:79" ht="15" thickBot="1" x14ac:dyDescent="0.35">
      <c r="A56" s="5" t="s">
        <v>97</v>
      </c>
      <c r="B56" s="6" t="s">
        <v>711</v>
      </c>
      <c r="C56" s="6" t="s">
        <v>711</v>
      </c>
      <c r="D56" s="6" t="s">
        <v>711</v>
      </c>
      <c r="E56" s="6" t="s">
        <v>712</v>
      </c>
      <c r="F56" s="6" t="s">
        <v>711</v>
      </c>
      <c r="G56" s="6" t="s">
        <v>711</v>
      </c>
      <c r="H56" s="6" t="s">
        <v>711</v>
      </c>
      <c r="I56" s="6" t="s">
        <v>711</v>
      </c>
      <c r="J56" s="6" t="s">
        <v>711</v>
      </c>
      <c r="K56" s="6" t="s">
        <v>711</v>
      </c>
      <c r="L56" s="6" t="s">
        <v>713</v>
      </c>
      <c r="M56" s="6" t="s">
        <v>714</v>
      </c>
      <c r="N56" s="6" t="s">
        <v>711</v>
      </c>
      <c r="O56" s="6" t="s">
        <v>711</v>
      </c>
      <c r="P56" s="6" t="s">
        <v>711</v>
      </c>
      <c r="Q56" s="6" t="s">
        <v>715</v>
      </c>
      <c r="R56" s="6" t="s">
        <v>716</v>
      </c>
      <c r="S56" s="6" t="s">
        <v>711</v>
      </c>
      <c r="T56" s="6" t="s">
        <v>717</v>
      </c>
      <c r="U56" s="6" t="s">
        <v>711</v>
      </c>
      <c r="V56" s="6" t="s">
        <v>711</v>
      </c>
      <c r="W56" s="6" t="s">
        <v>711</v>
      </c>
      <c r="X56" s="6" t="s">
        <v>718</v>
      </c>
      <c r="Y56" s="6" t="s">
        <v>719</v>
      </c>
      <c r="BC56" s="5" t="s">
        <v>96</v>
      </c>
      <c r="BD56" s="6" t="s">
        <v>693</v>
      </c>
      <c r="BE56" s="6" t="s">
        <v>693</v>
      </c>
      <c r="BF56" s="6" t="s">
        <v>693</v>
      </c>
      <c r="BG56" s="6" t="s">
        <v>1015</v>
      </c>
      <c r="BH56" s="6" t="s">
        <v>1016</v>
      </c>
      <c r="BI56" s="6" t="s">
        <v>693</v>
      </c>
      <c r="BJ56" s="6" t="s">
        <v>1017</v>
      </c>
      <c r="BK56" s="6" t="s">
        <v>693</v>
      </c>
      <c r="BL56" s="6" t="s">
        <v>693</v>
      </c>
      <c r="BM56" s="6" t="s">
        <v>693</v>
      </c>
      <c r="BN56" s="6" t="s">
        <v>1018</v>
      </c>
      <c r="BO56" s="6" t="s">
        <v>1019</v>
      </c>
      <c r="BP56" s="6" t="s">
        <v>693</v>
      </c>
      <c r="BQ56" s="6" t="s">
        <v>693</v>
      </c>
      <c r="BR56" s="6" t="s">
        <v>1020</v>
      </c>
      <c r="BS56" s="6" t="s">
        <v>1021</v>
      </c>
      <c r="BT56" s="6" t="s">
        <v>693</v>
      </c>
      <c r="BU56" s="6" t="s">
        <v>693</v>
      </c>
      <c r="BV56" s="6" t="s">
        <v>693</v>
      </c>
      <c r="BW56" s="6" t="s">
        <v>693</v>
      </c>
      <c r="BX56" s="6" t="s">
        <v>693</v>
      </c>
      <c r="BY56" s="6" t="s">
        <v>693</v>
      </c>
      <c r="BZ56" s="6" t="s">
        <v>1022</v>
      </c>
      <c r="CA56" s="6" t="s">
        <v>1023</v>
      </c>
    </row>
    <row r="57" spans="1:79" ht="15" thickBot="1" x14ac:dyDescent="0.35">
      <c r="A57" s="5" t="s">
        <v>98</v>
      </c>
      <c r="B57" s="6" t="s">
        <v>720</v>
      </c>
      <c r="C57" s="6" t="s">
        <v>720</v>
      </c>
      <c r="D57" s="6" t="s">
        <v>720</v>
      </c>
      <c r="E57" s="6" t="s">
        <v>721</v>
      </c>
      <c r="F57" s="6" t="s">
        <v>720</v>
      </c>
      <c r="G57" s="6" t="s">
        <v>720</v>
      </c>
      <c r="H57" s="6" t="s">
        <v>720</v>
      </c>
      <c r="I57" s="6" t="s">
        <v>720</v>
      </c>
      <c r="J57" s="6" t="s">
        <v>720</v>
      </c>
      <c r="K57" s="6" t="s">
        <v>720</v>
      </c>
      <c r="L57" s="6" t="s">
        <v>722</v>
      </c>
      <c r="M57" s="6" t="s">
        <v>723</v>
      </c>
      <c r="N57" s="6" t="s">
        <v>720</v>
      </c>
      <c r="O57" s="6" t="s">
        <v>720</v>
      </c>
      <c r="P57" s="6" t="s">
        <v>720</v>
      </c>
      <c r="Q57" s="6" t="s">
        <v>724</v>
      </c>
      <c r="R57" s="6" t="s">
        <v>725</v>
      </c>
      <c r="S57" s="6" t="s">
        <v>720</v>
      </c>
      <c r="T57" s="6" t="s">
        <v>726</v>
      </c>
      <c r="U57" s="6" t="s">
        <v>720</v>
      </c>
      <c r="V57" s="6" t="s">
        <v>720</v>
      </c>
      <c r="W57" s="6" t="s">
        <v>720</v>
      </c>
      <c r="X57" s="6" t="s">
        <v>727</v>
      </c>
      <c r="Y57" s="6" t="s">
        <v>728</v>
      </c>
      <c r="BC57" s="5" t="s">
        <v>97</v>
      </c>
      <c r="BD57" s="6" t="s">
        <v>702</v>
      </c>
      <c r="BE57" s="6" t="s">
        <v>702</v>
      </c>
      <c r="BF57" s="6" t="s">
        <v>702</v>
      </c>
      <c r="BG57" s="6" t="s">
        <v>1024</v>
      </c>
      <c r="BH57" s="6" t="s">
        <v>1025</v>
      </c>
      <c r="BI57" s="6" t="s">
        <v>702</v>
      </c>
      <c r="BJ57" s="6" t="s">
        <v>1026</v>
      </c>
      <c r="BK57" s="6" t="s">
        <v>702</v>
      </c>
      <c r="BL57" s="6" t="s">
        <v>702</v>
      </c>
      <c r="BM57" s="6" t="s">
        <v>702</v>
      </c>
      <c r="BN57" s="6" t="s">
        <v>1027</v>
      </c>
      <c r="BO57" s="6" t="s">
        <v>1028</v>
      </c>
      <c r="BP57" s="6" t="s">
        <v>702</v>
      </c>
      <c r="BQ57" s="6" t="s">
        <v>702</v>
      </c>
      <c r="BR57" s="6" t="s">
        <v>1029</v>
      </c>
      <c r="BS57" s="6" t="s">
        <v>1030</v>
      </c>
      <c r="BT57" s="6" t="s">
        <v>702</v>
      </c>
      <c r="BU57" s="6" t="s">
        <v>702</v>
      </c>
      <c r="BV57" s="6" t="s">
        <v>702</v>
      </c>
      <c r="BW57" s="6" t="s">
        <v>702</v>
      </c>
      <c r="BX57" s="6" t="s">
        <v>702</v>
      </c>
      <c r="BY57" s="6" t="s">
        <v>702</v>
      </c>
      <c r="BZ57" s="6" t="s">
        <v>1031</v>
      </c>
      <c r="CA57" s="6" t="s">
        <v>702</v>
      </c>
    </row>
    <row r="58" spans="1:79" ht="15" thickBot="1" x14ac:dyDescent="0.35">
      <c r="A58" s="5" t="s">
        <v>99</v>
      </c>
      <c r="B58" s="6" t="s">
        <v>729</v>
      </c>
      <c r="C58" s="6" t="s">
        <v>729</v>
      </c>
      <c r="D58" s="6" t="s">
        <v>729</v>
      </c>
      <c r="E58" s="6" t="s">
        <v>730</v>
      </c>
      <c r="F58" s="6" t="s">
        <v>729</v>
      </c>
      <c r="G58" s="6" t="s">
        <v>729</v>
      </c>
      <c r="H58" s="6" t="s">
        <v>729</v>
      </c>
      <c r="I58" s="6" t="s">
        <v>729</v>
      </c>
      <c r="J58" s="6" t="s">
        <v>729</v>
      </c>
      <c r="K58" s="6" t="s">
        <v>729</v>
      </c>
      <c r="L58" s="6" t="s">
        <v>731</v>
      </c>
      <c r="M58" s="6" t="s">
        <v>732</v>
      </c>
      <c r="N58" s="6" t="s">
        <v>729</v>
      </c>
      <c r="O58" s="6" t="s">
        <v>729</v>
      </c>
      <c r="P58" s="6" t="s">
        <v>729</v>
      </c>
      <c r="Q58" s="6" t="s">
        <v>733</v>
      </c>
      <c r="R58" s="6" t="s">
        <v>734</v>
      </c>
      <c r="S58" s="6" t="s">
        <v>729</v>
      </c>
      <c r="T58" s="6" t="s">
        <v>735</v>
      </c>
      <c r="U58" s="6" t="s">
        <v>729</v>
      </c>
      <c r="V58" s="6" t="s">
        <v>729</v>
      </c>
      <c r="W58" s="6" t="s">
        <v>729</v>
      </c>
      <c r="X58" s="6" t="s">
        <v>736</v>
      </c>
      <c r="Y58" s="6" t="s">
        <v>729</v>
      </c>
      <c r="BC58" s="5" t="s">
        <v>98</v>
      </c>
      <c r="BD58" s="6" t="s">
        <v>711</v>
      </c>
      <c r="BE58" s="6" t="s">
        <v>711</v>
      </c>
      <c r="BF58" s="6" t="s">
        <v>711</v>
      </c>
      <c r="BG58" s="6" t="s">
        <v>1032</v>
      </c>
      <c r="BH58" s="6" t="s">
        <v>1033</v>
      </c>
      <c r="BI58" s="6" t="s">
        <v>711</v>
      </c>
      <c r="BJ58" s="6" t="s">
        <v>1034</v>
      </c>
      <c r="BK58" s="6" t="s">
        <v>711</v>
      </c>
      <c r="BL58" s="6" t="s">
        <v>711</v>
      </c>
      <c r="BM58" s="6" t="s">
        <v>711</v>
      </c>
      <c r="BN58" s="6" t="s">
        <v>1035</v>
      </c>
      <c r="BO58" s="6" t="s">
        <v>1036</v>
      </c>
      <c r="BP58" s="6" t="s">
        <v>711</v>
      </c>
      <c r="BQ58" s="6" t="s">
        <v>711</v>
      </c>
      <c r="BR58" s="6" t="s">
        <v>1037</v>
      </c>
      <c r="BS58" s="6" t="s">
        <v>1038</v>
      </c>
      <c r="BT58" s="6" t="s">
        <v>711</v>
      </c>
      <c r="BU58" s="6" t="s">
        <v>711</v>
      </c>
      <c r="BV58" s="6" t="s">
        <v>711</v>
      </c>
      <c r="BW58" s="6" t="s">
        <v>711</v>
      </c>
      <c r="BX58" s="6" t="s">
        <v>711</v>
      </c>
      <c r="BY58" s="6" t="s">
        <v>711</v>
      </c>
      <c r="BZ58" s="6" t="s">
        <v>1039</v>
      </c>
      <c r="CA58" s="6" t="s">
        <v>711</v>
      </c>
    </row>
    <row r="59" spans="1:79" ht="15" thickBot="1" x14ac:dyDescent="0.35">
      <c r="A59" s="5" t="s">
        <v>100</v>
      </c>
      <c r="B59" s="6" t="s">
        <v>737</v>
      </c>
      <c r="C59" s="6" t="s">
        <v>737</v>
      </c>
      <c r="D59" s="6" t="s">
        <v>737</v>
      </c>
      <c r="E59" s="6" t="s">
        <v>738</v>
      </c>
      <c r="F59" s="6" t="s">
        <v>737</v>
      </c>
      <c r="G59" s="6" t="s">
        <v>737</v>
      </c>
      <c r="H59" s="6" t="s">
        <v>737</v>
      </c>
      <c r="I59" s="6" t="s">
        <v>737</v>
      </c>
      <c r="J59" s="6" t="s">
        <v>737</v>
      </c>
      <c r="K59" s="6" t="s">
        <v>737</v>
      </c>
      <c r="L59" s="6" t="s">
        <v>739</v>
      </c>
      <c r="M59" s="6" t="s">
        <v>740</v>
      </c>
      <c r="N59" s="6" t="s">
        <v>737</v>
      </c>
      <c r="O59" s="6" t="s">
        <v>737</v>
      </c>
      <c r="P59" s="6" t="s">
        <v>737</v>
      </c>
      <c r="Q59" s="6" t="s">
        <v>741</v>
      </c>
      <c r="R59" s="6" t="s">
        <v>742</v>
      </c>
      <c r="S59" s="6" t="s">
        <v>737</v>
      </c>
      <c r="T59" s="6" t="s">
        <v>743</v>
      </c>
      <c r="U59" s="6" t="s">
        <v>737</v>
      </c>
      <c r="V59" s="6" t="s">
        <v>737</v>
      </c>
      <c r="W59" s="6" t="s">
        <v>737</v>
      </c>
      <c r="X59" s="6" t="s">
        <v>744</v>
      </c>
      <c r="Y59" s="6" t="s">
        <v>737</v>
      </c>
      <c r="BC59" s="5" t="s">
        <v>99</v>
      </c>
      <c r="BD59" s="6" t="s">
        <v>720</v>
      </c>
      <c r="BE59" s="6" t="s">
        <v>720</v>
      </c>
      <c r="BF59" s="6" t="s">
        <v>720</v>
      </c>
      <c r="BG59" s="6" t="s">
        <v>1040</v>
      </c>
      <c r="BH59" s="6" t="s">
        <v>1041</v>
      </c>
      <c r="BI59" s="6" t="s">
        <v>720</v>
      </c>
      <c r="BJ59" s="6" t="s">
        <v>1042</v>
      </c>
      <c r="BK59" s="6" t="s">
        <v>720</v>
      </c>
      <c r="BL59" s="6" t="s">
        <v>720</v>
      </c>
      <c r="BM59" s="6" t="s">
        <v>720</v>
      </c>
      <c r="BN59" s="6" t="s">
        <v>1043</v>
      </c>
      <c r="BO59" s="6" t="s">
        <v>1044</v>
      </c>
      <c r="BP59" s="6" t="s">
        <v>720</v>
      </c>
      <c r="BQ59" s="6" t="s">
        <v>720</v>
      </c>
      <c r="BR59" s="6" t="s">
        <v>1045</v>
      </c>
      <c r="BS59" s="6" t="s">
        <v>1046</v>
      </c>
      <c r="BT59" s="6" t="s">
        <v>720</v>
      </c>
      <c r="BU59" s="6" t="s">
        <v>720</v>
      </c>
      <c r="BV59" s="6" t="s">
        <v>720</v>
      </c>
      <c r="BW59" s="6" t="s">
        <v>720</v>
      </c>
      <c r="BX59" s="6" t="s">
        <v>720</v>
      </c>
      <c r="BY59" s="6" t="s">
        <v>720</v>
      </c>
      <c r="BZ59" s="6" t="s">
        <v>1047</v>
      </c>
      <c r="CA59" s="6" t="s">
        <v>720</v>
      </c>
    </row>
    <row r="60" spans="1:79" ht="15" thickBot="1" x14ac:dyDescent="0.35">
      <c r="A60" s="5" t="s">
        <v>101</v>
      </c>
      <c r="B60" s="6" t="s">
        <v>745</v>
      </c>
      <c r="C60" s="6" t="s">
        <v>745</v>
      </c>
      <c r="D60" s="6" t="s">
        <v>745</v>
      </c>
      <c r="E60" s="6" t="s">
        <v>746</v>
      </c>
      <c r="F60" s="6" t="s">
        <v>745</v>
      </c>
      <c r="G60" s="6" t="s">
        <v>745</v>
      </c>
      <c r="H60" s="6" t="s">
        <v>745</v>
      </c>
      <c r="I60" s="6" t="s">
        <v>745</v>
      </c>
      <c r="J60" s="6" t="s">
        <v>745</v>
      </c>
      <c r="K60" s="6" t="s">
        <v>745</v>
      </c>
      <c r="L60" s="6" t="s">
        <v>747</v>
      </c>
      <c r="M60" s="6" t="s">
        <v>745</v>
      </c>
      <c r="N60" s="6" t="s">
        <v>745</v>
      </c>
      <c r="O60" s="6" t="s">
        <v>745</v>
      </c>
      <c r="P60" s="6" t="s">
        <v>745</v>
      </c>
      <c r="Q60" s="6" t="s">
        <v>748</v>
      </c>
      <c r="R60" s="6" t="s">
        <v>749</v>
      </c>
      <c r="S60" s="6" t="s">
        <v>745</v>
      </c>
      <c r="T60" s="6" t="s">
        <v>750</v>
      </c>
      <c r="U60" s="6" t="s">
        <v>745</v>
      </c>
      <c r="V60" s="6" t="s">
        <v>745</v>
      </c>
      <c r="W60" s="6" t="s">
        <v>745</v>
      </c>
      <c r="X60" s="6" t="s">
        <v>751</v>
      </c>
      <c r="Y60" s="6" t="s">
        <v>745</v>
      </c>
      <c r="BC60" s="5" t="s">
        <v>100</v>
      </c>
      <c r="BD60" s="6" t="s">
        <v>729</v>
      </c>
      <c r="BE60" s="6" t="s">
        <v>729</v>
      </c>
      <c r="BF60" s="6" t="s">
        <v>729</v>
      </c>
      <c r="BG60" s="6" t="s">
        <v>1048</v>
      </c>
      <c r="BH60" s="6" t="s">
        <v>1049</v>
      </c>
      <c r="BI60" s="6" t="s">
        <v>729</v>
      </c>
      <c r="BJ60" s="6" t="s">
        <v>1050</v>
      </c>
      <c r="BK60" s="6" t="s">
        <v>729</v>
      </c>
      <c r="BL60" s="6" t="s">
        <v>729</v>
      </c>
      <c r="BM60" s="6" t="s">
        <v>729</v>
      </c>
      <c r="BN60" s="6" t="s">
        <v>1051</v>
      </c>
      <c r="BO60" s="6" t="s">
        <v>1052</v>
      </c>
      <c r="BP60" s="6" t="s">
        <v>729</v>
      </c>
      <c r="BQ60" s="6" t="s">
        <v>729</v>
      </c>
      <c r="BR60" s="6" t="s">
        <v>1053</v>
      </c>
      <c r="BS60" s="6" t="s">
        <v>1054</v>
      </c>
      <c r="BT60" s="6" t="s">
        <v>729</v>
      </c>
      <c r="BU60" s="6" t="s">
        <v>729</v>
      </c>
      <c r="BV60" s="6" t="s">
        <v>729</v>
      </c>
      <c r="BW60" s="6" t="s">
        <v>729</v>
      </c>
      <c r="BX60" s="6" t="s">
        <v>729</v>
      </c>
      <c r="BY60" s="6" t="s">
        <v>729</v>
      </c>
      <c r="BZ60" s="6" t="s">
        <v>729</v>
      </c>
      <c r="CA60" s="6" t="s">
        <v>729</v>
      </c>
    </row>
    <row r="61" spans="1:79" ht="15" thickBot="1" x14ac:dyDescent="0.35">
      <c r="A61" s="5" t="s">
        <v>102</v>
      </c>
      <c r="B61" s="6" t="s">
        <v>752</v>
      </c>
      <c r="C61" s="6" t="s">
        <v>752</v>
      </c>
      <c r="D61" s="6" t="s">
        <v>752</v>
      </c>
      <c r="E61" s="6" t="s">
        <v>752</v>
      </c>
      <c r="F61" s="6" t="s">
        <v>752</v>
      </c>
      <c r="G61" s="6" t="s">
        <v>752</v>
      </c>
      <c r="H61" s="6" t="s">
        <v>752</v>
      </c>
      <c r="I61" s="6" t="s">
        <v>752</v>
      </c>
      <c r="J61" s="6" t="s">
        <v>752</v>
      </c>
      <c r="K61" s="6" t="s">
        <v>752</v>
      </c>
      <c r="L61" s="6" t="s">
        <v>752</v>
      </c>
      <c r="M61" s="6" t="s">
        <v>752</v>
      </c>
      <c r="N61" s="6" t="s">
        <v>752</v>
      </c>
      <c r="O61" s="6" t="s">
        <v>752</v>
      </c>
      <c r="P61" s="6" t="s">
        <v>752</v>
      </c>
      <c r="Q61" s="6" t="s">
        <v>753</v>
      </c>
      <c r="R61" s="6" t="s">
        <v>754</v>
      </c>
      <c r="S61" s="6" t="s">
        <v>752</v>
      </c>
      <c r="T61" s="6" t="s">
        <v>755</v>
      </c>
      <c r="U61" s="6" t="s">
        <v>752</v>
      </c>
      <c r="V61" s="6" t="s">
        <v>752</v>
      </c>
      <c r="W61" s="6" t="s">
        <v>752</v>
      </c>
      <c r="X61" s="6" t="s">
        <v>756</v>
      </c>
      <c r="Y61" s="6" t="s">
        <v>752</v>
      </c>
      <c r="BC61" s="5" t="s">
        <v>101</v>
      </c>
      <c r="BD61" s="6" t="s">
        <v>737</v>
      </c>
      <c r="BE61" s="6" t="s">
        <v>737</v>
      </c>
      <c r="BF61" s="6" t="s">
        <v>737</v>
      </c>
      <c r="BG61" s="6" t="s">
        <v>1055</v>
      </c>
      <c r="BH61" s="6" t="s">
        <v>1056</v>
      </c>
      <c r="BI61" s="6" t="s">
        <v>737</v>
      </c>
      <c r="BJ61" s="6" t="s">
        <v>1057</v>
      </c>
      <c r="BK61" s="6" t="s">
        <v>737</v>
      </c>
      <c r="BL61" s="6" t="s">
        <v>737</v>
      </c>
      <c r="BM61" s="6" t="s">
        <v>737</v>
      </c>
      <c r="BN61" s="6" t="s">
        <v>1058</v>
      </c>
      <c r="BO61" s="6" t="s">
        <v>1059</v>
      </c>
      <c r="BP61" s="6" t="s">
        <v>737</v>
      </c>
      <c r="BQ61" s="6" t="s">
        <v>737</v>
      </c>
      <c r="BR61" s="6" t="s">
        <v>1060</v>
      </c>
      <c r="BS61" s="6" t="s">
        <v>1061</v>
      </c>
      <c r="BT61" s="6" t="s">
        <v>737</v>
      </c>
      <c r="BU61" s="6" t="s">
        <v>737</v>
      </c>
      <c r="BV61" s="6" t="s">
        <v>737</v>
      </c>
      <c r="BW61" s="6" t="s">
        <v>737</v>
      </c>
      <c r="BX61" s="6" t="s">
        <v>737</v>
      </c>
      <c r="BY61" s="6" t="s">
        <v>737</v>
      </c>
      <c r="BZ61" s="6" t="s">
        <v>737</v>
      </c>
      <c r="CA61" s="6" t="s">
        <v>737</v>
      </c>
    </row>
    <row r="62" spans="1:79" ht="15" thickBot="1" x14ac:dyDescent="0.35">
      <c r="A62" s="5" t="s">
        <v>103</v>
      </c>
      <c r="B62" s="6" t="s">
        <v>757</v>
      </c>
      <c r="C62" s="6" t="s">
        <v>757</v>
      </c>
      <c r="D62" s="6" t="s">
        <v>757</v>
      </c>
      <c r="E62" s="6" t="s">
        <v>757</v>
      </c>
      <c r="F62" s="6" t="s">
        <v>757</v>
      </c>
      <c r="G62" s="6" t="s">
        <v>757</v>
      </c>
      <c r="H62" s="6" t="s">
        <v>757</v>
      </c>
      <c r="I62" s="6" t="s">
        <v>757</v>
      </c>
      <c r="J62" s="6" t="s">
        <v>757</v>
      </c>
      <c r="K62" s="6" t="s">
        <v>757</v>
      </c>
      <c r="L62" s="6" t="s">
        <v>757</v>
      </c>
      <c r="M62" s="6" t="s">
        <v>757</v>
      </c>
      <c r="N62" s="6" t="s">
        <v>757</v>
      </c>
      <c r="O62" s="6" t="s">
        <v>757</v>
      </c>
      <c r="P62" s="6" t="s">
        <v>757</v>
      </c>
      <c r="Q62" s="6" t="s">
        <v>758</v>
      </c>
      <c r="R62" s="6" t="s">
        <v>759</v>
      </c>
      <c r="S62" s="6" t="s">
        <v>757</v>
      </c>
      <c r="T62" s="6" t="s">
        <v>760</v>
      </c>
      <c r="U62" s="6" t="s">
        <v>757</v>
      </c>
      <c r="V62" s="6" t="s">
        <v>757</v>
      </c>
      <c r="W62" s="6" t="s">
        <v>757</v>
      </c>
      <c r="X62" s="6" t="s">
        <v>761</v>
      </c>
      <c r="Y62" s="6" t="s">
        <v>757</v>
      </c>
      <c r="BC62" s="5" t="s">
        <v>102</v>
      </c>
      <c r="BD62" s="6" t="s">
        <v>745</v>
      </c>
      <c r="BE62" s="6" t="s">
        <v>745</v>
      </c>
      <c r="BF62" s="6" t="s">
        <v>745</v>
      </c>
      <c r="BG62" s="6" t="s">
        <v>1062</v>
      </c>
      <c r="BH62" s="6" t="s">
        <v>1063</v>
      </c>
      <c r="BI62" s="6" t="s">
        <v>745</v>
      </c>
      <c r="BJ62" s="6" t="s">
        <v>1064</v>
      </c>
      <c r="BK62" s="6" t="s">
        <v>745</v>
      </c>
      <c r="BL62" s="6" t="s">
        <v>745</v>
      </c>
      <c r="BM62" s="6" t="s">
        <v>745</v>
      </c>
      <c r="BN62" s="6" t="s">
        <v>1065</v>
      </c>
      <c r="BO62" s="6" t="s">
        <v>1066</v>
      </c>
      <c r="BP62" s="6" t="s">
        <v>745</v>
      </c>
      <c r="BQ62" s="6" t="s">
        <v>745</v>
      </c>
      <c r="BR62" s="6" t="s">
        <v>1067</v>
      </c>
      <c r="BS62" s="6" t="s">
        <v>1068</v>
      </c>
      <c r="BT62" s="6" t="s">
        <v>745</v>
      </c>
      <c r="BU62" s="6" t="s">
        <v>745</v>
      </c>
      <c r="BV62" s="6" t="s">
        <v>745</v>
      </c>
      <c r="BW62" s="6" t="s">
        <v>745</v>
      </c>
      <c r="BX62" s="6" t="s">
        <v>745</v>
      </c>
      <c r="BY62" s="6" t="s">
        <v>745</v>
      </c>
      <c r="BZ62" s="6" t="s">
        <v>745</v>
      </c>
      <c r="CA62" s="6" t="s">
        <v>745</v>
      </c>
    </row>
    <row r="63" spans="1:79" ht="15" thickBot="1" x14ac:dyDescent="0.35">
      <c r="A63" s="5" t="s">
        <v>104</v>
      </c>
      <c r="B63" s="6" t="s">
        <v>762</v>
      </c>
      <c r="C63" s="6" t="s">
        <v>762</v>
      </c>
      <c r="D63" s="6" t="s">
        <v>762</v>
      </c>
      <c r="E63" s="6" t="s">
        <v>762</v>
      </c>
      <c r="F63" s="6" t="s">
        <v>762</v>
      </c>
      <c r="G63" s="6" t="s">
        <v>762</v>
      </c>
      <c r="H63" s="6" t="s">
        <v>762</v>
      </c>
      <c r="I63" s="6" t="s">
        <v>762</v>
      </c>
      <c r="J63" s="6" t="s">
        <v>762</v>
      </c>
      <c r="K63" s="6" t="s">
        <v>762</v>
      </c>
      <c r="L63" s="6" t="s">
        <v>762</v>
      </c>
      <c r="M63" s="6" t="s">
        <v>762</v>
      </c>
      <c r="N63" s="6" t="s">
        <v>762</v>
      </c>
      <c r="O63" s="6" t="s">
        <v>762</v>
      </c>
      <c r="P63" s="6" t="s">
        <v>762</v>
      </c>
      <c r="Q63" s="6" t="s">
        <v>763</v>
      </c>
      <c r="R63" s="6" t="s">
        <v>764</v>
      </c>
      <c r="S63" s="6" t="s">
        <v>762</v>
      </c>
      <c r="T63" s="6" t="s">
        <v>765</v>
      </c>
      <c r="U63" s="6" t="s">
        <v>762</v>
      </c>
      <c r="V63" s="6" t="s">
        <v>762</v>
      </c>
      <c r="W63" s="6" t="s">
        <v>762</v>
      </c>
      <c r="X63" s="6" t="s">
        <v>766</v>
      </c>
      <c r="Y63" s="6" t="s">
        <v>762</v>
      </c>
      <c r="BC63" s="5" t="s">
        <v>103</v>
      </c>
      <c r="BD63" s="6" t="s">
        <v>752</v>
      </c>
      <c r="BE63" s="6" t="s">
        <v>752</v>
      </c>
      <c r="BF63" s="6" t="s">
        <v>752</v>
      </c>
      <c r="BG63" s="6" t="s">
        <v>1069</v>
      </c>
      <c r="BH63" s="6" t="s">
        <v>1070</v>
      </c>
      <c r="BI63" s="6" t="s">
        <v>752</v>
      </c>
      <c r="BJ63" s="6" t="s">
        <v>1071</v>
      </c>
      <c r="BK63" s="6" t="s">
        <v>752</v>
      </c>
      <c r="BL63" s="6" t="s">
        <v>752</v>
      </c>
      <c r="BM63" s="6" t="s">
        <v>752</v>
      </c>
      <c r="BN63" s="6" t="s">
        <v>1072</v>
      </c>
      <c r="BO63" s="6" t="s">
        <v>1073</v>
      </c>
      <c r="BP63" s="6" t="s">
        <v>752</v>
      </c>
      <c r="BQ63" s="6" t="s">
        <v>752</v>
      </c>
      <c r="BR63" s="6" t="s">
        <v>1074</v>
      </c>
      <c r="BS63" s="6" t="s">
        <v>1075</v>
      </c>
      <c r="BT63" s="6" t="s">
        <v>752</v>
      </c>
      <c r="BU63" s="6" t="s">
        <v>752</v>
      </c>
      <c r="BV63" s="6" t="s">
        <v>752</v>
      </c>
      <c r="BW63" s="6" t="s">
        <v>752</v>
      </c>
      <c r="BX63" s="6" t="s">
        <v>752</v>
      </c>
      <c r="BY63" s="6" t="s">
        <v>752</v>
      </c>
      <c r="BZ63" s="6" t="s">
        <v>752</v>
      </c>
      <c r="CA63" s="6" t="s">
        <v>752</v>
      </c>
    </row>
    <row r="64" spans="1:79" ht="15" thickBot="1" x14ac:dyDescent="0.35">
      <c r="A64" s="5" t="s">
        <v>105</v>
      </c>
      <c r="B64" s="6" t="s">
        <v>767</v>
      </c>
      <c r="C64" s="6" t="s">
        <v>767</v>
      </c>
      <c r="D64" s="6" t="s">
        <v>767</v>
      </c>
      <c r="E64" s="6" t="s">
        <v>767</v>
      </c>
      <c r="F64" s="6" t="s">
        <v>767</v>
      </c>
      <c r="G64" s="6" t="s">
        <v>767</v>
      </c>
      <c r="H64" s="6" t="s">
        <v>767</v>
      </c>
      <c r="I64" s="6" t="s">
        <v>767</v>
      </c>
      <c r="J64" s="6" t="s">
        <v>767</v>
      </c>
      <c r="K64" s="6" t="s">
        <v>767</v>
      </c>
      <c r="L64" s="6" t="s">
        <v>767</v>
      </c>
      <c r="M64" s="6" t="s">
        <v>767</v>
      </c>
      <c r="N64" s="6" t="s">
        <v>767</v>
      </c>
      <c r="O64" s="6" t="s">
        <v>767</v>
      </c>
      <c r="P64" s="6" t="s">
        <v>767</v>
      </c>
      <c r="Q64" s="6" t="s">
        <v>768</v>
      </c>
      <c r="R64" s="6" t="s">
        <v>769</v>
      </c>
      <c r="S64" s="6" t="s">
        <v>767</v>
      </c>
      <c r="T64" s="6" t="s">
        <v>767</v>
      </c>
      <c r="U64" s="6" t="s">
        <v>767</v>
      </c>
      <c r="V64" s="6" t="s">
        <v>767</v>
      </c>
      <c r="W64" s="6" t="s">
        <v>767</v>
      </c>
      <c r="X64" s="6" t="s">
        <v>770</v>
      </c>
      <c r="Y64" s="6" t="s">
        <v>767</v>
      </c>
      <c r="BC64" s="5" t="s">
        <v>104</v>
      </c>
      <c r="BD64" s="6" t="s">
        <v>757</v>
      </c>
      <c r="BE64" s="6" t="s">
        <v>757</v>
      </c>
      <c r="BF64" s="6" t="s">
        <v>757</v>
      </c>
      <c r="BG64" s="6" t="s">
        <v>1076</v>
      </c>
      <c r="BH64" s="6" t="s">
        <v>1077</v>
      </c>
      <c r="BI64" s="6" t="s">
        <v>757</v>
      </c>
      <c r="BJ64" s="6" t="s">
        <v>1078</v>
      </c>
      <c r="BK64" s="6" t="s">
        <v>757</v>
      </c>
      <c r="BL64" s="6" t="s">
        <v>757</v>
      </c>
      <c r="BM64" s="6" t="s">
        <v>757</v>
      </c>
      <c r="BN64" s="6" t="s">
        <v>1079</v>
      </c>
      <c r="BO64" s="6" t="s">
        <v>1080</v>
      </c>
      <c r="BP64" s="6" t="s">
        <v>757</v>
      </c>
      <c r="BQ64" s="6" t="s">
        <v>757</v>
      </c>
      <c r="BR64" s="6" t="s">
        <v>1081</v>
      </c>
      <c r="BS64" s="6" t="s">
        <v>1082</v>
      </c>
      <c r="BT64" s="6" t="s">
        <v>757</v>
      </c>
      <c r="BU64" s="6" t="s">
        <v>757</v>
      </c>
      <c r="BV64" s="6" t="s">
        <v>757</v>
      </c>
      <c r="BW64" s="6" t="s">
        <v>757</v>
      </c>
      <c r="BX64" s="6" t="s">
        <v>757</v>
      </c>
      <c r="BY64" s="6" t="s">
        <v>757</v>
      </c>
      <c r="BZ64" s="6" t="s">
        <v>757</v>
      </c>
      <c r="CA64" s="6" t="s">
        <v>757</v>
      </c>
    </row>
    <row r="65" spans="1:79" ht="15" thickBot="1" x14ac:dyDescent="0.35">
      <c r="A65" s="5" t="s">
        <v>106</v>
      </c>
      <c r="B65" s="6" t="s">
        <v>528</v>
      </c>
      <c r="C65" s="6" t="s">
        <v>528</v>
      </c>
      <c r="D65" s="6" t="s">
        <v>528</v>
      </c>
      <c r="E65" s="6" t="s">
        <v>528</v>
      </c>
      <c r="F65" s="6" t="s">
        <v>528</v>
      </c>
      <c r="G65" s="6" t="s">
        <v>528</v>
      </c>
      <c r="H65" s="6" t="s">
        <v>528</v>
      </c>
      <c r="I65" s="6" t="s">
        <v>528</v>
      </c>
      <c r="J65" s="6" t="s">
        <v>528</v>
      </c>
      <c r="K65" s="6" t="s">
        <v>528</v>
      </c>
      <c r="L65" s="6" t="s">
        <v>528</v>
      </c>
      <c r="M65" s="6" t="s">
        <v>528</v>
      </c>
      <c r="N65" s="6" t="s">
        <v>528</v>
      </c>
      <c r="O65" s="6" t="s">
        <v>528</v>
      </c>
      <c r="P65" s="6" t="s">
        <v>528</v>
      </c>
      <c r="Q65" s="6" t="s">
        <v>771</v>
      </c>
      <c r="R65" s="6" t="s">
        <v>528</v>
      </c>
      <c r="S65" s="6" t="s">
        <v>528</v>
      </c>
      <c r="T65" s="6" t="s">
        <v>528</v>
      </c>
      <c r="U65" s="6" t="s">
        <v>528</v>
      </c>
      <c r="V65" s="6" t="s">
        <v>528</v>
      </c>
      <c r="W65" s="6" t="s">
        <v>528</v>
      </c>
      <c r="X65" s="6" t="s">
        <v>772</v>
      </c>
      <c r="Y65" s="6" t="s">
        <v>528</v>
      </c>
      <c r="BC65" s="5" t="s">
        <v>105</v>
      </c>
      <c r="BD65" s="6" t="s">
        <v>762</v>
      </c>
      <c r="BE65" s="6" t="s">
        <v>762</v>
      </c>
      <c r="BF65" s="6" t="s">
        <v>762</v>
      </c>
      <c r="BG65" s="6" t="s">
        <v>1083</v>
      </c>
      <c r="BH65" s="6" t="s">
        <v>1084</v>
      </c>
      <c r="BI65" s="6" t="s">
        <v>762</v>
      </c>
      <c r="BJ65" s="6" t="s">
        <v>1085</v>
      </c>
      <c r="BK65" s="6" t="s">
        <v>762</v>
      </c>
      <c r="BL65" s="6" t="s">
        <v>762</v>
      </c>
      <c r="BM65" s="6" t="s">
        <v>762</v>
      </c>
      <c r="BN65" s="6" t="s">
        <v>1086</v>
      </c>
      <c r="BO65" s="6" t="s">
        <v>1087</v>
      </c>
      <c r="BP65" s="6" t="s">
        <v>762</v>
      </c>
      <c r="BQ65" s="6" t="s">
        <v>762</v>
      </c>
      <c r="BR65" s="6" t="s">
        <v>1088</v>
      </c>
      <c r="BS65" s="6" t="s">
        <v>1089</v>
      </c>
      <c r="BT65" s="6" t="s">
        <v>762</v>
      </c>
      <c r="BU65" s="6" t="s">
        <v>762</v>
      </c>
      <c r="BV65" s="6" t="s">
        <v>762</v>
      </c>
      <c r="BW65" s="6" t="s">
        <v>762</v>
      </c>
      <c r="BX65" s="6" t="s">
        <v>762</v>
      </c>
      <c r="BY65" s="6" t="s">
        <v>762</v>
      </c>
      <c r="BZ65" s="6" t="s">
        <v>762</v>
      </c>
      <c r="CA65" s="6" t="s">
        <v>762</v>
      </c>
    </row>
    <row r="66" spans="1:79" ht="15" thickBot="1" x14ac:dyDescent="0.35">
      <c r="A66" s="5" t="s">
        <v>107</v>
      </c>
      <c r="B66" s="6" t="s">
        <v>529</v>
      </c>
      <c r="C66" s="6" t="s">
        <v>529</v>
      </c>
      <c r="D66" s="6" t="s">
        <v>529</v>
      </c>
      <c r="E66" s="6" t="s">
        <v>529</v>
      </c>
      <c r="F66" s="6" t="s">
        <v>529</v>
      </c>
      <c r="G66" s="6" t="s">
        <v>529</v>
      </c>
      <c r="H66" s="6" t="s">
        <v>529</v>
      </c>
      <c r="I66" s="6" t="s">
        <v>529</v>
      </c>
      <c r="J66" s="6" t="s">
        <v>529</v>
      </c>
      <c r="K66" s="6" t="s">
        <v>529</v>
      </c>
      <c r="L66" s="6" t="s">
        <v>529</v>
      </c>
      <c r="M66" s="6" t="s">
        <v>529</v>
      </c>
      <c r="N66" s="6" t="s">
        <v>529</v>
      </c>
      <c r="O66" s="6" t="s">
        <v>529</v>
      </c>
      <c r="P66" s="6" t="s">
        <v>529</v>
      </c>
      <c r="Q66" s="6" t="s">
        <v>773</v>
      </c>
      <c r="R66" s="6" t="s">
        <v>529</v>
      </c>
      <c r="S66" s="6" t="s">
        <v>529</v>
      </c>
      <c r="T66" s="6" t="s">
        <v>529</v>
      </c>
      <c r="U66" s="6" t="s">
        <v>529</v>
      </c>
      <c r="V66" s="6" t="s">
        <v>529</v>
      </c>
      <c r="W66" s="6" t="s">
        <v>529</v>
      </c>
      <c r="X66" s="6" t="s">
        <v>774</v>
      </c>
      <c r="Y66" s="6" t="s">
        <v>529</v>
      </c>
      <c r="BC66" s="5" t="s">
        <v>106</v>
      </c>
      <c r="BD66" s="6" t="s">
        <v>767</v>
      </c>
      <c r="BE66" s="6" t="s">
        <v>767</v>
      </c>
      <c r="BF66" s="6" t="s">
        <v>767</v>
      </c>
      <c r="BG66" s="6" t="s">
        <v>1090</v>
      </c>
      <c r="BH66" s="6" t="s">
        <v>1091</v>
      </c>
      <c r="BI66" s="6" t="s">
        <v>767</v>
      </c>
      <c r="BJ66" s="6" t="s">
        <v>1092</v>
      </c>
      <c r="BK66" s="6" t="s">
        <v>767</v>
      </c>
      <c r="BL66" s="6" t="s">
        <v>767</v>
      </c>
      <c r="BM66" s="6" t="s">
        <v>767</v>
      </c>
      <c r="BN66" s="6" t="s">
        <v>1093</v>
      </c>
      <c r="BO66" s="6" t="s">
        <v>767</v>
      </c>
      <c r="BP66" s="6" t="s">
        <v>767</v>
      </c>
      <c r="BQ66" s="6" t="s">
        <v>767</v>
      </c>
      <c r="BR66" s="6" t="s">
        <v>1094</v>
      </c>
      <c r="BS66" s="6" t="s">
        <v>1095</v>
      </c>
      <c r="BT66" s="6" t="s">
        <v>767</v>
      </c>
      <c r="BU66" s="6" t="s">
        <v>767</v>
      </c>
      <c r="BV66" s="6" t="s">
        <v>767</v>
      </c>
      <c r="BW66" s="6" t="s">
        <v>767</v>
      </c>
      <c r="BX66" s="6" t="s">
        <v>767</v>
      </c>
      <c r="BY66" s="6" t="s">
        <v>767</v>
      </c>
      <c r="BZ66" s="6" t="s">
        <v>767</v>
      </c>
      <c r="CA66" s="6" t="s">
        <v>767</v>
      </c>
    </row>
    <row r="67" spans="1:79" ht="15" thickBot="1" x14ac:dyDescent="0.35">
      <c r="A67" s="5" t="s">
        <v>108</v>
      </c>
      <c r="B67" s="6" t="s">
        <v>64</v>
      </c>
      <c r="C67" s="6" t="s">
        <v>64</v>
      </c>
      <c r="D67" s="6" t="s">
        <v>64</v>
      </c>
      <c r="E67" s="6" t="s">
        <v>64</v>
      </c>
      <c r="F67" s="6" t="s">
        <v>64</v>
      </c>
      <c r="G67" s="6" t="s">
        <v>64</v>
      </c>
      <c r="H67" s="6" t="s">
        <v>64</v>
      </c>
      <c r="I67" s="6" t="s">
        <v>64</v>
      </c>
      <c r="J67" s="6" t="s">
        <v>64</v>
      </c>
      <c r="K67" s="6" t="s">
        <v>64</v>
      </c>
      <c r="L67" s="6" t="s">
        <v>64</v>
      </c>
      <c r="M67" s="6" t="s">
        <v>64</v>
      </c>
      <c r="N67" s="6" t="s">
        <v>64</v>
      </c>
      <c r="O67" s="6" t="s">
        <v>64</v>
      </c>
      <c r="P67" s="6" t="s">
        <v>64</v>
      </c>
      <c r="Q67" s="6" t="s">
        <v>775</v>
      </c>
      <c r="R67" s="6" t="s">
        <v>64</v>
      </c>
      <c r="S67" s="6" t="s">
        <v>64</v>
      </c>
      <c r="T67" s="6" t="s">
        <v>64</v>
      </c>
      <c r="U67" s="6" t="s">
        <v>64</v>
      </c>
      <c r="V67" s="6" t="s">
        <v>64</v>
      </c>
      <c r="W67" s="6" t="s">
        <v>64</v>
      </c>
      <c r="X67" s="6" t="s">
        <v>64</v>
      </c>
      <c r="Y67" s="6" t="s">
        <v>64</v>
      </c>
      <c r="BC67" s="5" t="s">
        <v>107</v>
      </c>
      <c r="BD67" s="6" t="s">
        <v>528</v>
      </c>
      <c r="BE67" s="6" t="s">
        <v>528</v>
      </c>
      <c r="BF67" s="6" t="s">
        <v>528</v>
      </c>
      <c r="BG67" s="6" t="s">
        <v>1096</v>
      </c>
      <c r="BH67" s="6" t="s">
        <v>528</v>
      </c>
      <c r="BI67" s="6" t="s">
        <v>528</v>
      </c>
      <c r="BJ67" s="6" t="s">
        <v>528</v>
      </c>
      <c r="BK67" s="6" t="s">
        <v>528</v>
      </c>
      <c r="BL67" s="6" t="s">
        <v>528</v>
      </c>
      <c r="BM67" s="6" t="s">
        <v>528</v>
      </c>
      <c r="BN67" s="6" t="s">
        <v>1097</v>
      </c>
      <c r="BO67" s="6" t="s">
        <v>528</v>
      </c>
      <c r="BP67" s="6" t="s">
        <v>528</v>
      </c>
      <c r="BQ67" s="6" t="s">
        <v>528</v>
      </c>
      <c r="BR67" s="6" t="s">
        <v>528</v>
      </c>
      <c r="BS67" s="6" t="s">
        <v>1098</v>
      </c>
      <c r="BT67" s="6" t="s">
        <v>528</v>
      </c>
      <c r="BU67" s="6" t="s">
        <v>528</v>
      </c>
      <c r="BV67" s="6" t="s">
        <v>528</v>
      </c>
      <c r="BW67" s="6" t="s">
        <v>528</v>
      </c>
      <c r="BX67" s="6" t="s">
        <v>528</v>
      </c>
      <c r="BY67" s="6" t="s">
        <v>528</v>
      </c>
      <c r="BZ67" s="6" t="s">
        <v>528</v>
      </c>
      <c r="CA67" s="6" t="s">
        <v>528</v>
      </c>
    </row>
    <row r="68" spans="1:79" ht="18.600000000000001" thickBot="1" x14ac:dyDescent="0.35">
      <c r="A68" s="1"/>
      <c r="BC68" s="5" t="s">
        <v>108</v>
      </c>
      <c r="BD68" s="6" t="s">
        <v>529</v>
      </c>
      <c r="BE68" s="6" t="s">
        <v>529</v>
      </c>
      <c r="BF68" s="6" t="s">
        <v>529</v>
      </c>
      <c r="BG68" s="6" t="s">
        <v>1099</v>
      </c>
      <c r="BH68" s="6" t="s">
        <v>529</v>
      </c>
      <c r="BI68" s="6" t="s">
        <v>529</v>
      </c>
      <c r="BJ68" s="6" t="s">
        <v>529</v>
      </c>
      <c r="BK68" s="6" t="s">
        <v>529</v>
      </c>
      <c r="BL68" s="6" t="s">
        <v>529</v>
      </c>
      <c r="BM68" s="6" t="s">
        <v>529</v>
      </c>
      <c r="BN68" s="6" t="s">
        <v>529</v>
      </c>
      <c r="BO68" s="6" t="s">
        <v>529</v>
      </c>
      <c r="BP68" s="6" t="s">
        <v>529</v>
      </c>
      <c r="BQ68" s="6" t="s">
        <v>529</v>
      </c>
      <c r="BR68" s="6" t="s">
        <v>529</v>
      </c>
      <c r="BS68" s="6" t="s">
        <v>1100</v>
      </c>
      <c r="BT68" s="6" t="s">
        <v>529</v>
      </c>
      <c r="BU68" s="6" t="s">
        <v>529</v>
      </c>
      <c r="BV68" s="6" t="s">
        <v>529</v>
      </c>
      <c r="BW68" s="6" t="s">
        <v>529</v>
      </c>
      <c r="BX68" s="6" t="s">
        <v>529</v>
      </c>
      <c r="BY68" s="6" t="s">
        <v>529</v>
      </c>
      <c r="BZ68" s="6" t="s">
        <v>529</v>
      </c>
      <c r="CA68" s="6" t="s">
        <v>529</v>
      </c>
    </row>
    <row r="69" spans="1:79" ht="15" thickBot="1" x14ac:dyDescent="0.35">
      <c r="A69" s="5" t="s">
        <v>109</v>
      </c>
      <c r="B69" s="5" t="s">
        <v>8</v>
      </c>
      <c r="C69" s="5" t="s">
        <v>9</v>
      </c>
      <c r="D69" s="5" t="s">
        <v>10</v>
      </c>
      <c r="E69" s="5" t="s">
        <v>11</v>
      </c>
      <c r="F69" s="5" t="s">
        <v>12</v>
      </c>
      <c r="G69" s="5" t="s">
        <v>13</v>
      </c>
      <c r="H69" s="5" t="s">
        <v>14</v>
      </c>
      <c r="I69" s="5" t="s">
        <v>15</v>
      </c>
      <c r="J69" s="5" t="s">
        <v>16</v>
      </c>
      <c r="K69" s="5" t="s">
        <v>17</v>
      </c>
      <c r="L69" s="5" t="s">
        <v>18</v>
      </c>
      <c r="M69" s="5" t="s">
        <v>19</v>
      </c>
      <c r="N69" s="5" t="s">
        <v>20</v>
      </c>
      <c r="O69" s="5" t="s">
        <v>21</v>
      </c>
      <c r="P69" s="5" t="s">
        <v>22</v>
      </c>
      <c r="Q69" s="5" t="s">
        <v>23</v>
      </c>
      <c r="R69" s="5" t="s">
        <v>24</v>
      </c>
      <c r="S69" s="5" t="s">
        <v>25</v>
      </c>
      <c r="T69" s="5" t="s">
        <v>26</v>
      </c>
      <c r="U69" s="5" t="s">
        <v>27</v>
      </c>
      <c r="V69" s="5" t="s">
        <v>28</v>
      </c>
      <c r="W69" s="5" t="s">
        <v>29</v>
      </c>
      <c r="X69" s="5" t="s">
        <v>30</v>
      </c>
      <c r="Y69" s="5" t="s">
        <v>31</v>
      </c>
      <c r="BC69" s="5" t="s">
        <v>1101</v>
      </c>
      <c r="BD69" s="6" t="s">
        <v>64</v>
      </c>
      <c r="BE69" s="6" t="s">
        <v>64</v>
      </c>
      <c r="BF69" s="6" t="s">
        <v>64</v>
      </c>
      <c r="BG69" s="6" t="s">
        <v>64</v>
      </c>
      <c r="BH69" s="6" t="s">
        <v>64</v>
      </c>
      <c r="BI69" s="6" t="s">
        <v>64</v>
      </c>
      <c r="BJ69" s="6" t="s">
        <v>64</v>
      </c>
      <c r="BK69" s="6" t="s">
        <v>64</v>
      </c>
      <c r="BL69" s="6" t="s">
        <v>64</v>
      </c>
      <c r="BM69" s="6" t="s">
        <v>64</v>
      </c>
      <c r="BN69" s="6" t="s">
        <v>64</v>
      </c>
      <c r="BO69" s="6" t="s">
        <v>64</v>
      </c>
      <c r="BP69" s="6" t="s">
        <v>64</v>
      </c>
      <c r="BQ69" s="6" t="s">
        <v>64</v>
      </c>
      <c r="BR69" s="6" t="s">
        <v>64</v>
      </c>
      <c r="BS69" s="6" t="s">
        <v>64</v>
      </c>
      <c r="BT69" s="6" t="s">
        <v>64</v>
      </c>
      <c r="BU69" s="6" t="s">
        <v>64</v>
      </c>
      <c r="BV69" s="6" t="s">
        <v>64</v>
      </c>
      <c r="BW69" s="6" t="s">
        <v>64</v>
      </c>
      <c r="BX69" s="6" t="s">
        <v>64</v>
      </c>
      <c r="BY69" s="6" t="s">
        <v>64</v>
      </c>
      <c r="BZ69" s="6" t="s">
        <v>64</v>
      </c>
      <c r="CA69" s="6" t="s">
        <v>64</v>
      </c>
    </row>
    <row r="70" spans="1:79" ht="18.600000000000001" thickBot="1" x14ac:dyDescent="0.35">
      <c r="A70" s="5" t="s">
        <v>63</v>
      </c>
      <c r="B70" s="6">
        <v>28</v>
      </c>
      <c r="C70" s="6">
        <v>28</v>
      </c>
      <c r="D70" s="6">
        <v>28</v>
      </c>
      <c r="E70" s="6">
        <v>109197.9</v>
      </c>
      <c r="F70" s="6">
        <v>2157.5</v>
      </c>
      <c r="G70" s="6">
        <v>28</v>
      </c>
      <c r="H70" s="6">
        <v>4896.5</v>
      </c>
      <c r="I70" s="6">
        <v>98834.5</v>
      </c>
      <c r="J70" s="6">
        <v>28</v>
      </c>
      <c r="K70" s="6">
        <v>28</v>
      </c>
      <c r="L70" s="6">
        <v>300585.90000000002</v>
      </c>
      <c r="M70" s="6">
        <v>299263.90000000002</v>
      </c>
      <c r="N70" s="6">
        <v>63</v>
      </c>
      <c r="O70" s="6">
        <v>28</v>
      </c>
      <c r="P70" s="6">
        <v>300084.90000000002</v>
      </c>
      <c r="Q70" s="6">
        <v>997518.5</v>
      </c>
      <c r="R70" s="6">
        <v>593.5</v>
      </c>
      <c r="S70" s="6">
        <v>28</v>
      </c>
      <c r="T70" s="6">
        <v>211.5</v>
      </c>
      <c r="U70" s="6">
        <v>28</v>
      </c>
      <c r="V70" s="6">
        <v>28</v>
      </c>
      <c r="W70" s="6">
        <v>28</v>
      </c>
      <c r="X70" s="6">
        <v>1214</v>
      </c>
      <c r="Y70" s="6">
        <v>124</v>
      </c>
      <c r="BC70" s="1"/>
    </row>
    <row r="71" spans="1:79" ht="15" thickBot="1" x14ac:dyDescent="0.35">
      <c r="A71" s="5" t="s">
        <v>75</v>
      </c>
      <c r="B71" s="6">
        <v>27</v>
      </c>
      <c r="C71" s="6">
        <v>27</v>
      </c>
      <c r="D71" s="6">
        <v>27</v>
      </c>
      <c r="E71" s="6">
        <v>105318.9</v>
      </c>
      <c r="F71" s="6">
        <v>2156.5</v>
      </c>
      <c r="G71" s="6">
        <v>27</v>
      </c>
      <c r="H71" s="6">
        <v>27</v>
      </c>
      <c r="I71" s="6">
        <v>139.5</v>
      </c>
      <c r="J71" s="6">
        <v>27</v>
      </c>
      <c r="K71" s="6">
        <v>27</v>
      </c>
      <c r="L71" s="6">
        <v>201728.4</v>
      </c>
      <c r="M71" s="6">
        <v>299262.90000000002</v>
      </c>
      <c r="N71" s="6">
        <v>44.5</v>
      </c>
      <c r="O71" s="6">
        <v>27</v>
      </c>
      <c r="P71" s="6">
        <v>102269</v>
      </c>
      <c r="Q71" s="6">
        <v>897776.6</v>
      </c>
      <c r="R71" s="6">
        <v>592.5</v>
      </c>
      <c r="S71" s="6">
        <v>27</v>
      </c>
      <c r="T71" s="6">
        <v>210.5</v>
      </c>
      <c r="U71" s="6">
        <v>27</v>
      </c>
      <c r="V71" s="6">
        <v>27</v>
      </c>
      <c r="W71" s="6">
        <v>27</v>
      </c>
      <c r="X71" s="6">
        <v>1213</v>
      </c>
      <c r="Y71" s="6">
        <v>123</v>
      </c>
      <c r="BC71" s="5" t="s">
        <v>109</v>
      </c>
      <c r="BD71" s="5" t="s">
        <v>8</v>
      </c>
      <c r="BE71" s="5" t="s">
        <v>9</v>
      </c>
      <c r="BF71" s="5" t="s">
        <v>10</v>
      </c>
      <c r="BG71" s="5" t="s">
        <v>11</v>
      </c>
      <c r="BH71" s="5" t="s">
        <v>12</v>
      </c>
      <c r="BI71" s="5" t="s">
        <v>13</v>
      </c>
      <c r="BJ71" s="5" t="s">
        <v>14</v>
      </c>
      <c r="BK71" s="5" t="s">
        <v>15</v>
      </c>
      <c r="BL71" s="5" t="s">
        <v>16</v>
      </c>
      <c r="BM71" s="5" t="s">
        <v>17</v>
      </c>
      <c r="BN71" s="5" t="s">
        <v>18</v>
      </c>
      <c r="BO71" s="5" t="s">
        <v>19</v>
      </c>
      <c r="BP71" s="5" t="s">
        <v>20</v>
      </c>
      <c r="BQ71" s="5" t="s">
        <v>21</v>
      </c>
      <c r="BR71" s="5" t="s">
        <v>22</v>
      </c>
      <c r="BS71" s="5" t="s">
        <v>23</v>
      </c>
      <c r="BT71" s="5" t="s">
        <v>24</v>
      </c>
      <c r="BU71" s="5" t="s">
        <v>25</v>
      </c>
      <c r="BV71" s="5" t="s">
        <v>26</v>
      </c>
      <c r="BW71" s="5" t="s">
        <v>27</v>
      </c>
      <c r="BX71" s="5" t="s">
        <v>28</v>
      </c>
      <c r="BY71" s="5" t="s">
        <v>29</v>
      </c>
      <c r="BZ71" s="5" t="s">
        <v>30</v>
      </c>
      <c r="CA71" s="5" t="s">
        <v>31</v>
      </c>
    </row>
    <row r="72" spans="1:79" ht="15" thickBot="1" x14ac:dyDescent="0.35">
      <c r="A72" s="5" t="s">
        <v>77</v>
      </c>
      <c r="B72" s="6">
        <v>26</v>
      </c>
      <c r="C72" s="6">
        <v>26</v>
      </c>
      <c r="D72" s="6">
        <v>26</v>
      </c>
      <c r="E72" s="6">
        <v>102316.5</v>
      </c>
      <c r="F72" s="6">
        <v>2155.5</v>
      </c>
      <c r="G72" s="6">
        <v>26</v>
      </c>
      <c r="H72" s="6">
        <v>26</v>
      </c>
      <c r="I72" s="6">
        <v>26</v>
      </c>
      <c r="J72" s="6">
        <v>26</v>
      </c>
      <c r="K72" s="6">
        <v>26</v>
      </c>
      <c r="L72" s="6">
        <v>101949.5</v>
      </c>
      <c r="M72" s="6">
        <v>299261.90000000002</v>
      </c>
      <c r="N72" s="6">
        <v>43.5</v>
      </c>
      <c r="O72" s="6">
        <v>26</v>
      </c>
      <c r="P72" s="6">
        <v>102268</v>
      </c>
      <c r="Q72" s="6">
        <v>897775.6</v>
      </c>
      <c r="R72" s="6">
        <v>591.5</v>
      </c>
      <c r="S72" s="6">
        <v>26</v>
      </c>
      <c r="T72" s="6">
        <v>209.5</v>
      </c>
      <c r="U72" s="6">
        <v>26</v>
      </c>
      <c r="V72" s="6">
        <v>26</v>
      </c>
      <c r="W72" s="6">
        <v>26</v>
      </c>
      <c r="X72" s="6">
        <v>1212</v>
      </c>
      <c r="Y72" s="6">
        <v>122</v>
      </c>
      <c r="BC72" s="5" t="s">
        <v>63</v>
      </c>
      <c r="BD72" s="6">
        <v>29</v>
      </c>
      <c r="BE72" s="6">
        <v>29</v>
      </c>
      <c r="BF72" s="6">
        <v>2051</v>
      </c>
      <c r="BG72" s="6">
        <v>499044.1</v>
      </c>
      <c r="BH72" s="6">
        <v>832.5</v>
      </c>
      <c r="BI72" s="6">
        <v>29</v>
      </c>
      <c r="BJ72" s="6">
        <v>763.5</v>
      </c>
      <c r="BK72" s="6">
        <v>340.5</v>
      </c>
      <c r="BL72" s="6">
        <v>29</v>
      </c>
      <c r="BM72" s="6">
        <v>29</v>
      </c>
      <c r="BN72" s="6">
        <v>433.5</v>
      </c>
      <c r="BO72" s="6">
        <v>1224.5</v>
      </c>
      <c r="BP72" s="6">
        <v>215.5</v>
      </c>
      <c r="BQ72" s="6">
        <v>230.5</v>
      </c>
      <c r="BR72" s="6">
        <v>255.5</v>
      </c>
      <c r="BS72" s="6">
        <v>504593.6</v>
      </c>
      <c r="BT72" s="6">
        <v>2291.5</v>
      </c>
      <c r="BU72" s="6">
        <v>29</v>
      </c>
      <c r="BV72" s="6">
        <v>2869.5</v>
      </c>
      <c r="BW72" s="6">
        <v>60</v>
      </c>
      <c r="BX72" s="6">
        <v>29</v>
      </c>
      <c r="BY72" s="6">
        <v>29</v>
      </c>
      <c r="BZ72" s="6">
        <v>1778.5</v>
      </c>
      <c r="CA72" s="6">
        <v>2023</v>
      </c>
    </row>
    <row r="73" spans="1:79" ht="15" thickBot="1" x14ac:dyDescent="0.35">
      <c r="A73" s="5" t="s">
        <v>80</v>
      </c>
      <c r="B73" s="6">
        <v>25</v>
      </c>
      <c r="C73" s="6">
        <v>25</v>
      </c>
      <c r="D73" s="6">
        <v>25</v>
      </c>
      <c r="E73" s="6">
        <v>102315.5</v>
      </c>
      <c r="F73" s="6">
        <v>2154.5</v>
      </c>
      <c r="G73" s="6">
        <v>25</v>
      </c>
      <c r="H73" s="6">
        <v>25</v>
      </c>
      <c r="I73" s="6">
        <v>25</v>
      </c>
      <c r="J73" s="6">
        <v>25</v>
      </c>
      <c r="K73" s="6">
        <v>25</v>
      </c>
      <c r="L73" s="6">
        <v>101948.5</v>
      </c>
      <c r="M73" s="6">
        <v>299260.90000000002</v>
      </c>
      <c r="N73" s="6">
        <v>42.5</v>
      </c>
      <c r="O73" s="6">
        <v>25</v>
      </c>
      <c r="P73" s="6">
        <v>100400</v>
      </c>
      <c r="Q73" s="6">
        <v>897774.6</v>
      </c>
      <c r="R73" s="6">
        <v>590.5</v>
      </c>
      <c r="S73" s="6">
        <v>25</v>
      </c>
      <c r="T73" s="6">
        <v>208.5</v>
      </c>
      <c r="U73" s="6">
        <v>25</v>
      </c>
      <c r="V73" s="6">
        <v>25</v>
      </c>
      <c r="W73" s="6">
        <v>25</v>
      </c>
      <c r="X73" s="6">
        <v>1211</v>
      </c>
      <c r="Y73" s="6">
        <v>121</v>
      </c>
      <c r="BC73" s="5" t="s">
        <v>75</v>
      </c>
      <c r="BD73" s="6">
        <v>28</v>
      </c>
      <c r="BE73" s="6">
        <v>28</v>
      </c>
      <c r="BF73" s="6">
        <v>2050</v>
      </c>
      <c r="BG73" s="6">
        <v>499043.1</v>
      </c>
      <c r="BH73" s="6">
        <v>831.5</v>
      </c>
      <c r="BI73" s="6">
        <v>28</v>
      </c>
      <c r="BJ73" s="6">
        <v>762.5</v>
      </c>
      <c r="BK73" s="6">
        <v>339.5</v>
      </c>
      <c r="BL73" s="6">
        <v>28</v>
      </c>
      <c r="BM73" s="6">
        <v>28</v>
      </c>
      <c r="BN73" s="6">
        <v>432.5</v>
      </c>
      <c r="BO73" s="6">
        <v>1223.5</v>
      </c>
      <c r="BP73" s="6">
        <v>214.5</v>
      </c>
      <c r="BQ73" s="6">
        <v>229.5</v>
      </c>
      <c r="BR73" s="6">
        <v>254.5</v>
      </c>
      <c r="BS73" s="6">
        <v>502588.6</v>
      </c>
      <c r="BT73" s="6">
        <v>2290.5</v>
      </c>
      <c r="BU73" s="6">
        <v>28</v>
      </c>
      <c r="BV73" s="6">
        <v>28</v>
      </c>
      <c r="BW73" s="6">
        <v>59</v>
      </c>
      <c r="BX73" s="6">
        <v>28</v>
      </c>
      <c r="BY73" s="6">
        <v>28</v>
      </c>
      <c r="BZ73" s="6">
        <v>1392</v>
      </c>
      <c r="CA73" s="6">
        <v>2022</v>
      </c>
    </row>
    <row r="74" spans="1:79" ht="15" thickBot="1" x14ac:dyDescent="0.35">
      <c r="A74" s="5" t="s">
        <v>82</v>
      </c>
      <c r="B74" s="6">
        <v>24</v>
      </c>
      <c r="C74" s="6">
        <v>24</v>
      </c>
      <c r="D74" s="6">
        <v>24</v>
      </c>
      <c r="E74" s="6">
        <v>102314.5</v>
      </c>
      <c r="F74" s="6">
        <v>2153.5</v>
      </c>
      <c r="G74" s="6">
        <v>24</v>
      </c>
      <c r="H74" s="6">
        <v>24</v>
      </c>
      <c r="I74" s="6">
        <v>24</v>
      </c>
      <c r="J74" s="6">
        <v>24</v>
      </c>
      <c r="K74" s="6">
        <v>24</v>
      </c>
      <c r="L74" s="6">
        <v>101947.5</v>
      </c>
      <c r="M74" s="6">
        <v>299259.90000000002</v>
      </c>
      <c r="N74" s="6">
        <v>41.5</v>
      </c>
      <c r="O74" s="6">
        <v>24</v>
      </c>
      <c r="P74" s="6">
        <v>100399</v>
      </c>
      <c r="Q74" s="6">
        <v>897748.6</v>
      </c>
      <c r="R74" s="6">
        <v>589.5</v>
      </c>
      <c r="S74" s="6">
        <v>24</v>
      </c>
      <c r="T74" s="6">
        <v>207.5</v>
      </c>
      <c r="U74" s="6">
        <v>24</v>
      </c>
      <c r="V74" s="6">
        <v>24</v>
      </c>
      <c r="W74" s="6">
        <v>24</v>
      </c>
      <c r="X74" s="6">
        <v>1210</v>
      </c>
      <c r="Y74" s="6">
        <v>120</v>
      </c>
      <c r="BC74" s="5" t="s">
        <v>77</v>
      </c>
      <c r="BD74" s="6">
        <v>27</v>
      </c>
      <c r="BE74" s="6">
        <v>27</v>
      </c>
      <c r="BF74" s="6">
        <v>2049</v>
      </c>
      <c r="BG74" s="6">
        <v>499042.1</v>
      </c>
      <c r="BH74" s="6">
        <v>830.5</v>
      </c>
      <c r="BI74" s="6">
        <v>27</v>
      </c>
      <c r="BJ74" s="6">
        <v>761.5</v>
      </c>
      <c r="BK74" s="6">
        <v>338.5</v>
      </c>
      <c r="BL74" s="6">
        <v>27</v>
      </c>
      <c r="BM74" s="6">
        <v>27</v>
      </c>
      <c r="BN74" s="6">
        <v>431.5</v>
      </c>
      <c r="BO74" s="6">
        <v>1222.5</v>
      </c>
      <c r="BP74" s="6">
        <v>213.5</v>
      </c>
      <c r="BQ74" s="6">
        <v>228.5</v>
      </c>
      <c r="BR74" s="6">
        <v>253.5</v>
      </c>
      <c r="BS74" s="6">
        <v>498023.1</v>
      </c>
      <c r="BT74" s="6">
        <v>2289.5</v>
      </c>
      <c r="BU74" s="6">
        <v>27</v>
      </c>
      <c r="BV74" s="6">
        <v>27</v>
      </c>
      <c r="BW74" s="6">
        <v>58</v>
      </c>
      <c r="BX74" s="6">
        <v>27</v>
      </c>
      <c r="BY74" s="6">
        <v>27</v>
      </c>
      <c r="BZ74" s="6">
        <v>411.5</v>
      </c>
      <c r="CA74" s="6">
        <v>2021</v>
      </c>
    </row>
    <row r="75" spans="1:79" ht="15" thickBot="1" x14ac:dyDescent="0.35">
      <c r="A75" s="5" t="s">
        <v>85</v>
      </c>
      <c r="B75" s="6">
        <v>23</v>
      </c>
      <c r="C75" s="6">
        <v>23</v>
      </c>
      <c r="D75" s="6">
        <v>23</v>
      </c>
      <c r="E75" s="6">
        <v>102313.5</v>
      </c>
      <c r="F75" s="6">
        <v>2152.5</v>
      </c>
      <c r="G75" s="6">
        <v>23</v>
      </c>
      <c r="H75" s="6">
        <v>23</v>
      </c>
      <c r="I75" s="6">
        <v>23</v>
      </c>
      <c r="J75" s="6">
        <v>23</v>
      </c>
      <c r="K75" s="6">
        <v>23</v>
      </c>
      <c r="L75" s="6">
        <v>2298.5</v>
      </c>
      <c r="M75" s="6">
        <v>299258.90000000002</v>
      </c>
      <c r="N75" s="6">
        <v>23</v>
      </c>
      <c r="O75" s="6">
        <v>23</v>
      </c>
      <c r="P75" s="6">
        <v>99879</v>
      </c>
      <c r="Q75" s="6">
        <v>897747.6</v>
      </c>
      <c r="R75" s="6">
        <v>588.5</v>
      </c>
      <c r="S75" s="6">
        <v>23</v>
      </c>
      <c r="T75" s="6">
        <v>206.5</v>
      </c>
      <c r="U75" s="6">
        <v>23</v>
      </c>
      <c r="V75" s="6">
        <v>23</v>
      </c>
      <c r="W75" s="6">
        <v>23</v>
      </c>
      <c r="X75" s="6">
        <v>1209</v>
      </c>
      <c r="Y75" s="6">
        <v>119</v>
      </c>
      <c r="BC75" s="5" t="s">
        <v>80</v>
      </c>
      <c r="BD75" s="6">
        <v>26</v>
      </c>
      <c r="BE75" s="6">
        <v>26</v>
      </c>
      <c r="BF75" s="6">
        <v>1535</v>
      </c>
      <c r="BG75" s="6">
        <v>499041.1</v>
      </c>
      <c r="BH75" s="6">
        <v>829.5</v>
      </c>
      <c r="BI75" s="6">
        <v>26</v>
      </c>
      <c r="BJ75" s="6">
        <v>760.5</v>
      </c>
      <c r="BK75" s="6">
        <v>337.5</v>
      </c>
      <c r="BL75" s="6">
        <v>26</v>
      </c>
      <c r="BM75" s="6">
        <v>26</v>
      </c>
      <c r="BN75" s="6">
        <v>430.5</v>
      </c>
      <c r="BO75" s="6">
        <v>1221.5</v>
      </c>
      <c r="BP75" s="6">
        <v>212.5</v>
      </c>
      <c r="BQ75" s="6">
        <v>227.5</v>
      </c>
      <c r="BR75" s="6">
        <v>252.5</v>
      </c>
      <c r="BS75" s="6">
        <v>498022.1</v>
      </c>
      <c r="BT75" s="6">
        <v>2288.5</v>
      </c>
      <c r="BU75" s="6">
        <v>26</v>
      </c>
      <c r="BV75" s="6">
        <v>26</v>
      </c>
      <c r="BW75" s="6">
        <v>57</v>
      </c>
      <c r="BX75" s="6">
        <v>26</v>
      </c>
      <c r="BY75" s="6">
        <v>26</v>
      </c>
      <c r="BZ75" s="6">
        <v>410.5</v>
      </c>
      <c r="CA75" s="6">
        <v>2020</v>
      </c>
    </row>
    <row r="76" spans="1:79" ht="15" thickBot="1" x14ac:dyDescent="0.35">
      <c r="A76" s="5" t="s">
        <v>86</v>
      </c>
      <c r="B76" s="6">
        <v>22</v>
      </c>
      <c r="C76" s="6">
        <v>22</v>
      </c>
      <c r="D76" s="6">
        <v>22</v>
      </c>
      <c r="E76" s="6">
        <v>102312.5</v>
      </c>
      <c r="F76" s="6">
        <v>636.5</v>
      </c>
      <c r="G76" s="6">
        <v>22</v>
      </c>
      <c r="H76" s="6">
        <v>22</v>
      </c>
      <c r="I76" s="6">
        <v>22</v>
      </c>
      <c r="J76" s="6">
        <v>22</v>
      </c>
      <c r="K76" s="6">
        <v>22</v>
      </c>
      <c r="L76" s="6">
        <v>2297.5</v>
      </c>
      <c r="M76" s="6">
        <v>299257.90000000002</v>
      </c>
      <c r="N76" s="6">
        <v>22</v>
      </c>
      <c r="O76" s="6">
        <v>22</v>
      </c>
      <c r="P76" s="6">
        <v>99865.5</v>
      </c>
      <c r="Q76" s="6">
        <v>897746.6</v>
      </c>
      <c r="R76" s="6">
        <v>587.5</v>
      </c>
      <c r="S76" s="6">
        <v>22</v>
      </c>
      <c r="T76" s="6">
        <v>205.5</v>
      </c>
      <c r="U76" s="6">
        <v>22</v>
      </c>
      <c r="V76" s="6">
        <v>22</v>
      </c>
      <c r="W76" s="6">
        <v>22</v>
      </c>
      <c r="X76" s="6">
        <v>1208</v>
      </c>
      <c r="Y76" s="6">
        <v>118</v>
      </c>
      <c r="BC76" s="5" t="s">
        <v>82</v>
      </c>
      <c r="BD76" s="6">
        <v>25</v>
      </c>
      <c r="BE76" s="6">
        <v>25</v>
      </c>
      <c r="BF76" s="6">
        <v>530.5</v>
      </c>
      <c r="BG76" s="6">
        <v>499040.1</v>
      </c>
      <c r="BH76" s="6">
        <v>828.5</v>
      </c>
      <c r="BI76" s="6">
        <v>25</v>
      </c>
      <c r="BJ76" s="6">
        <v>759.5</v>
      </c>
      <c r="BK76" s="6">
        <v>336.5</v>
      </c>
      <c r="BL76" s="6">
        <v>25</v>
      </c>
      <c r="BM76" s="6">
        <v>25</v>
      </c>
      <c r="BN76" s="6">
        <v>429.5</v>
      </c>
      <c r="BO76" s="6">
        <v>1220.5</v>
      </c>
      <c r="BP76" s="6">
        <v>211.5</v>
      </c>
      <c r="BQ76" s="6">
        <v>226.5</v>
      </c>
      <c r="BR76" s="6">
        <v>251.5</v>
      </c>
      <c r="BS76" s="6">
        <v>498021.1</v>
      </c>
      <c r="BT76" s="6">
        <v>990.5</v>
      </c>
      <c r="BU76" s="6">
        <v>25</v>
      </c>
      <c r="BV76" s="6">
        <v>25</v>
      </c>
      <c r="BW76" s="6">
        <v>56</v>
      </c>
      <c r="BX76" s="6">
        <v>25</v>
      </c>
      <c r="BY76" s="6">
        <v>25</v>
      </c>
      <c r="BZ76" s="6">
        <v>409.5</v>
      </c>
      <c r="CA76" s="6">
        <v>1504</v>
      </c>
    </row>
    <row r="77" spans="1:79" ht="15" thickBot="1" x14ac:dyDescent="0.35">
      <c r="A77" s="5" t="s">
        <v>87</v>
      </c>
      <c r="B77" s="6">
        <v>21</v>
      </c>
      <c r="C77" s="6">
        <v>21</v>
      </c>
      <c r="D77" s="6">
        <v>21</v>
      </c>
      <c r="E77" s="6">
        <v>102311.5</v>
      </c>
      <c r="F77" s="6">
        <v>21</v>
      </c>
      <c r="G77" s="6">
        <v>21</v>
      </c>
      <c r="H77" s="6">
        <v>21</v>
      </c>
      <c r="I77" s="6">
        <v>21</v>
      </c>
      <c r="J77" s="6">
        <v>21</v>
      </c>
      <c r="K77" s="6">
        <v>21</v>
      </c>
      <c r="L77" s="6">
        <v>2296.5</v>
      </c>
      <c r="M77" s="6">
        <v>299256.90000000002</v>
      </c>
      <c r="N77" s="6">
        <v>21</v>
      </c>
      <c r="O77" s="6">
        <v>21</v>
      </c>
      <c r="P77" s="6">
        <v>99864.5</v>
      </c>
      <c r="Q77" s="6">
        <v>796977.1</v>
      </c>
      <c r="R77" s="6">
        <v>586.5</v>
      </c>
      <c r="S77" s="6">
        <v>21</v>
      </c>
      <c r="T77" s="6">
        <v>204.5</v>
      </c>
      <c r="U77" s="6">
        <v>21</v>
      </c>
      <c r="V77" s="6">
        <v>21</v>
      </c>
      <c r="W77" s="6">
        <v>21</v>
      </c>
      <c r="X77" s="6">
        <v>1207</v>
      </c>
      <c r="Y77" s="6">
        <v>117</v>
      </c>
      <c r="BC77" s="5" t="s">
        <v>85</v>
      </c>
      <c r="BD77" s="6">
        <v>24</v>
      </c>
      <c r="BE77" s="6">
        <v>24</v>
      </c>
      <c r="BF77" s="6">
        <v>529.5</v>
      </c>
      <c r="BG77" s="6">
        <v>499039.1</v>
      </c>
      <c r="BH77" s="6">
        <v>827.5</v>
      </c>
      <c r="BI77" s="6">
        <v>24</v>
      </c>
      <c r="BJ77" s="6">
        <v>758.5</v>
      </c>
      <c r="BK77" s="6">
        <v>335.5</v>
      </c>
      <c r="BL77" s="6">
        <v>24</v>
      </c>
      <c r="BM77" s="6">
        <v>24</v>
      </c>
      <c r="BN77" s="6">
        <v>44.5</v>
      </c>
      <c r="BO77" s="6">
        <v>1219.5</v>
      </c>
      <c r="BP77" s="6">
        <v>210.5</v>
      </c>
      <c r="BQ77" s="6">
        <v>225.5</v>
      </c>
      <c r="BR77" s="6">
        <v>250.5</v>
      </c>
      <c r="BS77" s="6">
        <v>498020.1</v>
      </c>
      <c r="BT77" s="6">
        <v>989.5</v>
      </c>
      <c r="BU77" s="6">
        <v>24</v>
      </c>
      <c r="BV77" s="6">
        <v>24</v>
      </c>
      <c r="BW77" s="6">
        <v>55</v>
      </c>
      <c r="BX77" s="6">
        <v>24</v>
      </c>
      <c r="BY77" s="6">
        <v>24</v>
      </c>
      <c r="BZ77" s="6">
        <v>408.5</v>
      </c>
      <c r="CA77" s="6">
        <v>1347.5</v>
      </c>
    </row>
    <row r="78" spans="1:79" ht="15" thickBot="1" x14ac:dyDescent="0.35">
      <c r="A78" s="5" t="s">
        <v>88</v>
      </c>
      <c r="B78" s="6">
        <v>20</v>
      </c>
      <c r="C78" s="6">
        <v>20</v>
      </c>
      <c r="D78" s="6">
        <v>20</v>
      </c>
      <c r="E78" s="6">
        <v>102310.5</v>
      </c>
      <c r="F78" s="6">
        <v>20</v>
      </c>
      <c r="G78" s="6">
        <v>20</v>
      </c>
      <c r="H78" s="6">
        <v>20</v>
      </c>
      <c r="I78" s="6">
        <v>20</v>
      </c>
      <c r="J78" s="6">
        <v>20</v>
      </c>
      <c r="K78" s="6">
        <v>20</v>
      </c>
      <c r="L78" s="6">
        <v>2295.5</v>
      </c>
      <c r="M78" s="6">
        <v>299255.90000000002</v>
      </c>
      <c r="N78" s="6">
        <v>20</v>
      </c>
      <c r="O78" s="6">
        <v>20</v>
      </c>
      <c r="P78" s="6">
        <v>99863.5</v>
      </c>
      <c r="Q78" s="6">
        <v>796976.1</v>
      </c>
      <c r="R78" s="6">
        <v>585.5</v>
      </c>
      <c r="S78" s="6">
        <v>20</v>
      </c>
      <c r="T78" s="6">
        <v>203.5</v>
      </c>
      <c r="U78" s="6">
        <v>20</v>
      </c>
      <c r="V78" s="6">
        <v>20</v>
      </c>
      <c r="W78" s="6">
        <v>20</v>
      </c>
      <c r="X78" s="6">
        <v>1206</v>
      </c>
      <c r="Y78" s="6">
        <v>116</v>
      </c>
      <c r="BC78" s="5" t="s">
        <v>86</v>
      </c>
      <c r="BD78" s="6">
        <v>23</v>
      </c>
      <c r="BE78" s="6">
        <v>23</v>
      </c>
      <c r="BF78" s="6">
        <v>528.5</v>
      </c>
      <c r="BG78" s="6">
        <v>499038.1</v>
      </c>
      <c r="BH78" s="6">
        <v>826.5</v>
      </c>
      <c r="BI78" s="6">
        <v>23</v>
      </c>
      <c r="BJ78" s="6">
        <v>757.5</v>
      </c>
      <c r="BK78" s="6">
        <v>334.5</v>
      </c>
      <c r="BL78" s="6">
        <v>23</v>
      </c>
      <c r="BM78" s="6">
        <v>23</v>
      </c>
      <c r="BN78" s="6">
        <v>43.5</v>
      </c>
      <c r="BO78" s="6">
        <v>1218.5</v>
      </c>
      <c r="BP78" s="6">
        <v>209.5</v>
      </c>
      <c r="BQ78" s="6">
        <v>30.5</v>
      </c>
      <c r="BR78" s="6">
        <v>249.5</v>
      </c>
      <c r="BS78" s="6">
        <v>498019.1</v>
      </c>
      <c r="BT78" s="6">
        <v>83.5</v>
      </c>
      <c r="BU78" s="6">
        <v>23</v>
      </c>
      <c r="BV78" s="6">
        <v>23</v>
      </c>
      <c r="BW78" s="6">
        <v>54</v>
      </c>
      <c r="BX78" s="6">
        <v>23</v>
      </c>
      <c r="BY78" s="6">
        <v>23</v>
      </c>
      <c r="BZ78" s="6">
        <v>407.5</v>
      </c>
      <c r="CA78" s="6">
        <v>1346.5</v>
      </c>
    </row>
    <row r="79" spans="1:79" ht="15" thickBot="1" x14ac:dyDescent="0.35">
      <c r="A79" s="5" t="s">
        <v>89</v>
      </c>
      <c r="B79" s="6">
        <v>19</v>
      </c>
      <c r="C79" s="6">
        <v>19</v>
      </c>
      <c r="D79" s="6">
        <v>19</v>
      </c>
      <c r="E79" s="6">
        <v>102309.5</v>
      </c>
      <c r="F79" s="6">
        <v>19</v>
      </c>
      <c r="G79" s="6">
        <v>19</v>
      </c>
      <c r="H79" s="6">
        <v>19</v>
      </c>
      <c r="I79" s="6">
        <v>19</v>
      </c>
      <c r="J79" s="6">
        <v>19</v>
      </c>
      <c r="K79" s="6">
        <v>19</v>
      </c>
      <c r="L79" s="6">
        <v>2294.5</v>
      </c>
      <c r="M79" s="6">
        <v>199527.9</v>
      </c>
      <c r="N79" s="6">
        <v>19</v>
      </c>
      <c r="O79" s="6">
        <v>19</v>
      </c>
      <c r="P79" s="6">
        <v>99819</v>
      </c>
      <c r="Q79" s="6">
        <v>795532.6</v>
      </c>
      <c r="R79" s="6">
        <v>584.5</v>
      </c>
      <c r="S79" s="6">
        <v>19</v>
      </c>
      <c r="T79" s="6">
        <v>202.5</v>
      </c>
      <c r="U79" s="6">
        <v>19</v>
      </c>
      <c r="V79" s="6">
        <v>19</v>
      </c>
      <c r="W79" s="6">
        <v>19</v>
      </c>
      <c r="X79" s="6">
        <v>103</v>
      </c>
      <c r="Y79" s="6">
        <v>115</v>
      </c>
      <c r="BC79" s="5" t="s">
        <v>87</v>
      </c>
      <c r="BD79" s="6">
        <v>22</v>
      </c>
      <c r="BE79" s="6">
        <v>22</v>
      </c>
      <c r="BF79" s="6">
        <v>527.5</v>
      </c>
      <c r="BG79" s="6">
        <v>499037.1</v>
      </c>
      <c r="BH79" s="6">
        <v>825.5</v>
      </c>
      <c r="BI79" s="6">
        <v>22</v>
      </c>
      <c r="BJ79" s="6">
        <v>756.5</v>
      </c>
      <c r="BK79" s="6">
        <v>333.5</v>
      </c>
      <c r="BL79" s="6">
        <v>22</v>
      </c>
      <c r="BM79" s="6">
        <v>22</v>
      </c>
      <c r="BN79" s="6">
        <v>42.5</v>
      </c>
      <c r="BO79" s="6">
        <v>861.5</v>
      </c>
      <c r="BP79" s="6">
        <v>208.5</v>
      </c>
      <c r="BQ79" s="6">
        <v>29.5</v>
      </c>
      <c r="BR79" s="6">
        <v>248.5</v>
      </c>
      <c r="BS79" s="6">
        <v>498018.1</v>
      </c>
      <c r="BT79" s="6">
        <v>53</v>
      </c>
      <c r="BU79" s="6">
        <v>22</v>
      </c>
      <c r="BV79" s="6">
        <v>22</v>
      </c>
      <c r="BW79" s="6">
        <v>53</v>
      </c>
      <c r="BX79" s="6">
        <v>22</v>
      </c>
      <c r="BY79" s="6">
        <v>22</v>
      </c>
      <c r="BZ79" s="6">
        <v>406.5</v>
      </c>
      <c r="CA79" s="6">
        <v>1345.5</v>
      </c>
    </row>
    <row r="80" spans="1:79" ht="15" thickBot="1" x14ac:dyDescent="0.35">
      <c r="A80" s="5" t="s">
        <v>90</v>
      </c>
      <c r="B80" s="6">
        <v>18</v>
      </c>
      <c r="C80" s="6">
        <v>18</v>
      </c>
      <c r="D80" s="6">
        <v>18</v>
      </c>
      <c r="E80" s="6">
        <v>102308.5</v>
      </c>
      <c r="F80" s="6">
        <v>18</v>
      </c>
      <c r="G80" s="6">
        <v>18</v>
      </c>
      <c r="H80" s="6">
        <v>18</v>
      </c>
      <c r="I80" s="6">
        <v>18</v>
      </c>
      <c r="J80" s="6">
        <v>18</v>
      </c>
      <c r="K80" s="6">
        <v>18</v>
      </c>
      <c r="L80" s="6">
        <v>2293.5</v>
      </c>
      <c r="M80" s="6">
        <v>199526.9</v>
      </c>
      <c r="N80" s="6">
        <v>18</v>
      </c>
      <c r="O80" s="6">
        <v>18</v>
      </c>
      <c r="P80" s="6">
        <v>99818</v>
      </c>
      <c r="Q80" s="6">
        <v>795531.6</v>
      </c>
      <c r="R80" s="6">
        <v>583.5</v>
      </c>
      <c r="S80" s="6">
        <v>18</v>
      </c>
      <c r="T80" s="6">
        <v>201.5</v>
      </c>
      <c r="U80" s="6">
        <v>18</v>
      </c>
      <c r="V80" s="6">
        <v>18</v>
      </c>
      <c r="W80" s="6">
        <v>18</v>
      </c>
      <c r="X80" s="6">
        <v>102</v>
      </c>
      <c r="Y80" s="6">
        <v>114</v>
      </c>
      <c r="BC80" s="5" t="s">
        <v>88</v>
      </c>
      <c r="BD80" s="6">
        <v>21</v>
      </c>
      <c r="BE80" s="6">
        <v>21</v>
      </c>
      <c r="BF80" s="6">
        <v>526.5</v>
      </c>
      <c r="BG80" s="6">
        <v>498747.6</v>
      </c>
      <c r="BH80" s="6">
        <v>824.5</v>
      </c>
      <c r="BI80" s="6">
        <v>21</v>
      </c>
      <c r="BJ80" s="6">
        <v>755.5</v>
      </c>
      <c r="BK80" s="6">
        <v>332.5</v>
      </c>
      <c r="BL80" s="6">
        <v>21</v>
      </c>
      <c r="BM80" s="6">
        <v>21</v>
      </c>
      <c r="BN80" s="6">
        <v>41.5</v>
      </c>
      <c r="BO80" s="6">
        <v>860.5</v>
      </c>
      <c r="BP80" s="6">
        <v>207.5</v>
      </c>
      <c r="BQ80" s="6">
        <v>28.5</v>
      </c>
      <c r="BR80" s="6">
        <v>247.5</v>
      </c>
      <c r="BS80" s="6">
        <v>498017.1</v>
      </c>
      <c r="BT80" s="6">
        <v>21</v>
      </c>
      <c r="BU80" s="6">
        <v>21</v>
      </c>
      <c r="BV80" s="6">
        <v>21</v>
      </c>
      <c r="BW80" s="6">
        <v>52</v>
      </c>
      <c r="BX80" s="6">
        <v>21</v>
      </c>
      <c r="BY80" s="6">
        <v>21</v>
      </c>
      <c r="BZ80" s="6">
        <v>405.5</v>
      </c>
      <c r="CA80" s="6">
        <v>1344.5</v>
      </c>
    </row>
    <row r="81" spans="1:79" ht="15" thickBot="1" x14ac:dyDescent="0.35">
      <c r="A81" s="5" t="s">
        <v>91</v>
      </c>
      <c r="B81" s="6">
        <v>17</v>
      </c>
      <c r="C81" s="6">
        <v>17</v>
      </c>
      <c r="D81" s="6">
        <v>17</v>
      </c>
      <c r="E81" s="6">
        <v>102306</v>
      </c>
      <c r="F81" s="6">
        <v>17</v>
      </c>
      <c r="G81" s="6">
        <v>17</v>
      </c>
      <c r="H81" s="6">
        <v>17</v>
      </c>
      <c r="I81" s="6">
        <v>17</v>
      </c>
      <c r="J81" s="6">
        <v>17</v>
      </c>
      <c r="K81" s="6">
        <v>17</v>
      </c>
      <c r="L81" s="6">
        <v>1112.5</v>
      </c>
      <c r="M81" s="6">
        <v>99789</v>
      </c>
      <c r="N81" s="6">
        <v>17</v>
      </c>
      <c r="O81" s="6">
        <v>17</v>
      </c>
      <c r="P81" s="6">
        <v>17</v>
      </c>
      <c r="Q81" s="6">
        <v>695776.7</v>
      </c>
      <c r="R81" s="6">
        <v>582.5</v>
      </c>
      <c r="S81" s="6">
        <v>17</v>
      </c>
      <c r="T81" s="6">
        <v>200.5</v>
      </c>
      <c r="U81" s="6">
        <v>17</v>
      </c>
      <c r="V81" s="6">
        <v>17</v>
      </c>
      <c r="W81" s="6">
        <v>17</v>
      </c>
      <c r="X81" s="6">
        <v>101</v>
      </c>
      <c r="Y81" s="6">
        <v>113</v>
      </c>
      <c r="BC81" s="5" t="s">
        <v>89</v>
      </c>
      <c r="BD81" s="6">
        <v>20</v>
      </c>
      <c r="BE81" s="6">
        <v>20</v>
      </c>
      <c r="BF81" s="6">
        <v>525.5</v>
      </c>
      <c r="BG81" s="6">
        <v>498746.6</v>
      </c>
      <c r="BH81" s="6">
        <v>823.5</v>
      </c>
      <c r="BI81" s="6">
        <v>20</v>
      </c>
      <c r="BJ81" s="6">
        <v>754.5</v>
      </c>
      <c r="BK81" s="6">
        <v>331.5</v>
      </c>
      <c r="BL81" s="6">
        <v>20</v>
      </c>
      <c r="BM81" s="6">
        <v>20</v>
      </c>
      <c r="BN81" s="6">
        <v>40.5</v>
      </c>
      <c r="BO81" s="6">
        <v>859.5</v>
      </c>
      <c r="BP81" s="6">
        <v>206.5</v>
      </c>
      <c r="BQ81" s="6">
        <v>27.5</v>
      </c>
      <c r="BR81" s="6">
        <v>246.5</v>
      </c>
      <c r="BS81" s="6">
        <v>498016.1</v>
      </c>
      <c r="BT81" s="6">
        <v>20</v>
      </c>
      <c r="BU81" s="6">
        <v>20</v>
      </c>
      <c r="BV81" s="6">
        <v>20</v>
      </c>
      <c r="BW81" s="6">
        <v>51</v>
      </c>
      <c r="BX81" s="6">
        <v>20</v>
      </c>
      <c r="BY81" s="6">
        <v>20</v>
      </c>
      <c r="BZ81" s="6">
        <v>404.5</v>
      </c>
      <c r="CA81" s="6">
        <v>743</v>
      </c>
    </row>
    <row r="82" spans="1:79" ht="15" thickBot="1" x14ac:dyDescent="0.35">
      <c r="A82" s="5" t="s">
        <v>92</v>
      </c>
      <c r="B82" s="6">
        <v>16</v>
      </c>
      <c r="C82" s="6">
        <v>16</v>
      </c>
      <c r="D82" s="6">
        <v>16</v>
      </c>
      <c r="E82" s="6">
        <v>102305</v>
      </c>
      <c r="F82" s="6">
        <v>16</v>
      </c>
      <c r="G82" s="6">
        <v>16</v>
      </c>
      <c r="H82" s="6">
        <v>16</v>
      </c>
      <c r="I82" s="6">
        <v>16</v>
      </c>
      <c r="J82" s="6">
        <v>16</v>
      </c>
      <c r="K82" s="6">
        <v>16</v>
      </c>
      <c r="L82" s="6">
        <v>1111.5</v>
      </c>
      <c r="M82" s="6">
        <v>99788</v>
      </c>
      <c r="N82" s="6">
        <v>16</v>
      </c>
      <c r="O82" s="6">
        <v>16</v>
      </c>
      <c r="P82" s="6">
        <v>16</v>
      </c>
      <c r="Q82" s="6">
        <v>695775.7</v>
      </c>
      <c r="R82" s="6">
        <v>581.5</v>
      </c>
      <c r="S82" s="6">
        <v>16</v>
      </c>
      <c r="T82" s="6">
        <v>199.5</v>
      </c>
      <c r="U82" s="6">
        <v>16</v>
      </c>
      <c r="V82" s="6">
        <v>16</v>
      </c>
      <c r="W82" s="6">
        <v>16</v>
      </c>
      <c r="X82" s="6">
        <v>100</v>
      </c>
      <c r="Y82" s="6">
        <v>112</v>
      </c>
      <c r="BC82" s="5" t="s">
        <v>90</v>
      </c>
      <c r="BD82" s="6">
        <v>19</v>
      </c>
      <c r="BE82" s="6">
        <v>19</v>
      </c>
      <c r="BF82" s="6">
        <v>66</v>
      </c>
      <c r="BG82" s="6">
        <v>498745.59999999998</v>
      </c>
      <c r="BH82" s="6">
        <v>822.5</v>
      </c>
      <c r="BI82" s="6">
        <v>19</v>
      </c>
      <c r="BJ82" s="6">
        <v>753.5</v>
      </c>
      <c r="BK82" s="6">
        <v>330.5</v>
      </c>
      <c r="BL82" s="6">
        <v>19</v>
      </c>
      <c r="BM82" s="6">
        <v>19</v>
      </c>
      <c r="BN82" s="6">
        <v>39.5</v>
      </c>
      <c r="BO82" s="6">
        <v>858.5</v>
      </c>
      <c r="BP82" s="6">
        <v>205.5</v>
      </c>
      <c r="BQ82" s="6">
        <v>19</v>
      </c>
      <c r="BR82" s="6">
        <v>245.5</v>
      </c>
      <c r="BS82" s="6">
        <v>498015.1</v>
      </c>
      <c r="BT82" s="6">
        <v>19</v>
      </c>
      <c r="BU82" s="6">
        <v>19</v>
      </c>
      <c r="BV82" s="6">
        <v>19</v>
      </c>
      <c r="BW82" s="6">
        <v>50</v>
      </c>
      <c r="BX82" s="6">
        <v>19</v>
      </c>
      <c r="BY82" s="6">
        <v>19</v>
      </c>
      <c r="BZ82" s="6">
        <v>403.5</v>
      </c>
      <c r="CA82" s="6">
        <v>742</v>
      </c>
    </row>
    <row r="83" spans="1:79" ht="15" thickBot="1" x14ac:dyDescent="0.35">
      <c r="A83" s="5" t="s">
        <v>93</v>
      </c>
      <c r="B83" s="6">
        <v>15</v>
      </c>
      <c r="C83" s="6">
        <v>15</v>
      </c>
      <c r="D83" s="6">
        <v>15</v>
      </c>
      <c r="E83" s="6">
        <v>102304</v>
      </c>
      <c r="F83" s="6">
        <v>15</v>
      </c>
      <c r="G83" s="6">
        <v>15</v>
      </c>
      <c r="H83" s="6">
        <v>15</v>
      </c>
      <c r="I83" s="6">
        <v>15</v>
      </c>
      <c r="J83" s="6">
        <v>15</v>
      </c>
      <c r="K83" s="6">
        <v>15</v>
      </c>
      <c r="L83" s="6">
        <v>1110.5</v>
      </c>
      <c r="M83" s="6">
        <v>99787</v>
      </c>
      <c r="N83" s="6">
        <v>15</v>
      </c>
      <c r="O83" s="6">
        <v>15</v>
      </c>
      <c r="P83" s="6">
        <v>15</v>
      </c>
      <c r="Q83" s="6">
        <v>695774.7</v>
      </c>
      <c r="R83" s="6">
        <v>580.5</v>
      </c>
      <c r="S83" s="6">
        <v>15</v>
      </c>
      <c r="T83" s="6">
        <v>198.5</v>
      </c>
      <c r="U83" s="6">
        <v>15</v>
      </c>
      <c r="V83" s="6">
        <v>15</v>
      </c>
      <c r="W83" s="6">
        <v>15</v>
      </c>
      <c r="X83" s="6">
        <v>99</v>
      </c>
      <c r="Y83" s="6">
        <v>111</v>
      </c>
      <c r="BC83" s="5" t="s">
        <v>91</v>
      </c>
      <c r="BD83" s="6">
        <v>18</v>
      </c>
      <c r="BE83" s="6">
        <v>18</v>
      </c>
      <c r="BF83" s="6">
        <v>65</v>
      </c>
      <c r="BG83" s="6">
        <v>498744.6</v>
      </c>
      <c r="BH83" s="6">
        <v>821.5</v>
      </c>
      <c r="BI83" s="6">
        <v>18</v>
      </c>
      <c r="BJ83" s="6">
        <v>752.5</v>
      </c>
      <c r="BK83" s="6">
        <v>329.5</v>
      </c>
      <c r="BL83" s="6">
        <v>18</v>
      </c>
      <c r="BM83" s="6">
        <v>18</v>
      </c>
      <c r="BN83" s="6">
        <v>38.5</v>
      </c>
      <c r="BO83" s="6">
        <v>857.5</v>
      </c>
      <c r="BP83" s="6">
        <v>18</v>
      </c>
      <c r="BQ83" s="6">
        <v>18</v>
      </c>
      <c r="BR83" s="6">
        <v>244.5</v>
      </c>
      <c r="BS83" s="6">
        <v>497796.6</v>
      </c>
      <c r="BT83" s="6">
        <v>18</v>
      </c>
      <c r="BU83" s="6">
        <v>18</v>
      </c>
      <c r="BV83" s="6">
        <v>18</v>
      </c>
      <c r="BW83" s="6">
        <v>49</v>
      </c>
      <c r="BX83" s="6">
        <v>18</v>
      </c>
      <c r="BY83" s="6">
        <v>18</v>
      </c>
      <c r="BZ83" s="6">
        <v>402.5</v>
      </c>
      <c r="CA83" s="6">
        <v>741</v>
      </c>
    </row>
    <row r="84" spans="1:79" ht="15" thickBot="1" x14ac:dyDescent="0.35">
      <c r="A84" s="5" t="s">
        <v>94</v>
      </c>
      <c r="B84" s="6">
        <v>14</v>
      </c>
      <c r="C84" s="6">
        <v>14</v>
      </c>
      <c r="D84" s="6">
        <v>14</v>
      </c>
      <c r="E84" s="6">
        <v>102303</v>
      </c>
      <c r="F84" s="6">
        <v>14</v>
      </c>
      <c r="G84" s="6">
        <v>14</v>
      </c>
      <c r="H84" s="6">
        <v>14</v>
      </c>
      <c r="I84" s="6">
        <v>14</v>
      </c>
      <c r="J84" s="6">
        <v>14</v>
      </c>
      <c r="K84" s="6">
        <v>14</v>
      </c>
      <c r="L84" s="6">
        <v>1109.5</v>
      </c>
      <c r="M84" s="6">
        <v>99786</v>
      </c>
      <c r="N84" s="6">
        <v>14</v>
      </c>
      <c r="O84" s="6">
        <v>14</v>
      </c>
      <c r="P84" s="6">
        <v>14</v>
      </c>
      <c r="Q84" s="6">
        <v>694754.2</v>
      </c>
      <c r="R84" s="6">
        <v>579.5</v>
      </c>
      <c r="S84" s="6">
        <v>14</v>
      </c>
      <c r="T84" s="6">
        <v>197.5</v>
      </c>
      <c r="U84" s="6">
        <v>14</v>
      </c>
      <c r="V84" s="6">
        <v>14</v>
      </c>
      <c r="W84" s="6">
        <v>14</v>
      </c>
      <c r="X84" s="6">
        <v>98</v>
      </c>
      <c r="Y84" s="6">
        <v>110</v>
      </c>
      <c r="BC84" s="5" t="s">
        <v>92</v>
      </c>
      <c r="BD84" s="6">
        <v>17</v>
      </c>
      <c r="BE84" s="6">
        <v>17</v>
      </c>
      <c r="BF84" s="6">
        <v>64</v>
      </c>
      <c r="BG84" s="6">
        <v>498743.6</v>
      </c>
      <c r="BH84" s="6">
        <v>820.5</v>
      </c>
      <c r="BI84" s="6">
        <v>17</v>
      </c>
      <c r="BJ84" s="6">
        <v>751.5</v>
      </c>
      <c r="BK84" s="6">
        <v>66.5</v>
      </c>
      <c r="BL84" s="6">
        <v>17</v>
      </c>
      <c r="BM84" s="6">
        <v>17</v>
      </c>
      <c r="BN84" s="6">
        <v>37.5</v>
      </c>
      <c r="BO84" s="6">
        <v>856.5</v>
      </c>
      <c r="BP84" s="6">
        <v>17</v>
      </c>
      <c r="BQ84" s="6">
        <v>17</v>
      </c>
      <c r="BR84" s="6">
        <v>243.5</v>
      </c>
      <c r="BS84" s="6">
        <v>497795.6</v>
      </c>
      <c r="BT84" s="6">
        <v>17</v>
      </c>
      <c r="BU84" s="6">
        <v>17</v>
      </c>
      <c r="BV84" s="6">
        <v>17</v>
      </c>
      <c r="BW84" s="6">
        <v>48</v>
      </c>
      <c r="BX84" s="6">
        <v>17</v>
      </c>
      <c r="BY84" s="6">
        <v>17</v>
      </c>
      <c r="BZ84" s="6">
        <v>34.5</v>
      </c>
      <c r="CA84" s="6">
        <v>740</v>
      </c>
    </row>
    <row r="85" spans="1:79" ht="15" thickBot="1" x14ac:dyDescent="0.35">
      <c r="A85" s="5" t="s">
        <v>95</v>
      </c>
      <c r="B85" s="6">
        <v>13</v>
      </c>
      <c r="C85" s="6">
        <v>13</v>
      </c>
      <c r="D85" s="6">
        <v>13</v>
      </c>
      <c r="E85" s="6">
        <v>102204.5</v>
      </c>
      <c r="F85" s="6">
        <v>13</v>
      </c>
      <c r="G85" s="6">
        <v>13</v>
      </c>
      <c r="H85" s="6">
        <v>13</v>
      </c>
      <c r="I85" s="6">
        <v>13</v>
      </c>
      <c r="J85" s="6">
        <v>13</v>
      </c>
      <c r="K85" s="6">
        <v>13</v>
      </c>
      <c r="L85" s="6">
        <v>1108.5</v>
      </c>
      <c r="M85" s="6">
        <v>99785</v>
      </c>
      <c r="N85" s="6">
        <v>13</v>
      </c>
      <c r="O85" s="6">
        <v>13</v>
      </c>
      <c r="P85" s="6">
        <v>13</v>
      </c>
      <c r="Q85" s="6">
        <v>594929.19999999995</v>
      </c>
      <c r="R85" s="6">
        <v>578.5</v>
      </c>
      <c r="S85" s="6">
        <v>13</v>
      </c>
      <c r="T85" s="6">
        <v>196.5</v>
      </c>
      <c r="U85" s="6">
        <v>13</v>
      </c>
      <c r="V85" s="6">
        <v>13</v>
      </c>
      <c r="W85" s="6">
        <v>13</v>
      </c>
      <c r="X85" s="6">
        <v>97</v>
      </c>
      <c r="Y85" s="6">
        <v>109</v>
      </c>
      <c r="BC85" s="5" t="s">
        <v>93</v>
      </c>
      <c r="BD85" s="6">
        <v>16</v>
      </c>
      <c r="BE85" s="6">
        <v>16</v>
      </c>
      <c r="BF85" s="6">
        <v>63</v>
      </c>
      <c r="BG85" s="6">
        <v>498742.6</v>
      </c>
      <c r="BH85" s="6">
        <v>819.5</v>
      </c>
      <c r="BI85" s="6">
        <v>16</v>
      </c>
      <c r="BJ85" s="6">
        <v>750.5</v>
      </c>
      <c r="BK85" s="6">
        <v>65.5</v>
      </c>
      <c r="BL85" s="6">
        <v>16</v>
      </c>
      <c r="BM85" s="6">
        <v>16</v>
      </c>
      <c r="BN85" s="6">
        <v>36.5</v>
      </c>
      <c r="BO85" s="6">
        <v>855.5</v>
      </c>
      <c r="BP85" s="6">
        <v>16</v>
      </c>
      <c r="BQ85" s="6">
        <v>16</v>
      </c>
      <c r="BR85" s="6">
        <v>242.5</v>
      </c>
      <c r="BS85" s="6">
        <v>497794.6</v>
      </c>
      <c r="BT85" s="6">
        <v>16</v>
      </c>
      <c r="BU85" s="6">
        <v>16</v>
      </c>
      <c r="BV85" s="6">
        <v>16</v>
      </c>
      <c r="BW85" s="6">
        <v>16</v>
      </c>
      <c r="BX85" s="6">
        <v>16</v>
      </c>
      <c r="BY85" s="6">
        <v>16</v>
      </c>
      <c r="BZ85" s="6">
        <v>33.5</v>
      </c>
      <c r="CA85" s="6">
        <v>55.5</v>
      </c>
    </row>
    <row r="86" spans="1:79" ht="15" thickBot="1" x14ac:dyDescent="0.35">
      <c r="A86" s="5" t="s">
        <v>96</v>
      </c>
      <c r="B86" s="6">
        <v>12</v>
      </c>
      <c r="C86" s="6">
        <v>12</v>
      </c>
      <c r="D86" s="6">
        <v>12</v>
      </c>
      <c r="E86" s="6">
        <v>102203.5</v>
      </c>
      <c r="F86" s="6">
        <v>12</v>
      </c>
      <c r="G86" s="6">
        <v>12</v>
      </c>
      <c r="H86" s="6">
        <v>12</v>
      </c>
      <c r="I86" s="6">
        <v>12</v>
      </c>
      <c r="J86" s="6">
        <v>12</v>
      </c>
      <c r="K86" s="6">
        <v>12</v>
      </c>
      <c r="L86" s="6">
        <v>1107.5</v>
      </c>
      <c r="M86" s="6">
        <v>99784</v>
      </c>
      <c r="N86" s="6">
        <v>12</v>
      </c>
      <c r="O86" s="6">
        <v>12</v>
      </c>
      <c r="P86" s="6">
        <v>12</v>
      </c>
      <c r="Q86" s="6">
        <v>594928.19999999995</v>
      </c>
      <c r="R86" s="6">
        <v>577.5</v>
      </c>
      <c r="S86" s="6">
        <v>12</v>
      </c>
      <c r="T86" s="6">
        <v>195.5</v>
      </c>
      <c r="U86" s="6">
        <v>12</v>
      </c>
      <c r="V86" s="6">
        <v>12</v>
      </c>
      <c r="W86" s="6">
        <v>12</v>
      </c>
      <c r="X86" s="6">
        <v>96</v>
      </c>
      <c r="Y86" s="6">
        <v>108</v>
      </c>
      <c r="BC86" s="5" t="s">
        <v>94</v>
      </c>
      <c r="BD86" s="6">
        <v>15</v>
      </c>
      <c r="BE86" s="6">
        <v>15</v>
      </c>
      <c r="BF86" s="6">
        <v>15</v>
      </c>
      <c r="BG86" s="6">
        <v>498741.6</v>
      </c>
      <c r="BH86" s="6">
        <v>773.5</v>
      </c>
      <c r="BI86" s="6">
        <v>15</v>
      </c>
      <c r="BJ86" s="6">
        <v>749.5</v>
      </c>
      <c r="BK86" s="6">
        <v>64.5</v>
      </c>
      <c r="BL86" s="6">
        <v>15</v>
      </c>
      <c r="BM86" s="6">
        <v>15</v>
      </c>
      <c r="BN86" s="6">
        <v>35.5</v>
      </c>
      <c r="BO86" s="6">
        <v>854.5</v>
      </c>
      <c r="BP86" s="6">
        <v>15</v>
      </c>
      <c r="BQ86" s="6">
        <v>15</v>
      </c>
      <c r="BR86" s="6">
        <v>241.5</v>
      </c>
      <c r="BS86" s="6">
        <v>497793.6</v>
      </c>
      <c r="BT86" s="6">
        <v>15</v>
      </c>
      <c r="BU86" s="6">
        <v>15</v>
      </c>
      <c r="BV86" s="6">
        <v>15</v>
      </c>
      <c r="BW86" s="6">
        <v>15</v>
      </c>
      <c r="BX86" s="6">
        <v>15</v>
      </c>
      <c r="BY86" s="6">
        <v>15</v>
      </c>
      <c r="BZ86" s="6">
        <v>32.5</v>
      </c>
      <c r="CA86" s="6">
        <v>54.5</v>
      </c>
    </row>
    <row r="87" spans="1:79" ht="15" thickBot="1" x14ac:dyDescent="0.35">
      <c r="A87" s="5" t="s">
        <v>97</v>
      </c>
      <c r="B87" s="6">
        <v>11</v>
      </c>
      <c r="C87" s="6">
        <v>11</v>
      </c>
      <c r="D87" s="6">
        <v>11</v>
      </c>
      <c r="E87" s="6">
        <v>102202.5</v>
      </c>
      <c r="F87" s="6">
        <v>11</v>
      </c>
      <c r="G87" s="6">
        <v>11</v>
      </c>
      <c r="H87" s="6">
        <v>11</v>
      </c>
      <c r="I87" s="6">
        <v>11</v>
      </c>
      <c r="J87" s="6">
        <v>11</v>
      </c>
      <c r="K87" s="6">
        <v>11</v>
      </c>
      <c r="L87" s="6">
        <v>1106.5</v>
      </c>
      <c r="M87" s="6">
        <v>99783</v>
      </c>
      <c r="N87" s="6">
        <v>11</v>
      </c>
      <c r="O87" s="6">
        <v>11</v>
      </c>
      <c r="P87" s="6">
        <v>11</v>
      </c>
      <c r="Q87" s="6">
        <v>496122.3</v>
      </c>
      <c r="R87" s="6">
        <v>576.5</v>
      </c>
      <c r="S87" s="6">
        <v>11</v>
      </c>
      <c r="T87" s="6">
        <v>194.5</v>
      </c>
      <c r="U87" s="6">
        <v>11</v>
      </c>
      <c r="V87" s="6">
        <v>11</v>
      </c>
      <c r="W87" s="6">
        <v>11</v>
      </c>
      <c r="X87" s="6">
        <v>95</v>
      </c>
      <c r="Y87" s="6">
        <v>107</v>
      </c>
      <c r="BC87" s="5" t="s">
        <v>95</v>
      </c>
      <c r="BD87" s="6">
        <v>14</v>
      </c>
      <c r="BE87" s="6">
        <v>14</v>
      </c>
      <c r="BF87" s="6">
        <v>14</v>
      </c>
      <c r="BG87" s="6">
        <v>498740.6</v>
      </c>
      <c r="BH87" s="6">
        <v>772.5</v>
      </c>
      <c r="BI87" s="6">
        <v>14</v>
      </c>
      <c r="BJ87" s="6">
        <v>748.5</v>
      </c>
      <c r="BK87" s="6">
        <v>14</v>
      </c>
      <c r="BL87" s="6">
        <v>14</v>
      </c>
      <c r="BM87" s="6">
        <v>14</v>
      </c>
      <c r="BN87" s="6">
        <v>34.5</v>
      </c>
      <c r="BO87" s="6">
        <v>853.5</v>
      </c>
      <c r="BP87" s="6">
        <v>14</v>
      </c>
      <c r="BQ87" s="6">
        <v>14</v>
      </c>
      <c r="BR87" s="6">
        <v>240.5</v>
      </c>
      <c r="BS87" s="6">
        <v>497792.6</v>
      </c>
      <c r="BT87" s="6">
        <v>14</v>
      </c>
      <c r="BU87" s="6">
        <v>14</v>
      </c>
      <c r="BV87" s="6">
        <v>14</v>
      </c>
      <c r="BW87" s="6">
        <v>14</v>
      </c>
      <c r="BX87" s="6">
        <v>14</v>
      </c>
      <c r="BY87" s="6">
        <v>14</v>
      </c>
      <c r="BZ87" s="6">
        <v>31.5</v>
      </c>
      <c r="CA87" s="6">
        <v>53.5</v>
      </c>
    </row>
    <row r="88" spans="1:79" ht="15" thickBot="1" x14ac:dyDescent="0.35">
      <c r="A88" s="5" t="s">
        <v>98</v>
      </c>
      <c r="B88" s="6">
        <v>10</v>
      </c>
      <c r="C88" s="6">
        <v>10</v>
      </c>
      <c r="D88" s="6">
        <v>10</v>
      </c>
      <c r="E88" s="6">
        <v>101097</v>
      </c>
      <c r="F88" s="6">
        <v>10</v>
      </c>
      <c r="G88" s="6">
        <v>10</v>
      </c>
      <c r="H88" s="6">
        <v>10</v>
      </c>
      <c r="I88" s="6">
        <v>10</v>
      </c>
      <c r="J88" s="6">
        <v>10</v>
      </c>
      <c r="K88" s="6">
        <v>10</v>
      </c>
      <c r="L88" s="6">
        <v>1105.5</v>
      </c>
      <c r="M88" s="6">
        <v>25.5</v>
      </c>
      <c r="N88" s="6">
        <v>10</v>
      </c>
      <c r="O88" s="6">
        <v>10</v>
      </c>
      <c r="P88" s="6">
        <v>10</v>
      </c>
      <c r="Q88" s="6">
        <v>496121.3</v>
      </c>
      <c r="R88" s="6">
        <v>575.5</v>
      </c>
      <c r="S88" s="6">
        <v>10</v>
      </c>
      <c r="T88" s="6">
        <v>193.5</v>
      </c>
      <c r="U88" s="6">
        <v>10</v>
      </c>
      <c r="V88" s="6">
        <v>10</v>
      </c>
      <c r="W88" s="6">
        <v>10</v>
      </c>
      <c r="X88" s="6">
        <v>94</v>
      </c>
      <c r="Y88" s="6">
        <v>106</v>
      </c>
      <c r="BC88" s="5" t="s">
        <v>96</v>
      </c>
      <c r="BD88" s="6">
        <v>13</v>
      </c>
      <c r="BE88" s="6">
        <v>13</v>
      </c>
      <c r="BF88" s="6">
        <v>13</v>
      </c>
      <c r="BG88" s="6">
        <v>497571.1</v>
      </c>
      <c r="BH88" s="6">
        <v>771.5</v>
      </c>
      <c r="BI88" s="6">
        <v>13</v>
      </c>
      <c r="BJ88" s="6">
        <v>747.5</v>
      </c>
      <c r="BK88" s="6">
        <v>13</v>
      </c>
      <c r="BL88" s="6">
        <v>13</v>
      </c>
      <c r="BM88" s="6">
        <v>13</v>
      </c>
      <c r="BN88" s="6">
        <v>33.5</v>
      </c>
      <c r="BO88" s="6">
        <v>816.5</v>
      </c>
      <c r="BP88" s="6">
        <v>13</v>
      </c>
      <c r="BQ88" s="6">
        <v>13</v>
      </c>
      <c r="BR88" s="6">
        <v>239.5</v>
      </c>
      <c r="BS88" s="6">
        <v>497791.6</v>
      </c>
      <c r="BT88" s="6">
        <v>13</v>
      </c>
      <c r="BU88" s="6">
        <v>13</v>
      </c>
      <c r="BV88" s="6">
        <v>13</v>
      </c>
      <c r="BW88" s="6">
        <v>13</v>
      </c>
      <c r="BX88" s="6">
        <v>13</v>
      </c>
      <c r="BY88" s="6">
        <v>13</v>
      </c>
      <c r="BZ88" s="6">
        <v>30.5</v>
      </c>
      <c r="CA88" s="6">
        <v>52.5</v>
      </c>
    </row>
    <row r="89" spans="1:79" ht="15" thickBot="1" x14ac:dyDescent="0.35">
      <c r="A89" s="5" t="s">
        <v>99</v>
      </c>
      <c r="B89" s="6">
        <v>9</v>
      </c>
      <c r="C89" s="6">
        <v>9</v>
      </c>
      <c r="D89" s="6">
        <v>9</v>
      </c>
      <c r="E89" s="6">
        <v>101077.5</v>
      </c>
      <c r="F89" s="6">
        <v>9</v>
      </c>
      <c r="G89" s="6">
        <v>9</v>
      </c>
      <c r="H89" s="6">
        <v>9</v>
      </c>
      <c r="I89" s="6">
        <v>9</v>
      </c>
      <c r="J89" s="6">
        <v>9</v>
      </c>
      <c r="K89" s="6">
        <v>9</v>
      </c>
      <c r="L89" s="6">
        <v>1104.5</v>
      </c>
      <c r="M89" s="6">
        <v>24.5</v>
      </c>
      <c r="N89" s="6">
        <v>9</v>
      </c>
      <c r="O89" s="6">
        <v>9</v>
      </c>
      <c r="P89" s="6">
        <v>9</v>
      </c>
      <c r="Q89" s="6">
        <v>496120.3</v>
      </c>
      <c r="R89" s="6">
        <v>574.5</v>
      </c>
      <c r="S89" s="6">
        <v>9</v>
      </c>
      <c r="T89" s="6">
        <v>192.5</v>
      </c>
      <c r="U89" s="6">
        <v>9</v>
      </c>
      <c r="V89" s="6">
        <v>9</v>
      </c>
      <c r="W89" s="6">
        <v>9</v>
      </c>
      <c r="X89" s="6">
        <v>93</v>
      </c>
      <c r="Y89" s="6">
        <v>9</v>
      </c>
      <c r="BC89" s="5" t="s">
        <v>97</v>
      </c>
      <c r="BD89" s="6">
        <v>12</v>
      </c>
      <c r="BE89" s="6">
        <v>12</v>
      </c>
      <c r="BF89" s="6">
        <v>12</v>
      </c>
      <c r="BG89" s="6">
        <v>497570.1</v>
      </c>
      <c r="BH89" s="6">
        <v>770.5</v>
      </c>
      <c r="BI89" s="6">
        <v>12</v>
      </c>
      <c r="BJ89" s="6">
        <v>746.5</v>
      </c>
      <c r="BK89" s="6">
        <v>12</v>
      </c>
      <c r="BL89" s="6">
        <v>12</v>
      </c>
      <c r="BM89" s="6">
        <v>12</v>
      </c>
      <c r="BN89" s="6">
        <v>32.5</v>
      </c>
      <c r="BO89" s="6">
        <v>815.5</v>
      </c>
      <c r="BP89" s="6">
        <v>12</v>
      </c>
      <c r="BQ89" s="6">
        <v>12</v>
      </c>
      <c r="BR89" s="6">
        <v>238.5</v>
      </c>
      <c r="BS89" s="6">
        <v>497790.6</v>
      </c>
      <c r="BT89" s="6">
        <v>12</v>
      </c>
      <c r="BU89" s="6">
        <v>12</v>
      </c>
      <c r="BV89" s="6">
        <v>12</v>
      </c>
      <c r="BW89" s="6">
        <v>12</v>
      </c>
      <c r="BX89" s="6">
        <v>12</v>
      </c>
      <c r="BY89" s="6">
        <v>12</v>
      </c>
      <c r="BZ89" s="6">
        <v>29.5</v>
      </c>
      <c r="CA89" s="6">
        <v>12</v>
      </c>
    </row>
    <row r="90" spans="1:79" ht="15" thickBot="1" x14ac:dyDescent="0.35">
      <c r="A90" s="5" t="s">
        <v>100</v>
      </c>
      <c r="B90" s="6">
        <v>8</v>
      </c>
      <c r="C90" s="6">
        <v>8</v>
      </c>
      <c r="D90" s="6">
        <v>8</v>
      </c>
      <c r="E90" s="6">
        <v>100065.5</v>
      </c>
      <c r="F90" s="6">
        <v>8</v>
      </c>
      <c r="G90" s="6">
        <v>8</v>
      </c>
      <c r="H90" s="6">
        <v>8</v>
      </c>
      <c r="I90" s="6">
        <v>8</v>
      </c>
      <c r="J90" s="6">
        <v>8</v>
      </c>
      <c r="K90" s="6">
        <v>8</v>
      </c>
      <c r="L90" s="6">
        <v>1103.5</v>
      </c>
      <c r="M90" s="6">
        <v>23.5</v>
      </c>
      <c r="N90" s="6">
        <v>8</v>
      </c>
      <c r="O90" s="6">
        <v>8</v>
      </c>
      <c r="P90" s="6">
        <v>8</v>
      </c>
      <c r="Q90" s="6">
        <v>496119.3</v>
      </c>
      <c r="R90" s="6">
        <v>573.5</v>
      </c>
      <c r="S90" s="6">
        <v>8</v>
      </c>
      <c r="T90" s="6">
        <v>191.5</v>
      </c>
      <c r="U90" s="6">
        <v>8</v>
      </c>
      <c r="V90" s="6">
        <v>8</v>
      </c>
      <c r="W90" s="6">
        <v>8</v>
      </c>
      <c r="X90" s="6">
        <v>92</v>
      </c>
      <c r="Y90" s="6">
        <v>8</v>
      </c>
      <c r="BC90" s="5" t="s">
        <v>98</v>
      </c>
      <c r="BD90" s="6">
        <v>11</v>
      </c>
      <c r="BE90" s="6">
        <v>11</v>
      </c>
      <c r="BF90" s="6">
        <v>11</v>
      </c>
      <c r="BG90" s="6">
        <v>497569.1</v>
      </c>
      <c r="BH90" s="6">
        <v>769.5</v>
      </c>
      <c r="BI90" s="6">
        <v>11</v>
      </c>
      <c r="BJ90" s="6">
        <v>745.5</v>
      </c>
      <c r="BK90" s="6">
        <v>11</v>
      </c>
      <c r="BL90" s="6">
        <v>11</v>
      </c>
      <c r="BM90" s="6">
        <v>11</v>
      </c>
      <c r="BN90" s="6">
        <v>31.5</v>
      </c>
      <c r="BO90" s="6">
        <v>814.5</v>
      </c>
      <c r="BP90" s="6">
        <v>11</v>
      </c>
      <c r="BQ90" s="6">
        <v>11</v>
      </c>
      <c r="BR90" s="6">
        <v>237.5</v>
      </c>
      <c r="BS90" s="6">
        <v>497789.6</v>
      </c>
      <c r="BT90" s="6">
        <v>11</v>
      </c>
      <c r="BU90" s="6">
        <v>11</v>
      </c>
      <c r="BV90" s="6">
        <v>11</v>
      </c>
      <c r="BW90" s="6">
        <v>11</v>
      </c>
      <c r="BX90" s="6">
        <v>11</v>
      </c>
      <c r="BY90" s="6">
        <v>11</v>
      </c>
      <c r="BZ90" s="6">
        <v>28.5</v>
      </c>
      <c r="CA90" s="6">
        <v>11</v>
      </c>
    </row>
    <row r="91" spans="1:79" ht="15" thickBot="1" x14ac:dyDescent="0.35">
      <c r="A91" s="5" t="s">
        <v>101</v>
      </c>
      <c r="B91" s="6">
        <v>7</v>
      </c>
      <c r="C91" s="6">
        <v>7</v>
      </c>
      <c r="D91" s="6">
        <v>7</v>
      </c>
      <c r="E91" s="6">
        <v>99741.5</v>
      </c>
      <c r="F91" s="6">
        <v>7</v>
      </c>
      <c r="G91" s="6">
        <v>7</v>
      </c>
      <c r="H91" s="6">
        <v>7</v>
      </c>
      <c r="I91" s="6">
        <v>7</v>
      </c>
      <c r="J91" s="6">
        <v>7</v>
      </c>
      <c r="K91" s="6">
        <v>7</v>
      </c>
      <c r="L91" s="6">
        <v>1102.5</v>
      </c>
      <c r="M91" s="6">
        <v>7</v>
      </c>
      <c r="N91" s="6">
        <v>7</v>
      </c>
      <c r="O91" s="6">
        <v>7</v>
      </c>
      <c r="P91" s="6">
        <v>7</v>
      </c>
      <c r="Q91" s="6">
        <v>495139.3</v>
      </c>
      <c r="R91" s="6">
        <v>572.5</v>
      </c>
      <c r="S91" s="6">
        <v>7</v>
      </c>
      <c r="T91" s="6">
        <v>190.5</v>
      </c>
      <c r="U91" s="6">
        <v>7</v>
      </c>
      <c r="V91" s="6">
        <v>7</v>
      </c>
      <c r="W91" s="6">
        <v>7</v>
      </c>
      <c r="X91" s="6">
        <v>91</v>
      </c>
      <c r="Y91" s="6">
        <v>7</v>
      </c>
      <c r="BC91" s="5" t="s">
        <v>99</v>
      </c>
      <c r="BD91" s="6">
        <v>10</v>
      </c>
      <c r="BE91" s="6">
        <v>10</v>
      </c>
      <c r="BF91" s="6">
        <v>10</v>
      </c>
      <c r="BG91" s="6">
        <v>497568.1</v>
      </c>
      <c r="BH91" s="6">
        <v>768.5</v>
      </c>
      <c r="BI91" s="6">
        <v>10</v>
      </c>
      <c r="BJ91" s="6">
        <v>744.5</v>
      </c>
      <c r="BK91" s="6">
        <v>10</v>
      </c>
      <c r="BL91" s="6">
        <v>10</v>
      </c>
      <c r="BM91" s="6">
        <v>10</v>
      </c>
      <c r="BN91" s="6">
        <v>30.5</v>
      </c>
      <c r="BO91" s="6">
        <v>813.5</v>
      </c>
      <c r="BP91" s="6">
        <v>10</v>
      </c>
      <c r="BQ91" s="6">
        <v>10</v>
      </c>
      <c r="BR91" s="6">
        <v>236.5</v>
      </c>
      <c r="BS91" s="6">
        <v>497565.6</v>
      </c>
      <c r="BT91" s="6">
        <v>10</v>
      </c>
      <c r="BU91" s="6">
        <v>10</v>
      </c>
      <c r="BV91" s="6">
        <v>10</v>
      </c>
      <c r="BW91" s="6">
        <v>10</v>
      </c>
      <c r="BX91" s="6">
        <v>10</v>
      </c>
      <c r="BY91" s="6">
        <v>10</v>
      </c>
      <c r="BZ91" s="6">
        <v>27.5</v>
      </c>
      <c r="CA91" s="6">
        <v>10</v>
      </c>
    </row>
    <row r="92" spans="1:79" ht="15" thickBot="1" x14ac:dyDescent="0.35">
      <c r="A92" s="5" t="s">
        <v>102</v>
      </c>
      <c r="B92" s="6">
        <v>6</v>
      </c>
      <c r="C92" s="6">
        <v>6</v>
      </c>
      <c r="D92" s="6">
        <v>6</v>
      </c>
      <c r="E92" s="6">
        <v>6</v>
      </c>
      <c r="F92" s="6">
        <v>6</v>
      </c>
      <c r="G92" s="6">
        <v>6</v>
      </c>
      <c r="H92" s="6">
        <v>6</v>
      </c>
      <c r="I92" s="6">
        <v>6</v>
      </c>
      <c r="J92" s="6">
        <v>6</v>
      </c>
      <c r="K92" s="6">
        <v>6</v>
      </c>
      <c r="L92" s="6">
        <v>6</v>
      </c>
      <c r="M92" s="6">
        <v>6</v>
      </c>
      <c r="N92" s="6">
        <v>6</v>
      </c>
      <c r="O92" s="6">
        <v>6</v>
      </c>
      <c r="P92" s="6">
        <v>6</v>
      </c>
      <c r="Q92" s="6">
        <v>494680.8</v>
      </c>
      <c r="R92" s="6">
        <v>571.5</v>
      </c>
      <c r="S92" s="6">
        <v>6</v>
      </c>
      <c r="T92" s="6">
        <v>189.5</v>
      </c>
      <c r="U92" s="6">
        <v>6</v>
      </c>
      <c r="V92" s="6">
        <v>6</v>
      </c>
      <c r="W92" s="6">
        <v>6</v>
      </c>
      <c r="X92" s="6">
        <v>90</v>
      </c>
      <c r="Y92" s="6">
        <v>6</v>
      </c>
      <c r="BC92" s="5" t="s">
        <v>100</v>
      </c>
      <c r="BD92" s="6">
        <v>9</v>
      </c>
      <c r="BE92" s="6">
        <v>9</v>
      </c>
      <c r="BF92" s="6">
        <v>9</v>
      </c>
      <c r="BG92" s="6">
        <v>497567.1</v>
      </c>
      <c r="BH92" s="6">
        <v>767.5</v>
      </c>
      <c r="BI92" s="6">
        <v>9</v>
      </c>
      <c r="BJ92" s="6">
        <v>740.5</v>
      </c>
      <c r="BK92" s="6">
        <v>9</v>
      </c>
      <c r="BL92" s="6">
        <v>9</v>
      </c>
      <c r="BM92" s="6">
        <v>9</v>
      </c>
      <c r="BN92" s="6">
        <v>29.5</v>
      </c>
      <c r="BO92" s="6">
        <v>812.5</v>
      </c>
      <c r="BP92" s="6">
        <v>9</v>
      </c>
      <c r="BQ92" s="6">
        <v>9</v>
      </c>
      <c r="BR92" s="6">
        <v>206</v>
      </c>
      <c r="BS92" s="6">
        <v>497564.6</v>
      </c>
      <c r="BT92" s="6">
        <v>9</v>
      </c>
      <c r="BU92" s="6">
        <v>9</v>
      </c>
      <c r="BV92" s="6">
        <v>9</v>
      </c>
      <c r="BW92" s="6">
        <v>9</v>
      </c>
      <c r="BX92" s="6">
        <v>9</v>
      </c>
      <c r="BY92" s="6">
        <v>9</v>
      </c>
      <c r="BZ92" s="6">
        <v>9</v>
      </c>
      <c r="CA92" s="6">
        <v>9</v>
      </c>
    </row>
    <row r="93" spans="1:79" ht="15" thickBot="1" x14ac:dyDescent="0.35">
      <c r="A93" s="5" t="s">
        <v>103</v>
      </c>
      <c r="B93" s="6">
        <v>5</v>
      </c>
      <c r="C93" s="6">
        <v>5</v>
      </c>
      <c r="D93" s="6">
        <v>5</v>
      </c>
      <c r="E93" s="6">
        <v>5</v>
      </c>
      <c r="F93" s="6">
        <v>5</v>
      </c>
      <c r="G93" s="6">
        <v>5</v>
      </c>
      <c r="H93" s="6">
        <v>5</v>
      </c>
      <c r="I93" s="6">
        <v>5</v>
      </c>
      <c r="J93" s="6">
        <v>5</v>
      </c>
      <c r="K93" s="6">
        <v>5</v>
      </c>
      <c r="L93" s="6">
        <v>5</v>
      </c>
      <c r="M93" s="6">
        <v>5</v>
      </c>
      <c r="N93" s="6">
        <v>5</v>
      </c>
      <c r="O93" s="6">
        <v>5</v>
      </c>
      <c r="P93" s="6">
        <v>5</v>
      </c>
      <c r="Q93" s="6">
        <v>494679.8</v>
      </c>
      <c r="R93" s="6">
        <v>570.5</v>
      </c>
      <c r="S93" s="6">
        <v>5</v>
      </c>
      <c r="T93" s="6">
        <v>188.5</v>
      </c>
      <c r="U93" s="6">
        <v>5</v>
      </c>
      <c r="V93" s="6">
        <v>5</v>
      </c>
      <c r="W93" s="6">
        <v>5</v>
      </c>
      <c r="X93" s="6">
        <v>89</v>
      </c>
      <c r="Y93" s="6">
        <v>5</v>
      </c>
      <c r="BC93" s="5" t="s">
        <v>101</v>
      </c>
      <c r="BD93" s="6">
        <v>8</v>
      </c>
      <c r="BE93" s="6">
        <v>8</v>
      </c>
      <c r="BF93" s="6">
        <v>8</v>
      </c>
      <c r="BG93" s="6">
        <v>497250.1</v>
      </c>
      <c r="BH93" s="6">
        <v>766.5</v>
      </c>
      <c r="BI93" s="6">
        <v>8</v>
      </c>
      <c r="BJ93" s="6">
        <v>739.5</v>
      </c>
      <c r="BK93" s="6">
        <v>8</v>
      </c>
      <c r="BL93" s="6">
        <v>8</v>
      </c>
      <c r="BM93" s="6">
        <v>8</v>
      </c>
      <c r="BN93" s="6">
        <v>28.5</v>
      </c>
      <c r="BO93" s="6">
        <v>811.5</v>
      </c>
      <c r="BP93" s="6">
        <v>8</v>
      </c>
      <c r="BQ93" s="6">
        <v>8</v>
      </c>
      <c r="BR93" s="6">
        <v>205</v>
      </c>
      <c r="BS93" s="6">
        <v>497563.6</v>
      </c>
      <c r="BT93" s="6">
        <v>8</v>
      </c>
      <c r="BU93" s="6">
        <v>8</v>
      </c>
      <c r="BV93" s="6">
        <v>8</v>
      </c>
      <c r="BW93" s="6">
        <v>8</v>
      </c>
      <c r="BX93" s="6">
        <v>8</v>
      </c>
      <c r="BY93" s="6">
        <v>8</v>
      </c>
      <c r="BZ93" s="6">
        <v>8</v>
      </c>
      <c r="CA93" s="6">
        <v>8</v>
      </c>
    </row>
    <row r="94" spans="1:79" ht="15" thickBot="1" x14ac:dyDescent="0.35">
      <c r="A94" s="5" t="s">
        <v>104</v>
      </c>
      <c r="B94" s="6">
        <v>4</v>
      </c>
      <c r="C94" s="6">
        <v>4</v>
      </c>
      <c r="D94" s="6">
        <v>4</v>
      </c>
      <c r="E94" s="6">
        <v>4</v>
      </c>
      <c r="F94" s="6">
        <v>4</v>
      </c>
      <c r="G94" s="6">
        <v>4</v>
      </c>
      <c r="H94" s="6">
        <v>4</v>
      </c>
      <c r="I94" s="6">
        <v>4</v>
      </c>
      <c r="J94" s="6">
        <v>4</v>
      </c>
      <c r="K94" s="6">
        <v>4</v>
      </c>
      <c r="L94" s="6">
        <v>4</v>
      </c>
      <c r="M94" s="6">
        <v>4</v>
      </c>
      <c r="N94" s="6">
        <v>4</v>
      </c>
      <c r="O94" s="6">
        <v>4</v>
      </c>
      <c r="P94" s="6">
        <v>4</v>
      </c>
      <c r="Q94" s="6">
        <v>494678.8</v>
      </c>
      <c r="R94" s="6">
        <v>569.5</v>
      </c>
      <c r="S94" s="6">
        <v>4</v>
      </c>
      <c r="T94" s="6">
        <v>187.5</v>
      </c>
      <c r="U94" s="6">
        <v>4</v>
      </c>
      <c r="V94" s="6">
        <v>4</v>
      </c>
      <c r="W94" s="6">
        <v>4</v>
      </c>
      <c r="X94" s="6">
        <v>88</v>
      </c>
      <c r="Y94" s="6">
        <v>4</v>
      </c>
      <c r="BC94" s="5" t="s">
        <v>102</v>
      </c>
      <c r="BD94" s="6">
        <v>7</v>
      </c>
      <c r="BE94" s="6">
        <v>7</v>
      </c>
      <c r="BF94" s="6">
        <v>7</v>
      </c>
      <c r="BG94" s="6">
        <v>497249.1</v>
      </c>
      <c r="BH94" s="6">
        <v>765.5</v>
      </c>
      <c r="BI94" s="6">
        <v>7</v>
      </c>
      <c r="BJ94" s="6">
        <v>738.5</v>
      </c>
      <c r="BK94" s="6">
        <v>7</v>
      </c>
      <c r="BL94" s="6">
        <v>7</v>
      </c>
      <c r="BM94" s="6">
        <v>7</v>
      </c>
      <c r="BN94" s="6">
        <v>27.5</v>
      </c>
      <c r="BO94" s="6">
        <v>810.5</v>
      </c>
      <c r="BP94" s="6">
        <v>7</v>
      </c>
      <c r="BQ94" s="6">
        <v>7</v>
      </c>
      <c r="BR94" s="6">
        <v>204</v>
      </c>
      <c r="BS94" s="6">
        <v>497562.6</v>
      </c>
      <c r="BT94" s="6">
        <v>7</v>
      </c>
      <c r="BU94" s="6">
        <v>7</v>
      </c>
      <c r="BV94" s="6">
        <v>7</v>
      </c>
      <c r="BW94" s="6">
        <v>7</v>
      </c>
      <c r="BX94" s="6">
        <v>7</v>
      </c>
      <c r="BY94" s="6">
        <v>7</v>
      </c>
      <c r="BZ94" s="6">
        <v>7</v>
      </c>
      <c r="CA94" s="6">
        <v>7</v>
      </c>
    </row>
    <row r="95" spans="1:79" ht="15" thickBot="1" x14ac:dyDescent="0.35">
      <c r="A95" s="5" t="s">
        <v>105</v>
      </c>
      <c r="B95" s="6">
        <v>3</v>
      </c>
      <c r="C95" s="6">
        <v>3</v>
      </c>
      <c r="D95" s="6">
        <v>3</v>
      </c>
      <c r="E95" s="6">
        <v>3</v>
      </c>
      <c r="F95" s="6">
        <v>3</v>
      </c>
      <c r="G95" s="6">
        <v>3</v>
      </c>
      <c r="H95" s="6">
        <v>3</v>
      </c>
      <c r="I95" s="6">
        <v>3</v>
      </c>
      <c r="J95" s="6">
        <v>3</v>
      </c>
      <c r="K95" s="6">
        <v>3</v>
      </c>
      <c r="L95" s="6">
        <v>3</v>
      </c>
      <c r="M95" s="6">
        <v>3</v>
      </c>
      <c r="N95" s="6">
        <v>3</v>
      </c>
      <c r="O95" s="6">
        <v>3</v>
      </c>
      <c r="P95" s="6">
        <v>3</v>
      </c>
      <c r="Q95" s="6">
        <v>494677.8</v>
      </c>
      <c r="R95" s="6">
        <v>568.5</v>
      </c>
      <c r="S95" s="6">
        <v>3</v>
      </c>
      <c r="T95" s="6">
        <v>3</v>
      </c>
      <c r="U95" s="6">
        <v>3</v>
      </c>
      <c r="V95" s="6">
        <v>3</v>
      </c>
      <c r="W95" s="6">
        <v>3</v>
      </c>
      <c r="X95" s="6">
        <v>87</v>
      </c>
      <c r="Y95" s="6">
        <v>3</v>
      </c>
      <c r="BC95" s="5" t="s">
        <v>103</v>
      </c>
      <c r="BD95" s="6">
        <v>6</v>
      </c>
      <c r="BE95" s="6">
        <v>6</v>
      </c>
      <c r="BF95" s="6">
        <v>6</v>
      </c>
      <c r="BG95" s="6">
        <v>497248.1</v>
      </c>
      <c r="BH95" s="6">
        <v>764.5</v>
      </c>
      <c r="BI95" s="6">
        <v>6</v>
      </c>
      <c r="BJ95" s="6">
        <v>737.5</v>
      </c>
      <c r="BK95" s="6">
        <v>6</v>
      </c>
      <c r="BL95" s="6">
        <v>6</v>
      </c>
      <c r="BM95" s="6">
        <v>6</v>
      </c>
      <c r="BN95" s="6">
        <v>26.5</v>
      </c>
      <c r="BO95" s="6">
        <v>809.5</v>
      </c>
      <c r="BP95" s="6">
        <v>6</v>
      </c>
      <c r="BQ95" s="6">
        <v>6</v>
      </c>
      <c r="BR95" s="6">
        <v>203</v>
      </c>
      <c r="BS95" s="6">
        <v>497561.59999999998</v>
      </c>
      <c r="BT95" s="6">
        <v>6</v>
      </c>
      <c r="BU95" s="6">
        <v>6</v>
      </c>
      <c r="BV95" s="6">
        <v>6</v>
      </c>
      <c r="BW95" s="6">
        <v>6</v>
      </c>
      <c r="BX95" s="6">
        <v>6</v>
      </c>
      <c r="BY95" s="6">
        <v>6</v>
      </c>
      <c r="BZ95" s="6">
        <v>6</v>
      </c>
      <c r="CA95" s="6">
        <v>6</v>
      </c>
    </row>
    <row r="96" spans="1:79" ht="15" thickBot="1" x14ac:dyDescent="0.35">
      <c r="A96" s="5" t="s">
        <v>106</v>
      </c>
      <c r="B96" s="6">
        <v>2</v>
      </c>
      <c r="C96" s="6">
        <v>2</v>
      </c>
      <c r="D96" s="6">
        <v>2</v>
      </c>
      <c r="E96" s="6">
        <v>2</v>
      </c>
      <c r="F96" s="6">
        <v>2</v>
      </c>
      <c r="G96" s="6">
        <v>2</v>
      </c>
      <c r="H96" s="6">
        <v>2</v>
      </c>
      <c r="I96" s="6">
        <v>2</v>
      </c>
      <c r="J96" s="6">
        <v>2</v>
      </c>
      <c r="K96" s="6">
        <v>2</v>
      </c>
      <c r="L96" s="6">
        <v>2</v>
      </c>
      <c r="M96" s="6">
        <v>2</v>
      </c>
      <c r="N96" s="6">
        <v>2</v>
      </c>
      <c r="O96" s="6">
        <v>2</v>
      </c>
      <c r="P96" s="6">
        <v>2</v>
      </c>
      <c r="Q96" s="6">
        <v>494676.8</v>
      </c>
      <c r="R96" s="6">
        <v>2</v>
      </c>
      <c r="S96" s="6">
        <v>2</v>
      </c>
      <c r="T96" s="6">
        <v>2</v>
      </c>
      <c r="U96" s="6">
        <v>2</v>
      </c>
      <c r="V96" s="6">
        <v>2</v>
      </c>
      <c r="W96" s="6">
        <v>2</v>
      </c>
      <c r="X96" s="6">
        <v>86</v>
      </c>
      <c r="Y96" s="6">
        <v>2</v>
      </c>
      <c r="BC96" s="5" t="s">
        <v>104</v>
      </c>
      <c r="BD96" s="6">
        <v>5</v>
      </c>
      <c r="BE96" s="6">
        <v>5</v>
      </c>
      <c r="BF96" s="6">
        <v>5</v>
      </c>
      <c r="BG96" s="6">
        <v>497247.1</v>
      </c>
      <c r="BH96" s="6">
        <v>763.5</v>
      </c>
      <c r="BI96" s="6">
        <v>5</v>
      </c>
      <c r="BJ96" s="6">
        <v>736.5</v>
      </c>
      <c r="BK96" s="6">
        <v>5</v>
      </c>
      <c r="BL96" s="6">
        <v>5</v>
      </c>
      <c r="BM96" s="6">
        <v>5</v>
      </c>
      <c r="BN96" s="6">
        <v>25.5</v>
      </c>
      <c r="BO96" s="6">
        <v>808.5</v>
      </c>
      <c r="BP96" s="6">
        <v>5</v>
      </c>
      <c r="BQ96" s="6">
        <v>5</v>
      </c>
      <c r="BR96" s="6">
        <v>202</v>
      </c>
      <c r="BS96" s="6">
        <v>497560.6</v>
      </c>
      <c r="BT96" s="6">
        <v>5</v>
      </c>
      <c r="BU96" s="6">
        <v>5</v>
      </c>
      <c r="BV96" s="6">
        <v>5</v>
      </c>
      <c r="BW96" s="6">
        <v>5</v>
      </c>
      <c r="BX96" s="6">
        <v>5</v>
      </c>
      <c r="BY96" s="6">
        <v>5</v>
      </c>
      <c r="BZ96" s="6">
        <v>5</v>
      </c>
      <c r="CA96" s="6">
        <v>5</v>
      </c>
    </row>
    <row r="97" spans="1:83" ht="15" thickBot="1" x14ac:dyDescent="0.35">
      <c r="A97" s="5" t="s">
        <v>107</v>
      </c>
      <c r="B97" s="6">
        <v>1</v>
      </c>
      <c r="C97" s="6">
        <v>1</v>
      </c>
      <c r="D97" s="6">
        <v>1</v>
      </c>
      <c r="E97" s="6">
        <v>1</v>
      </c>
      <c r="F97" s="6">
        <v>1</v>
      </c>
      <c r="G97" s="6">
        <v>1</v>
      </c>
      <c r="H97" s="6">
        <v>1</v>
      </c>
      <c r="I97" s="6">
        <v>1</v>
      </c>
      <c r="J97" s="6">
        <v>1</v>
      </c>
      <c r="K97" s="6">
        <v>1</v>
      </c>
      <c r="L97" s="6">
        <v>1</v>
      </c>
      <c r="M97" s="6">
        <v>1</v>
      </c>
      <c r="N97" s="6">
        <v>1</v>
      </c>
      <c r="O97" s="6">
        <v>1</v>
      </c>
      <c r="P97" s="6">
        <v>1</v>
      </c>
      <c r="Q97" s="6">
        <v>494675.8</v>
      </c>
      <c r="R97" s="6">
        <v>1</v>
      </c>
      <c r="S97" s="6">
        <v>1</v>
      </c>
      <c r="T97" s="6">
        <v>1</v>
      </c>
      <c r="U97" s="6">
        <v>1</v>
      </c>
      <c r="V97" s="6">
        <v>1</v>
      </c>
      <c r="W97" s="6">
        <v>1</v>
      </c>
      <c r="X97" s="6">
        <v>85</v>
      </c>
      <c r="Y97" s="6">
        <v>1</v>
      </c>
      <c r="BC97" s="5" t="s">
        <v>105</v>
      </c>
      <c r="BD97" s="6">
        <v>4</v>
      </c>
      <c r="BE97" s="6">
        <v>4</v>
      </c>
      <c r="BF97" s="6">
        <v>4</v>
      </c>
      <c r="BG97" s="6">
        <v>497246.1</v>
      </c>
      <c r="BH97" s="6">
        <v>762.5</v>
      </c>
      <c r="BI97" s="6">
        <v>4</v>
      </c>
      <c r="BJ97" s="6">
        <v>735.5</v>
      </c>
      <c r="BK97" s="6">
        <v>4</v>
      </c>
      <c r="BL97" s="6">
        <v>4</v>
      </c>
      <c r="BM97" s="6">
        <v>4</v>
      </c>
      <c r="BN97" s="6">
        <v>13</v>
      </c>
      <c r="BO97" s="6">
        <v>807.5</v>
      </c>
      <c r="BP97" s="6">
        <v>4</v>
      </c>
      <c r="BQ97" s="6">
        <v>4</v>
      </c>
      <c r="BR97" s="6">
        <v>201</v>
      </c>
      <c r="BS97" s="6">
        <v>497333.1</v>
      </c>
      <c r="BT97" s="6">
        <v>4</v>
      </c>
      <c r="BU97" s="6">
        <v>4</v>
      </c>
      <c r="BV97" s="6">
        <v>4</v>
      </c>
      <c r="BW97" s="6">
        <v>4</v>
      </c>
      <c r="BX97" s="6">
        <v>4</v>
      </c>
      <c r="BY97" s="6">
        <v>4</v>
      </c>
      <c r="BZ97" s="6">
        <v>4</v>
      </c>
      <c r="CA97" s="6">
        <v>4</v>
      </c>
    </row>
    <row r="98" spans="1:83" ht="15" thickBot="1" x14ac:dyDescent="0.35">
      <c r="A98" s="5" t="s">
        <v>108</v>
      </c>
      <c r="B98" s="6">
        <v>0</v>
      </c>
      <c r="C98" s="6">
        <v>0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494674.8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  <c r="BC98" s="5" t="s">
        <v>106</v>
      </c>
      <c r="BD98" s="6">
        <v>3</v>
      </c>
      <c r="BE98" s="6">
        <v>3</v>
      </c>
      <c r="BF98" s="6">
        <v>3</v>
      </c>
      <c r="BG98" s="6">
        <v>497245.1</v>
      </c>
      <c r="BH98" s="6">
        <v>761.5</v>
      </c>
      <c r="BI98" s="6">
        <v>3</v>
      </c>
      <c r="BJ98" s="6">
        <v>734.5</v>
      </c>
      <c r="BK98" s="6">
        <v>3</v>
      </c>
      <c r="BL98" s="6">
        <v>3</v>
      </c>
      <c r="BM98" s="6">
        <v>3</v>
      </c>
      <c r="BN98" s="6">
        <v>12</v>
      </c>
      <c r="BO98" s="6">
        <v>3</v>
      </c>
      <c r="BP98" s="6">
        <v>3</v>
      </c>
      <c r="BQ98" s="6">
        <v>3</v>
      </c>
      <c r="BR98" s="6">
        <v>200</v>
      </c>
      <c r="BS98" s="6">
        <v>496956.6</v>
      </c>
      <c r="BT98" s="6">
        <v>3</v>
      </c>
      <c r="BU98" s="6">
        <v>3</v>
      </c>
      <c r="BV98" s="6">
        <v>3</v>
      </c>
      <c r="BW98" s="6">
        <v>3</v>
      </c>
      <c r="BX98" s="6">
        <v>3</v>
      </c>
      <c r="BY98" s="6">
        <v>3</v>
      </c>
      <c r="BZ98" s="6">
        <v>3</v>
      </c>
      <c r="CA98" s="6">
        <v>3</v>
      </c>
    </row>
    <row r="99" spans="1:83" ht="18.600000000000001" thickBot="1" x14ac:dyDescent="0.35">
      <c r="A99" s="1"/>
      <c r="Z99" t="s">
        <v>151</v>
      </c>
      <c r="AA99" s="31">
        <f>CORREL(Z101:Z129,AA101:AA129)</f>
        <v>0.9999999807456994</v>
      </c>
      <c r="AB99">
        <f>SUMSQ(AB101:AB129)</f>
        <v>6.25</v>
      </c>
      <c r="BC99" s="5" t="s">
        <v>107</v>
      </c>
      <c r="BD99" s="6">
        <v>2</v>
      </c>
      <c r="BE99" s="6">
        <v>2</v>
      </c>
      <c r="BF99" s="6">
        <v>2</v>
      </c>
      <c r="BG99" s="6">
        <v>497244.1</v>
      </c>
      <c r="BH99" s="6">
        <v>2</v>
      </c>
      <c r="BI99" s="6">
        <v>2</v>
      </c>
      <c r="BJ99" s="6">
        <v>2</v>
      </c>
      <c r="BK99" s="6">
        <v>2</v>
      </c>
      <c r="BL99" s="6">
        <v>2</v>
      </c>
      <c r="BM99" s="6">
        <v>2</v>
      </c>
      <c r="BN99" s="6">
        <v>11</v>
      </c>
      <c r="BO99" s="6">
        <v>2</v>
      </c>
      <c r="BP99" s="6">
        <v>2</v>
      </c>
      <c r="BQ99" s="6">
        <v>2</v>
      </c>
      <c r="BR99" s="6">
        <v>2</v>
      </c>
      <c r="BS99" s="6">
        <v>496955.6</v>
      </c>
      <c r="BT99" s="6">
        <v>2</v>
      </c>
      <c r="BU99" s="6">
        <v>2</v>
      </c>
      <c r="BV99" s="6">
        <v>2</v>
      </c>
      <c r="BW99" s="6">
        <v>2</v>
      </c>
      <c r="BX99" s="6">
        <v>2</v>
      </c>
      <c r="BY99" s="6">
        <v>2</v>
      </c>
      <c r="BZ99" s="6">
        <v>2</v>
      </c>
      <c r="CA99" s="6">
        <v>2</v>
      </c>
    </row>
    <row r="100" spans="1:83" ht="15" thickBot="1" x14ac:dyDescent="0.35">
      <c r="A100" s="5" t="s">
        <v>288</v>
      </c>
      <c r="B100" s="5" t="s">
        <v>8</v>
      </c>
      <c r="C100" s="5" t="s">
        <v>9</v>
      </c>
      <c r="D100" s="5" t="s">
        <v>10</v>
      </c>
      <c r="E100" s="5" t="s">
        <v>11</v>
      </c>
      <c r="F100" s="5" t="s">
        <v>12</v>
      </c>
      <c r="G100" s="5" t="s">
        <v>13</v>
      </c>
      <c r="H100" s="5" t="s">
        <v>14</v>
      </c>
      <c r="I100" s="5" t="s">
        <v>15</v>
      </c>
      <c r="J100" s="5" t="s">
        <v>16</v>
      </c>
      <c r="K100" s="5" t="s">
        <v>17</v>
      </c>
      <c r="L100" s="5" t="s">
        <v>18</v>
      </c>
      <c r="M100" s="5" t="s">
        <v>19</v>
      </c>
      <c r="N100" s="5" t="s">
        <v>20</v>
      </c>
      <c r="O100" s="5" t="s">
        <v>21</v>
      </c>
      <c r="P100" s="5" t="s">
        <v>22</v>
      </c>
      <c r="Q100" s="5" t="s">
        <v>23</v>
      </c>
      <c r="R100" s="5" t="s">
        <v>24</v>
      </c>
      <c r="S100" s="5" t="s">
        <v>25</v>
      </c>
      <c r="T100" s="5" t="s">
        <v>26</v>
      </c>
      <c r="U100" s="5" t="s">
        <v>27</v>
      </c>
      <c r="V100" s="5" t="s">
        <v>28</v>
      </c>
      <c r="W100" s="5" t="s">
        <v>29</v>
      </c>
      <c r="X100" s="5" t="s">
        <v>30</v>
      </c>
      <c r="Y100" s="5" t="s">
        <v>31</v>
      </c>
      <c r="Z100" s="5" t="s">
        <v>111</v>
      </c>
      <c r="AA100" s="5" t="s">
        <v>112</v>
      </c>
      <c r="AB100" s="5" t="s">
        <v>113</v>
      </c>
      <c r="AC100" s="5" t="s">
        <v>114</v>
      </c>
      <c r="AD100" s="15" t="s">
        <v>1105</v>
      </c>
      <c r="BC100" s="5" t="s">
        <v>108</v>
      </c>
      <c r="BD100" s="6">
        <v>1</v>
      </c>
      <c r="BE100" s="6">
        <v>1</v>
      </c>
      <c r="BF100" s="6">
        <v>1</v>
      </c>
      <c r="BG100" s="6">
        <v>497243.1</v>
      </c>
      <c r="BH100" s="6">
        <v>1</v>
      </c>
      <c r="BI100" s="6">
        <v>1</v>
      </c>
      <c r="BJ100" s="6">
        <v>1</v>
      </c>
      <c r="BK100" s="6">
        <v>1</v>
      </c>
      <c r="BL100" s="6">
        <v>1</v>
      </c>
      <c r="BM100" s="6">
        <v>1</v>
      </c>
      <c r="BN100" s="6">
        <v>1</v>
      </c>
      <c r="BO100" s="6">
        <v>1</v>
      </c>
      <c r="BP100" s="6">
        <v>1</v>
      </c>
      <c r="BQ100" s="6">
        <v>1</v>
      </c>
      <c r="BR100" s="6">
        <v>1</v>
      </c>
      <c r="BS100" s="6">
        <v>496954.6</v>
      </c>
      <c r="BT100" s="6">
        <v>1</v>
      </c>
      <c r="BU100" s="6">
        <v>1</v>
      </c>
      <c r="BV100" s="6">
        <v>1</v>
      </c>
      <c r="BW100" s="6">
        <v>1</v>
      </c>
      <c r="BX100" s="6">
        <v>1</v>
      </c>
      <c r="BY100" s="6">
        <v>1</v>
      </c>
      <c r="BZ100" s="6">
        <v>1</v>
      </c>
      <c r="CA100" s="6">
        <v>1</v>
      </c>
    </row>
    <row r="101" spans="1:83" ht="15" thickBot="1" x14ac:dyDescent="0.35">
      <c r="A101" s="5" t="s">
        <v>33</v>
      </c>
      <c r="B101" s="6">
        <v>17</v>
      </c>
      <c r="C101" s="6">
        <v>22</v>
      </c>
      <c r="D101" s="6">
        <v>3</v>
      </c>
      <c r="E101" s="6">
        <v>105318.9</v>
      </c>
      <c r="F101" s="6">
        <v>2155.5</v>
      </c>
      <c r="G101" s="6">
        <v>28</v>
      </c>
      <c r="H101" s="6">
        <v>4896.5</v>
      </c>
      <c r="I101" s="6">
        <v>16</v>
      </c>
      <c r="J101" s="6">
        <v>28</v>
      </c>
      <c r="K101" s="6">
        <v>28</v>
      </c>
      <c r="L101" s="6">
        <v>2293.5</v>
      </c>
      <c r="M101" s="6">
        <v>299262.90000000002</v>
      </c>
      <c r="N101" s="6">
        <v>63</v>
      </c>
      <c r="O101" s="6">
        <v>28</v>
      </c>
      <c r="P101" s="6">
        <v>100400</v>
      </c>
      <c r="Q101" s="6">
        <v>494675.8</v>
      </c>
      <c r="R101" s="6">
        <v>568.5</v>
      </c>
      <c r="S101" s="6">
        <v>28</v>
      </c>
      <c r="T101" s="6">
        <v>0</v>
      </c>
      <c r="U101" s="6">
        <v>16</v>
      </c>
      <c r="V101" s="6">
        <v>28</v>
      </c>
      <c r="W101" s="6">
        <v>28</v>
      </c>
      <c r="X101" s="6">
        <v>95</v>
      </c>
      <c r="Y101" s="6">
        <v>1</v>
      </c>
      <c r="Z101" s="6">
        <v>1010000.5</v>
      </c>
      <c r="AA101" s="6">
        <v>1010000</v>
      </c>
      <c r="AB101" s="6">
        <v>-0.5</v>
      </c>
      <c r="AC101" s="6">
        <v>0</v>
      </c>
      <c r="AD101" s="19" t="s">
        <v>1106</v>
      </c>
      <c r="BC101" s="5" t="s">
        <v>1101</v>
      </c>
      <c r="BD101" s="6">
        <v>0</v>
      </c>
      <c r="BE101" s="6">
        <v>0</v>
      </c>
      <c r="BF101" s="6">
        <v>0</v>
      </c>
      <c r="BG101" s="6">
        <v>0</v>
      </c>
      <c r="BH101" s="6">
        <v>0</v>
      </c>
      <c r="BI101" s="6">
        <v>0</v>
      </c>
      <c r="BJ101" s="6">
        <v>0</v>
      </c>
      <c r="BK101" s="6">
        <v>0</v>
      </c>
      <c r="BL101" s="6">
        <v>0</v>
      </c>
      <c r="BM101" s="6">
        <v>0</v>
      </c>
      <c r="BN101" s="6">
        <v>0</v>
      </c>
      <c r="BO101" s="6">
        <v>0</v>
      </c>
      <c r="BP101" s="6">
        <v>0</v>
      </c>
      <c r="BQ101" s="6">
        <v>0</v>
      </c>
      <c r="BR101" s="6">
        <v>0</v>
      </c>
      <c r="BS101" s="6">
        <v>0</v>
      </c>
      <c r="BT101" s="6">
        <v>0</v>
      </c>
      <c r="BU101" s="6">
        <v>0</v>
      </c>
      <c r="BV101" s="6">
        <v>0</v>
      </c>
      <c r="BW101" s="6">
        <v>0</v>
      </c>
      <c r="BX101" s="6">
        <v>0</v>
      </c>
      <c r="BY101" s="6">
        <v>0</v>
      </c>
      <c r="BZ101" s="6">
        <v>0</v>
      </c>
      <c r="CA101" s="6">
        <v>0</v>
      </c>
    </row>
    <row r="102" spans="1:83" ht="18.600000000000001" thickBot="1" x14ac:dyDescent="0.35">
      <c r="A102" s="5" t="s">
        <v>34</v>
      </c>
      <c r="B102" s="6">
        <v>17</v>
      </c>
      <c r="C102" s="6">
        <v>28</v>
      </c>
      <c r="D102" s="6">
        <v>6</v>
      </c>
      <c r="E102" s="6">
        <v>109197.9</v>
      </c>
      <c r="F102" s="6">
        <v>2157.5</v>
      </c>
      <c r="G102" s="6">
        <v>28</v>
      </c>
      <c r="H102" s="6">
        <v>20</v>
      </c>
      <c r="I102" s="6">
        <v>24</v>
      </c>
      <c r="J102" s="6">
        <v>28</v>
      </c>
      <c r="K102" s="6">
        <v>28</v>
      </c>
      <c r="L102" s="6">
        <v>1102.5</v>
      </c>
      <c r="M102" s="6">
        <v>299261.90000000002</v>
      </c>
      <c r="N102" s="6">
        <v>63</v>
      </c>
      <c r="O102" s="6">
        <v>5</v>
      </c>
      <c r="P102" s="6">
        <v>99865.5</v>
      </c>
      <c r="Q102" s="6">
        <v>494674.8</v>
      </c>
      <c r="R102" s="6">
        <v>1</v>
      </c>
      <c r="S102" s="6">
        <v>28</v>
      </c>
      <c r="T102" s="6">
        <v>192.5</v>
      </c>
      <c r="U102" s="6">
        <v>6</v>
      </c>
      <c r="V102" s="6">
        <v>28</v>
      </c>
      <c r="W102" s="6">
        <v>28</v>
      </c>
      <c r="X102" s="6">
        <v>1207</v>
      </c>
      <c r="Y102" s="6">
        <v>2</v>
      </c>
      <c r="Z102" s="6">
        <v>1007999.5</v>
      </c>
      <c r="AA102" s="6">
        <v>1008000</v>
      </c>
      <c r="AB102" s="6">
        <v>0.5</v>
      </c>
      <c r="AC102" s="6">
        <v>0</v>
      </c>
      <c r="AD102" s="19" t="s">
        <v>1106</v>
      </c>
      <c r="BC102" s="1"/>
    </row>
    <row r="103" spans="1:83" ht="15" thickBot="1" x14ac:dyDescent="0.35">
      <c r="A103" s="5" t="s">
        <v>35</v>
      </c>
      <c r="B103" s="6">
        <v>17</v>
      </c>
      <c r="C103" s="6">
        <v>22</v>
      </c>
      <c r="D103" s="6">
        <v>2</v>
      </c>
      <c r="E103" s="6">
        <v>102315.5</v>
      </c>
      <c r="F103" s="6">
        <v>2155.5</v>
      </c>
      <c r="G103" s="6">
        <v>28</v>
      </c>
      <c r="H103" s="6">
        <v>26</v>
      </c>
      <c r="I103" s="6">
        <v>21</v>
      </c>
      <c r="J103" s="6">
        <v>28</v>
      </c>
      <c r="K103" s="6">
        <v>28</v>
      </c>
      <c r="L103" s="6">
        <v>2293.5</v>
      </c>
      <c r="M103" s="6">
        <v>299256.90000000002</v>
      </c>
      <c r="N103" s="6">
        <v>63</v>
      </c>
      <c r="O103" s="6">
        <v>28</v>
      </c>
      <c r="P103" s="6">
        <v>102268</v>
      </c>
      <c r="Q103" s="6">
        <v>494678.8</v>
      </c>
      <c r="R103" s="6">
        <v>568.5</v>
      </c>
      <c r="S103" s="6">
        <v>28</v>
      </c>
      <c r="T103" s="6">
        <v>3</v>
      </c>
      <c r="U103" s="6">
        <v>11</v>
      </c>
      <c r="V103" s="6">
        <v>28</v>
      </c>
      <c r="W103" s="6">
        <v>28</v>
      </c>
      <c r="X103" s="6">
        <v>95</v>
      </c>
      <c r="Y103" s="6">
        <v>8</v>
      </c>
      <c r="Z103" s="6">
        <v>1004000.5</v>
      </c>
      <c r="AA103" s="6">
        <v>1004000</v>
      </c>
      <c r="AB103" s="6">
        <v>-0.5</v>
      </c>
      <c r="AC103" s="6">
        <v>0</v>
      </c>
      <c r="AD103" s="19" t="s">
        <v>1106</v>
      </c>
      <c r="BC103" s="5" t="s">
        <v>288</v>
      </c>
      <c r="BD103" s="5" t="s">
        <v>8</v>
      </c>
      <c r="BE103" s="5" t="s">
        <v>9</v>
      </c>
      <c r="BF103" s="5" t="s">
        <v>10</v>
      </c>
      <c r="BG103" s="5" t="s">
        <v>11</v>
      </c>
      <c r="BH103" s="5" t="s">
        <v>12</v>
      </c>
      <c r="BI103" s="5" t="s">
        <v>13</v>
      </c>
      <c r="BJ103" s="5" t="s">
        <v>14</v>
      </c>
      <c r="BK103" s="5" t="s">
        <v>15</v>
      </c>
      <c r="BL103" s="5" t="s">
        <v>16</v>
      </c>
      <c r="BM103" s="5" t="s">
        <v>17</v>
      </c>
      <c r="BN103" s="5" t="s">
        <v>18</v>
      </c>
      <c r="BO103" s="5" t="s">
        <v>19</v>
      </c>
      <c r="BP103" s="5" t="s">
        <v>20</v>
      </c>
      <c r="BQ103" s="5" t="s">
        <v>21</v>
      </c>
      <c r="BR103" s="5" t="s">
        <v>22</v>
      </c>
      <c r="BS103" s="5" t="s">
        <v>23</v>
      </c>
      <c r="BT103" s="5" t="s">
        <v>24</v>
      </c>
      <c r="BU103" s="5" t="s">
        <v>25</v>
      </c>
      <c r="BV103" s="5" t="s">
        <v>26</v>
      </c>
      <c r="BW103" s="5" t="s">
        <v>27</v>
      </c>
      <c r="BX103" s="5" t="s">
        <v>28</v>
      </c>
      <c r="BY103" s="5" t="s">
        <v>29</v>
      </c>
      <c r="BZ103" s="5" t="s">
        <v>30</v>
      </c>
      <c r="CA103" s="5" t="s">
        <v>31</v>
      </c>
      <c r="CB103" s="5" t="s">
        <v>111</v>
      </c>
      <c r="CC103" s="5" t="s">
        <v>112</v>
      </c>
      <c r="CD103" s="5" t="s">
        <v>113</v>
      </c>
      <c r="CE103" s="5" t="s">
        <v>114</v>
      </c>
    </row>
    <row r="104" spans="1:83" ht="15" thickBot="1" x14ac:dyDescent="0.35">
      <c r="A104" s="5" t="s">
        <v>36</v>
      </c>
      <c r="B104" s="6">
        <v>28</v>
      </c>
      <c r="C104" s="6">
        <v>22</v>
      </c>
      <c r="D104" s="6">
        <v>9</v>
      </c>
      <c r="E104" s="6">
        <v>102310.5</v>
      </c>
      <c r="F104" s="6">
        <v>2152.5</v>
      </c>
      <c r="G104" s="6">
        <v>28</v>
      </c>
      <c r="H104" s="6">
        <v>24</v>
      </c>
      <c r="I104" s="6">
        <v>24</v>
      </c>
      <c r="J104" s="6">
        <v>28</v>
      </c>
      <c r="K104" s="6">
        <v>28</v>
      </c>
      <c r="L104" s="6">
        <v>1111.5</v>
      </c>
      <c r="M104" s="6">
        <v>299260.90000000002</v>
      </c>
      <c r="N104" s="6">
        <v>10</v>
      </c>
      <c r="O104" s="6">
        <v>28</v>
      </c>
      <c r="P104" s="6">
        <v>99863.5</v>
      </c>
      <c r="Q104" s="6">
        <v>496119.3</v>
      </c>
      <c r="R104" s="6">
        <v>570.5</v>
      </c>
      <c r="S104" s="6">
        <v>28</v>
      </c>
      <c r="T104" s="6">
        <v>190.5</v>
      </c>
      <c r="U104" s="6">
        <v>6</v>
      </c>
      <c r="V104" s="6">
        <v>28</v>
      </c>
      <c r="W104" s="6">
        <v>28</v>
      </c>
      <c r="X104" s="6">
        <v>99</v>
      </c>
      <c r="Y104" s="6">
        <v>3</v>
      </c>
      <c r="Z104" s="6">
        <v>1002000</v>
      </c>
      <c r="AA104" s="6">
        <v>1002000</v>
      </c>
      <c r="AB104" s="6">
        <v>0</v>
      </c>
      <c r="AC104" s="6">
        <v>0</v>
      </c>
      <c r="AD104" s="19" t="s">
        <v>1106</v>
      </c>
      <c r="BC104" s="5" t="s">
        <v>33</v>
      </c>
      <c r="BD104" s="6">
        <v>0</v>
      </c>
      <c r="BE104" s="6">
        <v>0</v>
      </c>
      <c r="BF104" s="6">
        <v>0</v>
      </c>
      <c r="BG104" s="6">
        <v>0</v>
      </c>
      <c r="BH104" s="6">
        <v>0</v>
      </c>
      <c r="BI104" s="6">
        <v>0</v>
      </c>
      <c r="BJ104" s="6">
        <v>0</v>
      </c>
      <c r="BK104" s="6">
        <v>0</v>
      </c>
      <c r="BL104" s="6">
        <v>0</v>
      </c>
      <c r="BM104" s="6">
        <v>0</v>
      </c>
      <c r="BN104" s="6">
        <v>0</v>
      </c>
      <c r="BO104" s="6">
        <v>0</v>
      </c>
      <c r="BP104" s="6">
        <v>0</v>
      </c>
      <c r="BQ104" s="6">
        <v>0</v>
      </c>
      <c r="BR104" s="6">
        <v>0</v>
      </c>
      <c r="BS104" s="6">
        <v>0</v>
      </c>
      <c r="BT104" s="6">
        <v>0</v>
      </c>
      <c r="BU104" s="6">
        <v>0</v>
      </c>
      <c r="BV104" s="6">
        <v>0</v>
      </c>
      <c r="BW104" s="6">
        <v>0</v>
      </c>
      <c r="BX104" s="6">
        <v>0</v>
      </c>
      <c r="BY104" s="6">
        <v>0</v>
      </c>
      <c r="BZ104" s="6">
        <v>0</v>
      </c>
      <c r="CA104" s="6">
        <v>0</v>
      </c>
      <c r="CB104" s="6">
        <v>0</v>
      </c>
      <c r="CC104" s="6">
        <v>0</v>
      </c>
      <c r="CD104" s="6">
        <v>0</v>
      </c>
      <c r="CE104" s="6">
        <v>0</v>
      </c>
    </row>
    <row r="105" spans="1:83" ht="15" thickBot="1" x14ac:dyDescent="0.35">
      <c r="A105" s="5" t="s">
        <v>37</v>
      </c>
      <c r="B105" s="6">
        <v>17</v>
      </c>
      <c r="C105" s="6">
        <v>28</v>
      </c>
      <c r="D105" s="6">
        <v>1</v>
      </c>
      <c r="E105" s="6">
        <v>100065.5</v>
      </c>
      <c r="F105" s="6">
        <v>10</v>
      </c>
      <c r="G105" s="6">
        <v>28</v>
      </c>
      <c r="H105" s="6">
        <v>15</v>
      </c>
      <c r="I105" s="6">
        <v>11</v>
      </c>
      <c r="J105" s="6">
        <v>28</v>
      </c>
      <c r="K105" s="6">
        <v>28</v>
      </c>
      <c r="L105" s="6">
        <v>1107.5</v>
      </c>
      <c r="M105" s="6">
        <v>6</v>
      </c>
      <c r="N105" s="6">
        <v>63</v>
      </c>
      <c r="O105" s="6">
        <v>5</v>
      </c>
      <c r="P105" s="6">
        <v>102269</v>
      </c>
      <c r="Q105" s="6">
        <v>796976.1</v>
      </c>
      <c r="R105" s="6">
        <v>593.5</v>
      </c>
      <c r="S105" s="6">
        <v>28</v>
      </c>
      <c r="T105" s="6">
        <v>211.5</v>
      </c>
      <c r="U105" s="6">
        <v>28</v>
      </c>
      <c r="V105" s="6">
        <v>28</v>
      </c>
      <c r="W105" s="6">
        <v>28</v>
      </c>
      <c r="X105" s="6">
        <v>101</v>
      </c>
      <c r="Y105" s="6">
        <v>124</v>
      </c>
      <c r="Z105" s="6">
        <v>1001800</v>
      </c>
      <c r="AA105" s="6">
        <v>1001800</v>
      </c>
      <c r="AB105" s="6">
        <v>0</v>
      </c>
      <c r="AC105" s="6">
        <v>0</v>
      </c>
      <c r="AD105" s="19" t="s">
        <v>1106</v>
      </c>
      <c r="BC105" s="5" t="s">
        <v>34</v>
      </c>
      <c r="BD105" s="6">
        <v>12</v>
      </c>
      <c r="BE105" s="6">
        <v>7</v>
      </c>
      <c r="BF105" s="6">
        <v>1535</v>
      </c>
      <c r="BG105" s="6">
        <v>497244.1</v>
      </c>
      <c r="BH105" s="6">
        <v>761.5</v>
      </c>
      <c r="BI105" s="6">
        <v>1</v>
      </c>
      <c r="BJ105" s="6">
        <v>1</v>
      </c>
      <c r="BK105" s="6">
        <v>13</v>
      </c>
      <c r="BL105" s="6">
        <v>1</v>
      </c>
      <c r="BM105" s="6">
        <v>1</v>
      </c>
      <c r="BN105" s="6">
        <v>31.5</v>
      </c>
      <c r="BO105" s="6">
        <v>2</v>
      </c>
      <c r="BP105" s="6">
        <v>1</v>
      </c>
      <c r="BQ105" s="6">
        <v>1</v>
      </c>
      <c r="BR105" s="6">
        <v>201</v>
      </c>
      <c r="BS105" s="6">
        <v>502588.6</v>
      </c>
      <c r="BT105" s="6">
        <v>2288.5</v>
      </c>
      <c r="BU105" s="6">
        <v>1</v>
      </c>
      <c r="BV105" s="6">
        <v>2869.5</v>
      </c>
      <c r="BW105" s="6">
        <v>13</v>
      </c>
      <c r="BX105" s="6">
        <v>1</v>
      </c>
      <c r="BY105" s="6">
        <v>1</v>
      </c>
      <c r="BZ105" s="6">
        <v>402.5</v>
      </c>
      <c r="CA105" s="6">
        <v>2022</v>
      </c>
      <c r="CB105" s="6">
        <v>1010000.1</v>
      </c>
      <c r="CC105" s="6">
        <v>1010000</v>
      </c>
      <c r="CD105" s="6">
        <v>-0.1</v>
      </c>
      <c r="CE105" s="6">
        <v>0</v>
      </c>
    </row>
    <row r="106" spans="1:83" ht="15" thickBot="1" x14ac:dyDescent="0.35">
      <c r="A106" s="5" t="s">
        <v>38</v>
      </c>
      <c r="B106" s="6">
        <v>17</v>
      </c>
      <c r="C106" s="6">
        <v>22</v>
      </c>
      <c r="D106" s="6">
        <v>0</v>
      </c>
      <c r="E106" s="6">
        <v>102316.5</v>
      </c>
      <c r="F106" s="6">
        <v>2157.5</v>
      </c>
      <c r="G106" s="6">
        <v>28</v>
      </c>
      <c r="H106" s="6">
        <v>27</v>
      </c>
      <c r="I106" s="6">
        <v>21</v>
      </c>
      <c r="J106" s="6">
        <v>28</v>
      </c>
      <c r="K106" s="6">
        <v>28</v>
      </c>
      <c r="L106" s="6">
        <v>1107.5</v>
      </c>
      <c r="M106" s="6">
        <v>99787</v>
      </c>
      <c r="N106" s="6">
        <v>63</v>
      </c>
      <c r="O106" s="6">
        <v>28</v>
      </c>
      <c r="P106" s="6">
        <v>300084.90000000002</v>
      </c>
      <c r="Q106" s="6">
        <v>494676.8</v>
      </c>
      <c r="R106" s="6">
        <v>1</v>
      </c>
      <c r="S106" s="6">
        <v>28</v>
      </c>
      <c r="T106" s="6">
        <v>1</v>
      </c>
      <c r="U106" s="6">
        <v>11</v>
      </c>
      <c r="V106" s="6">
        <v>28</v>
      </c>
      <c r="W106" s="6">
        <v>28</v>
      </c>
      <c r="X106" s="6">
        <v>101</v>
      </c>
      <c r="Y106" s="6">
        <v>110</v>
      </c>
      <c r="Z106" s="6">
        <v>1000700</v>
      </c>
      <c r="AA106" s="6">
        <v>1000700</v>
      </c>
      <c r="AB106" s="6">
        <v>0</v>
      </c>
      <c r="AC106" s="6">
        <v>0</v>
      </c>
      <c r="AD106" s="19" t="s">
        <v>1106</v>
      </c>
      <c r="BC106" s="5" t="s">
        <v>35</v>
      </c>
      <c r="BD106" s="6">
        <v>12</v>
      </c>
      <c r="BE106" s="6">
        <v>1</v>
      </c>
      <c r="BF106" s="6">
        <v>528.5</v>
      </c>
      <c r="BG106" s="6">
        <v>497243.1</v>
      </c>
      <c r="BH106" s="6">
        <v>1</v>
      </c>
      <c r="BI106" s="6">
        <v>1</v>
      </c>
      <c r="BJ106" s="6">
        <v>740.5</v>
      </c>
      <c r="BK106" s="6">
        <v>5</v>
      </c>
      <c r="BL106" s="6">
        <v>1</v>
      </c>
      <c r="BM106" s="6">
        <v>1</v>
      </c>
      <c r="BN106" s="6">
        <v>42.5</v>
      </c>
      <c r="BO106" s="6">
        <v>3</v>
      </c>
      <c r="BP106" s="6">
        <v>1</v>
      </c>
      <c r="BQ106" s="6">
        <v>225.5</v>
      </c>
      <c r="BR106" s="6">
        <v>204</v>
      </c>
      <c r="BS106" s="6">
        <v>504593.6</v>
      </c>
      <c r="BT106" s="6">
        <v>2290.5</v>
      </c>
      <c r="BU106" s="6">
        <v>1</v>
      </c>
      <c r="BV106" s="6">
        <v>20</v>
      </c>
      <c r="BW106" s="6">
        <v>54</v>
      </c>
      <c r="BX106" s="6">
        <v>1</v>
      </c>
      <c r="BY106" s="6">
        <v>1</v>
      </c>
      <c r="BZ106" s="6">
        <v>8</v>
      </c>
      <c r="CA106" s="6">
        <v>2021</v>
      </c>
      <c r="CB106" s="6">
        <v>1008000.1</v>
      </c>
      <c r="CC106" s="6">
        <v>1008000</v>
      </c>
      <c r="CD106" s="6">
        <v>-0.1</v>
      </c>
      <c r="CE106" s="6">
        <v>0</v>
      </c>
    </row>
    <row r="107" spans="1:83" ht="15" thickBot="1" x14ac:dyDescent="0.35">
      <c r="A107" s="5" t="s">
        <v>39</v>
      </c>
      <c r="B107" s="6">
        <v>28</v>
      </c>
      <c r="C107" s="6">
        <v>22</v>
      </c>
      <c r="D107" s="6">
        <v>13</v>
      </c>
      <c r="E107" s="6">
        <v>102315.5</v>
      </c>
      <c r="F107" s="6">
        <v>2153.5</v>
      </c>
      <c r="G107" s="6">
        <v>28</v>
      </c>
      <c r="H107" s="6">
        <v>26</v>
      </c>
      <c r="I107" s="6">
        <v>139.5</v>
      </c>
      <c r="J107" s="6">
        <v>28</v>
      </c>
      <c r="K107" s="6">
        <v>28</v>
      </c>
      <c r="L107" s="6">
        <v>1111.5</v>
      </c>
      <c r="M107" s="6">
        <v>299263.90000000002</v>
      </c>
      <c r="N107" s="6">
        <v>10</v>
      </c>
      <c r="O107" s="6">
        <v>28</v>
      </c>
      <c r="P107" s="6">
        <v>99818</v>
      </c>
      <c r="Q107" s="6">
        <v>494678.8</v>
      </c>
      <c r="R107" s="6">
        <v>569.5</v>
      </c>
      <c r="S107" s="6">
        <v>28</v>
      </c>
      <c r="T107" s="6">
        <v>3</v>
      </c>
      <c r="U107" s="6">
        <v>3</v>
      </c>
      <c r="V107" s="6">
        <v>28</v>
      </c>
      <c r="W107" s="6">
        <v>28</v>
      </c>
      <c r="X107" s="6">
        <v>99</v>
      </c>
      <c r="Y107" s="6">
        <v>0</v>
      </c>
      <c r="Z107" s="6">
        <v>1000450</v>
      </c>
      <c r="AA107" s="6">
        <v>1000450</v>
      </c>
      <c r="AB107" s="6">
        <v>0</v>
      </c>
      <c r="AC107" s="6">
        <v>0</v>
      </c>
      <c r="AD107" s="19" t="s">
        <v>1106</v>
      </c>
      <c r="BC107" s="5" t="s">
        <v>36</v>
      </c>
      <c r="BD107" s="6">
        <v>12</v>
      </c>
      <c r="BE107" s="6">
        <v>7</v>
      </c>
      <c r="BF107" s="6">
        <v>2049</v>
      </c>
      <c r="BG107" s="6">
        <v>497246.1</v>
      </c>
      <c r="BH107" s="6">
        <v>761.5</v>
      </c>
      <c r="BI107" s="6">
        <v>1</v>
      </c>
      <c r="BJ107" s="6">
        <v>734.5</v>
      </c>
      <c r="BK107" s="6">
        <v>8</v>
      </c>
      <c r="BL107" s="6">
        <v>1</v>
      </c>
      <c r="BM107" s="6">
        <v>1</v>
      </c>
      <c r="BN107" s="6">
        <v>31.5</v>
      </c>
      <c r="BO107" s="6">
        <v>811.5</v>
      </c>
      <c r="BP107" s="6">
        <v>1</v>
      </c>
      <c r="BQ107" s="6">
        <v>1</v>
      </c>
      <c r="BR107" s="6">
        <v>200</v>
      </c>
      <c r="BS107" s="6">
        <v>498021.1</v>
      </c>
      <c r="BT107" s="6">
        <v>2288.5</v>
      </c>
      <c r="BU107" s="6">
        <v>1</v>
      </c>
      <c r="BV107" s="6">
        <v>26</v>
      </c>
      <c r="BW107" s="6">
        <v>49</v>
      </c>
      <c r="BX107" s="6">
        <v>1</v>
      </c>
      <c r="BY107" s="6">
        <v>1</v>
      </c>
      <c r="BZ107" s="6">
        <v>402.5</v>
      </c>
      <c r="CA107" s="6">
        <v>1344.5</v>
      </c>
      <c r="CB107" s="6">
        <v>1004000.6</v>
      </c>
      <c r="CC107" s="6">
        <v>1004000</v>
      </c>
      <c r="CD107" s="6">
        <v>-0.6</v>
      </c>
      <c r="CE107" s="6">
        <v>0</v>
      </c>
    </row>
    <row r="108" spans="1:83" ht="15" thickBot="1" x14ac:dyDescent="0.35">
      <c r="A108" s="5" t="s">
        <v>40</v>
      </c>
      <c r="B108" s="6">
        <v>28</v>
      </c>
      <c r="C108" s="6">
        <v>22</v>
      </c>
      <c r="D108" s="6">
        <v>13</v>
      </c>
      <c r="E108" s="6">
        <v>102303</v>
      </c>
      <c r="F108" s="6">
        <v>10</v>
      </c>
      <c r="G108" s="6">
        <v>28</v>
      </c>
      <c r="H108" s="6">
        <v>15</v>
      </c>
      <c r="I108" s="6">
        <v>11</v>
      </c>
      <c r="J108" s="6">
        <v>28</v>
      </c>
      <c r="K108" s="6">
        <v>28</v>
      </c>
      <c r="L108" s="6">
        <v>2298.5</v>
      </c>
      <c r="M108" s="6">
        <v>99785</v>
      </c>
      <c r="N108" s="6">
        <v>10</v>
      </c>
      <c r="O108" s="6">
        <v>28</v>
      </c>
      <c r="P108" s="6">
        <v>99818</v>
      </c>
      <c r="Q108" s="6">
        <v>694754.2</v>
      </c>
      <c r="R108" s="6">
        <v>593.5</v>
      </c>
      <c r="S108" s="6">
        <v>28</v>
      </c>
      <c r="T108" s="6">
        <v>211.5</v>
      </c>
      <c r="U108" s="6">
        <v>28</v>
      </c>
      <c r="V108" s="6">
        <v>28</v>
      </c>
      <c r="W108" s="6">
        <v>28</v>
      </c>
      <c r="X108" s="6">
        <v>92</v>
      </c>
      <c r="Y108" s="6">
        <v>112</v>
      </c>
      <c r="Z108" s="6">
        <v>1000300.5</v>
      </c>
      <c r="AA108" s="6">
        <v>1000300</v>
      </c>
      <c r="AB108" s="6">
        <v>-0.5</v>
      </c>
      <c r="AC108" s="6">
        <v>0</v>
      </c>
      <c r="AD108" s="19" t="s">
        <v>1106</v>
      </c>
      <c r="BC108" s="5" t="s">
        <v>37</v>
      </c>
      <c r="BD108" s="6">
        <v>1</v>
      </c>
      <c r="BE108" s="6">
        <v>7</v>
      </c>
      <c r="BF108" s="6">
        <v>525.5</v>
      </c>
      <c r="BG108" s="6">
        <v>497567.1</v>
      </c>
      <c r="BH108" s="6">
        <v>764.5</v>
      </c>
      <c r="BI108" s="6">
        <v>1</v>
      </c>
      <c r="BJ108" s="6">
        <v>736.5</v>
      </c>
      <c r="BK108" s="6">
        <v>5</v>
      </c>
      <c r="BL108" s="6">
        <v>1</v>
      </c>
      <c r="BM108" s="6">
        <v>1</v>
      </c>
      <c r="BN108" s="6">
        <v>33.5</v>
      </c>
      <c r="BO108" s="6">
        <v>807.5</v>
      </c>
      <c r="BP108" s="6">
        <v>205.5</v>
      </c>
      <c r="BQ108" s="6">
        <v>1</v>
      </c>
      <c r="BR108" s="6">
        <v>206</v>
      </c>
      <c r="BS108" s="6">
        <v>498017.1</v>
      </c>
      <c r="BT108" s="6">
        <v>989.5</v>
      </c>
      <c r="BU108" s="6">
        <v>1</v>
      </c>
      <c r="BV108" s="6">
        <v>22</v>
      </c>
      <c r="BW108" s="6">
        <v>54</v>
      </c>
      <c r="BX108" s="6">
        <v>1</v>
      </c>
      <c r="BY108" s="6">
        <v>1</v>
      </c>
      <c r="BZ108" s="6">
        <v>31.5</v>
      </c>
      <c r="CA108" s="6">
        <v>2020</v>
      </c>
      <c r="CB108" s="6">
        <v>1002000.1</v>
      </c>
      <c r="CC108" s="6">
        <v>1002000</v>
      </c>
      <c r="CD108" s="6">
        <v>-0.1</v>
      </c>
      <c r="CE108" s="6">
        <v>0</v>
      </c>
    </row>
    <row r="109" spans="1:83" ht="15" thickBot="1" x14ac:dyDescent="0.35">
      <c r="A109" s="5" t="s">
        <v>41</v>
      </c>
      <c r="B109" s="6">
        <v>28</v>
      </c>
      <c r="C109" s="6">
        <v>28</v>
      </c>
      <c r="D109" s="6">
        <v>13</v>
      </c>
      <c r="E109" s="6">
        <v>102304</v>
      </c>
      <c r="F109" s="6">
        <v>20</v>
      </c>
      <c r="G109" s="6">
        <v>28</v>
      </c>
      <c r="H109" s="6">
        <v>15</v>
      </c>
      <c r="I109" s="6">
        <v>139.5</v>
      </c>
      <c r="J109" s="6">
        <v>28</v>
      </c>
      <c r="K109" s="6">
        <v>28</v>
      </c>
      <c r="L109" s="6">
        <v>101948.5</v>
      </c>
      <c r="M109" s="6">
        <v>99787</v>
      </c>
      <c r="N109" s="6">
        <v>10</v>
      </c>
      <c r="O109" s="6">
        <v>5</v>
      </c>
      <c r="P109" s="6">
        <v>99818</v>
      </c>
      <c r="Q109" s="6">
        <v>594929.19999999995</v>
      </c>
      <c r="R109" s="6">
        <v>576.5</v>
      </c>
      <c r="S109" s="6">
        <v>28</v>
      </c>
      <c r="T109" s="6">
        <v>211.5</v>
      </c>
      <c r="U109" s="6">
        <v>3</v>
      </c>
      <c r="V109" s="6">
        <v>28</v>
      </c>
      <c r="W109" s="6">
        <v>28</v>
      </c>
      <c r="X109" s="6">
        <v>87</v>
      </c>
      <c r="Y109" s="6">
        <v>110</v>
      </c>
      <c r="Z109" s="6">
        <v>1000201</v>
      </c>
      <c r="AA109" s="6">
        <v>1000200</v>
      </c>
      <c r="AB109" s="6">
        <v>-1</v>
      </c>
      <c r="AC109" s="6">
        <v>0</v>
      </c>
      <c r="AD109" s="19" t="s">
        <v>1106</v>
      </c>
      <c r="BC109" s="5" t="s">
        <v>38</v>
      </c>
      <c r="BD109" s="6">
        <v>12</v>
      </c>
      <c r="BE109" s="6">
        <v>1</v>
      </c>
      <c r="BF109" s="6">
        <v>2050</v>
      </c>
      <c r="BG109" s="6">
        <v>498747.6</v>
      </c>
      <c r="BH109" s="6">
        <v>822.5</v>
      </c>
      <c r="BI109" s="6">
        <v>1</v>
      </c>
      <c r="BJ109" s="6">
        <v>748.5</v>
      </c>
      <c r="BK109" s="6">
        <v>329.5</v>
      </c>
      <c r="BL109" s="6">
        <v>1</v>
      </c>
      <c r="BM109" s="6">
        <v>1</v>
      </c>
      <c r="BN109" s="6">
        <v>37.5</v>
      </c>
      <c r="BO109" s="6">
        <v>1218.5</v>
      </c>
      <c r="BP109" s="6">
        <v>1</v>
      </c>
      <c r="BQ109" s="6">
        <v>225.5</v>
      </c>
      <c r="BR109" s="6">
        <v>2</v>
      </c>
      <c r="BS109" s="6">
        <v>497564.6</v>
      </c>
      <c r="BT109" s="6">
        <v>1</v>
      </c>
      <c r="BU109" s="6">
        <v>1</v>
      </c>
      <c r="BV109" s="6">
        <v>1</v>
      </c>
      <c r="BW109" s="6">
        <v>1</v>
      </c>
      <c r="BX109" s="6">
        <v>1</v>
      </c>
      <c r="BY109" s="6">
        <v>1</v>
      </c>
      <c r="BZ109" s="6">
        <v>29.5</v>
      </c>
      <c r="CA109" s="6">
        <v>1</v>
      </c>
      <c r="CB109" s="6">
        <v>1001799.6</v>
      </c>
      <c r="CC109" s="6">
        <v>1001800</v>
      </c>
      <c r="CD109" s="6">
        <v>0.4</v>
      </c>
      <c r="CE109" s="6">
        <v>0</v>
      </c>
    </row>
    <row r="110" spans="1:83" ht="15" thickBot="1" x14ac:dyDescent="0.35">
      <c r="A110" s="5" t="s">
        <v>42</v>
      </c>
      <c r="B110" s="6">
        <v>17</v>
      </c>
      <c r="C110" s="6">
        <v>28</v>
      </c>
      <c r="D110" s="6">
        <v>24</v>
      </c>
      <c r="E110" s="6">
        <v>102313.5</v>
      </c>
      <c r="F110" s="6">
        <v>636.5</v>
      </c>
      <c r="G110" s="6">
        <v>28</v>
      </c>
      <c r="H110" s="6">
        <v>20</v>
      </c>
      <c r="I110" s="6">
        <v>139.5</v>
      </c>
      <c r="J110" s="6">
        <v>28</v>
      </c>
      <c r="K110" s="6">
        <v>28</v>
      </c>
      <c r="L110" s="6">
        <v>101947.5</v>
      </c>
      <c r="M110" s="6">
        <v>299259.90000000002</v>
      </c>
      <c r="N110" s="6">
        <v>63</v>
      </c>
      <c r="O110" s="6">
        <v>5</v>
      </c>
      <c r="P110" s="6">
        <v>14</v>
      </c>
      <c r="Q110" s="6">
        <v>494680.8</v>
      </c>
      <c r="R110" s="6">
        <v>571.5</v>
      </c>
      <c r="S110" s="6">
        <v>28</v>
      </c>
      <c r="T110" s="6">
        <v>192.5</v>
      </c>
      <c r="U110" s="6">
        <v>3</v>
      </c>
      <c r="V110" s="6">
        <v>28</v>
      </c>
      <c r="W110" s="6">
        <v>28</v>
      </c>
      <c r="X110" s="6">
        <v>88</v>
      </c>
      <c r="Y110" s="6">
        <v>4</v>
      </c>
      <c r="Z110" s="6">
        <v>1000175.5</v>
      </c>
      <c r="AA110" s="6">
        <v>1000175</v>
      </c>
      <c r="AB110" s="6">
        <v>-0.5</v>
      </c>
      <c r="AC110" s="6">
        <v>0</v>
      </c>
      <c r="AD110" s="19" t="s">
        <v>1106</v>
      </c>
      <c r="BC110" s="5" t="s">
        <v>39</v>
      </c>
      <c r="BD110" s="6">
        <v>12</v>
      </c>
      <c r="BE110" s="6">
        <v>7</v>
      </c>
      <c r="BF110" s="6">
        <v>2051</v>
      </c>
      <c r="BG110" s="6">
        <v>497245.1</v>
      </c>
      <c r="BH110" s="6">
        <v>1</v>
      </c>
      <c r="BI110" s="6">
        <v>1</v>
      </c>
      <c r="BJ110" s="6">
        <v>2</v>
      </c>
      <c r="BK110" s="6">
        <v>8</v>
      </c>
      <c r="BL110" s="6">
        <v>1</v>
      </c>
      <c r="BM110" s="6">
        <v>1</v>
      </c>
      <c r="BN110" s="6">
        <v>37.5</v>
      </c>
      <c r="BO110" s="6">
        <v>853.5</v>
      </c>
      <c r="BP110" s="6">
        <v>1</v>
      </c>
      <c r="BQ110" s="6">
        <v>1</v>
      </c>
      <c r="BR110" s="6">
        <v>1</v>
      </c>
      <c r="BS110" s="6">
        <v>498023.1</v>
      </c>
      <c r="BT110" s="6">
        <v>2290.5</v>
      </c>
      <c r="BU110" s="6">
        <v>1</v>
      </c>
      <c r="BV110" s="6">
        <v>28</v>
      </c>
      <c r="BW110" s="6">
        <v>49</v>
      </c>
      <c r="BX110" s="6">
        <v>1</v>
      </c>
      <c r="BY110" s="6">
        <v>1</v>
      </c>
      <c r="BZ110" s="6">
        <v>29.5</v>
      </c>
      <c r="CA110" s="6">
        <v>54.5</v>
      </c>
      <c r="CB110" s="6">
        <v>1000700.6</v>
      </c>
      <c r="CC110" s="6">
        <v>1000700</v>
      </c>
      <c r="CD110" s="6">
        <v>-0.6</v>
      </c>
      <c r="CE110" s="6">
        <v>0</v>
      </c>
    </row>
    <row r="111" spans="1:83" ht="15" thickBot="1" x14ac:dyDescent="0.35">
      <c r="A111" s="5" t="s">
        <v>43</v>
      </c>
      <c r="B111" s="6">
        <v>17</v>
      </c>
      <c r="C111" s="6">
        <v>22</v>
      </c>
      <c r="D111" s="6">
        <v>5</v>
      </c>
      <c r="E111" s="6">
        <v>102204.5</v>
      </c>
      <c r="F111" s="6">
        <v>20</v>
      </c>
      <c r="G111" s="6">
        <v>28</v>
      </c>
      <c r="H111" s="6">
        <v>24</v>
      </c>
      <c r="I111" s="6">
        <v>11</v>
      </c>
      <c r="J111" s="6">
        <v>28</v>
      </c>
      <c r="K111" s="6">
        <v>28</v>
      </c>
      <c r="L111" s="6">
        <v>6</v>
      </c>
      <c r="M111" s="6">
        <v>99785</v>
      </c>
      <c r="N111" s="6">
        <v>63</v>
      </c>
      <c r="O111" s="6">
        <v>28</v>
      </c>
      <c r="P111" s="6">
        <v>99879</v>
      </c>
      <c r="Q111" s="6">
        <v>695776.7</v>
      </c>
      <c r="R111" s="6">
        <v>576.5</v>
      </c>
      <c r="S111" s="6">
        <v>28</v>
      </c>
      <c r="T111" s="6">
        <v>190.5</v>
      </c>
      <c r="U111" s="6">
        <v>28</v>
      </c>
      <c r="V111" s="6">
        <v>28</v>
      </c>
      <c r="W111" s="6">
        <v>28</v>
      </c>
      <c r="X111" s="6">
        <v>1209</v>
      </c>
      <c r="Y111" s="6">
        <v>112</v>
      </c>
      <c r="Z111" s="6">
        <v>1000125</v>
      </c>
      <c r="AA111" s="6">
        <v>1000125</v>
      </c>
      <c r="AB111" s="6">
        <v>0</v>
      </c>
      <c r="AC111" s="6">
        <v>0</v>
      </c>
      <c r="AD111" s="19" t="s">
        <v>1106</v>
      </c>
      <c r="BC111" s="5" t="s">
        <v>40</v>
      </c>
      <c r="BD111" s="6">
        <v>1</v>
      </c>
      <c r="BE111" s="6">
        <v>7</v>
      </c>
      <c r="BF111" s="6">
        <v>63</v>
      </c>
      <c r="BG111" s="6">
        <v>497246.1</v>
      </c>
      <c r="BH111" s="6">
        <v>763.5</v>
      </c>
      <c r="BI111" s="6">
        <v>1</v>
      </c>
      <c r="BJ111" s="6">
        <v>734.5</v>
      </c>
      <c r="BK111" s="6">
        <v>2</v>
      </c>
      <c r="BL111" s="6">
        <v>1</v>
      </c>
      <c r="BM111" s="6">
        <v>1</v>
      </c>
      <c r="BN111" s="6">
        <v>33.5</v>
      </c>
      <c r="BO111" s="6">
        <v>1</v>
      </c>
      <c r="BP111" s="6">
        <v>205.5</v>
      </c>
      <c r="BQ111" s="6">
        <v>1</v>
      </c>
      <c r="BR111" s="6">
        <v>237.5</v>
      </c>
      <c r="BS111" s="6">
        <v>498021.1</v>
      </c>
      <c r="BT111" s="6">
        <v>990.5</v>
      </c>
      <c r="BU111" s="6">
        <v>1</v>
      </c>
      <c r="BV111" s="6">
        <v>26</v>
      </c>
      <c r="BW111" s="6">
        <v>57</v>
      </c>
      <c r="BX111" s="6">
        <v>1</v>
      </c>
      <c r="BY111" s="6">
        <v>1</v>
      </c>
      <c r="BZ111" s="6">
        <v>31.5</v>
      </c>
      <c r="CA111" s="6">
        <v>2023</v>
      </c>
      <c r="CB111" s="6">
        <v>1000450.6</v>
      </c>
      <c r="CC111" s="6">
        <v>1000450</v>
      </c>
      <c r="CD111" s="6">
        <v>-0.6</v>
      </c>
      <c r="CE111" s="6">
        <v>0</v>
      </c>
    </row>
    <row r="112" spans="1:83" ht="15" thickBot="1" x14ac:dyDescent="0.35">
      <c r="A112" s="5" t="s">
        <v>44</v>
      </c>
      <c r="B112" s="6">
        <v>17</v>
      </c>
      <c r="C112" s="6">
        <v>22</v>
      </c>
      <c r="D112" s="6">
        <v>13</v>
      </c>
      <c r="E112" s="6">
        <v>101097</v>
      </c>
      <c r="F112" s="6">
        <v>10</v>
      </c>
      <c r="G112" s="6">
        <v>28</v>
      </c>
      <c r="H112" s="6">
        <v>24</v>
      </c>
      <c r="I112" s="6">
        <v>16</v>
      </c>
      <c r="J112" s="6">
        <v>28</v>
      </c>
      <c r="K112" s="6">
        <v>28</v>
      </c>
      <c r="L112" s="6">
        <v>2294.5</v>
      </c>
      <c r="M112" s="6">
        <v>6</v>
      </c>
      <c r="N112" s="6">
        <v>63</v>
      </c>
      <c r="O112" s="6">
        <v>28</v>
      </c>
      <c r="P112" s="6">
        <v>99818</v>
      </c>
      <c r="Q112" s="6">
        <v>795531.6</v>
      </c>
      <c r="R112" s="6">
        <v>593.5</v>
      </c>
      <c r="S112" s="6">
        <v>28</v>
      </c>
      <c r="T112" s="6">
        <v>190.5</v>
      </c>
      <c r="U112" s="6">
        <v>16</v>
      </c>
      <c r="V112" s="6">
        <v>28</v>
      </c>
      <c r="W112" s="6">
        <v>28</v>
      </c>
      <c r="X112" s="6">
        <v>93</v>
      </c>
      <c r="Y112" s="6">
        <v>124</v>
      </c>
      <c r="Z112" s="6">
        <v>1000125</v>
      </c>
      <c r="AA112" s="6">
        <v>1000125</v>
      </c>
      <c r="AB112" s="6">
        <v>0</v>
      </c>
      <c r="AC112" s="6">
        <v>0</v>
      </c>
      <c r="AD112" s="19" t="s">
        <v>1106</v>
      </c>
      <c r="BC112" s="5" t="s">
        <v>41</v>
      </c>
      <c r="BD112" s="6">
        <v>1</v>
      </c>
      <c r="BE112" s="6">
        <v>7</v>
      </c>
      <c r="BF112" s="6">
        <v>63</v>
      </c>
      <c r="BG112" s="6">
        <v>498741.6</v>
      </c>
      <c r="BH112" s="6">
        <v>822.5</v>
      </c>
      <c r="BI112" s="6">
        <v>1</v>
      </c>
      <c r="BJ112" s="6">
        <v>748.5</v>
      </c>
      <c r="BK112" s="6">
        <v>329.5</v>
      </c>
      <c r="BL112" s="6">
        <v>1</v>
      </c>
      <c r="BM112" s="6">
        <v>1</v>
      </c>
      <c r="BN112" s="6">
        <v>26.5</v>
      </c>
      <c r="BO112" s="6">
        <v>855.5</v>
      </c>
      <c r="BP112" s="6">
        <v>205.5</v>
      </c>
      <c r="BQ112" s="6">
        <v>1</v>
      </c>
      <c r="BR112" s="6">
        <v>237.5</v>
      </c>
      <c r="BS112" s="6">
        <v>497793.6</v>
      </c>
      <c r="BT112" s="6">
        <v>1</v>
      </c>
      <c r="BU112" s="6">
        <v>1</v>
      </c>
      <c r="BV112" s="6">
        <v>1</v>
      </c>
      <c r="BW112" s="6">
        <v>1</v>
      </c>
      <c r="BX112" s="6">
        <v>1</v>
      </c>
      <c r="BY112" s="6">
        <v>1</v>
      </c>
      <c r="BZ112" s="6">
        <v>405.5</v>
      </c>
      <c r="CA112" s="6">
        <v>52.5</v>
      </c>
      <c r="CB112" s="6">
        <v>1000299.6</v>
      </c>
      <c r="CC112" s="6">
        <v>1000300</v>
      </c>
      <c r="CD112" s="6">
        <v>0.4</v>
      </c>
      <c r="CE112" s="6">
        <v>0</v>
      </c>
    </row>
    <row r="113" spans="1:83" ht="15" thickBot="1" x14ac:dyDescent="0.35">
      <c r="A113" s="5" t="s">
        <v>45</v>
      </c>
      <c r="B113" s="6">
        <v>28</v>
      </c>
      <c r="C113" s="6">
        <v>22</v>
      </c>
      <c r="D113" s="6">
        <v>9</v>
      </c>
      <c r="E113" s="6">
        <v>5</v>
      </c>
      <c r="F113" s="6">
        <v>10</v>
      </c>
      <c r="G113" s="6">
        <v>28</v>
      </c>
      <c r="H113" s="6">
        <v>15</v>
      </c>
      <c r="I113" s="6">
        <v>21</v>
      </c>
      <c r="J113" s="6">
        <v>28</v>
      </c>
      <c r="K113" s="6">
        <v>28</v>
      </c>
      <c r="L113" s="6">
        <v>6</v>
      </c>
      <c r="M113" s="6">
        <v>23.5</v>
      </c>
      <c r="N113" s="6">
        <v>10</v>
      </c>
      <c r="O113" s="6">
        <v>28</v>
      </c>
      <c r="P113" s="6">
        <v>99863.5</v>
      </c>
      <c r="Q113" s="6">
        <v>897748.6</v>
      </c>
      <c r="R113" s="6">
        <v>593.5</v>
      </c>
      <c r="S113" s="6">
        <v>28</v>
      </c>
      <c r="T113" s="6">
        <v>211.5</v>
      </c>
      <c r="U113" s="6">
        <v>11</v>
      </c>
      <c r="V113" s="6">
        <v>28</v>
      </c>
      <c r="W113" s="6">
        <v>28</v>
      </c>
      <c r="X113" s="6">
        <v>1209</v>
      </c>
      <c r="Y113" s="6">
        <v>117</v>
      </c>
      <c r="Z113" s="6">
        <v>1000099.5</v>
      </c>
      <c r="AA113" s="6">
        <v>1000100</v>
      </c>
      <c r="AB113" s="6">
        <v>0.5</v>
      </c>
      <c r="AC113" s="6">
        <v>0</v>
      </c>
      <c r="AD113" s="19" t="s">
        <v>1106</v>
      </c>
      <c r="BC113" s="5" t="s">
        <v>42</v>
      </c>
      <c r="BD113" s="6">
        <v>1</v>
      </c>
      <c r="BE113" s="6">
        <v>1</v>
      </c>
      <c r="BF113" s="6">
        <v>63</v>
      </c>
      <c r="BG113" s="6">
        <v>498740.6</v>
      </c>
      <c r="BH113" s="6">
        <v>767.5</v>
      </c>
      <c r="BI113" s="6">
        <v>1</v>
      </c>
      <c r="BJ113" s="6">
        <v>748.5</v>
      </c>
      <c r="BK113" s="6">
        <v>2</v>
      </c>
      <c r="BL113" s="6">
        <v>1</v>
      </c>
      <c r="BM113" s="6">
        <v>1</v>
      </c>
      <c r="BN113" s="6">
        <v>13</v>
      </c>
      <c r="BO113" s="6">
        <v>853.5</v>
      </c>
      <c r="BP113" s="6">
        <v>205.5</v>
      </c>
      <c r="BQ113" s="6">
        <v>225.5</v>
      </c>
      <c r="BR113" s="6">
        <v>237.5</v>
      </c>
      <c r="BS113" s="6">
        <v>497794.6</v>
      </c>
      <c r="BT113" s="6">
        <v>18</v>
      </c>
      <c r="BU113" s="6">
        <v>1</v>
      </c>
      <c r="BV113" s="6">
        <v>1</v>
      </c>
      <c r="BW113" s="6">
        <v>57</v>
      </c>
      <c r="BX113" s="6">
        <v>1</v>
      </c>
      <c r="BY113" s="6">
        <v>1</v>
      </c>
      <c r="BZ113" s="6">
        <v>410.5</v>
      </c>
      <c r="CA113" s="6">
        <v>54.5</v>
      </c>
      <c r="CB113" s="6">
        <v>1000200.1</v>
      </c>
      <c r="CC113" s="6">
        <v>1000200</v>
      </c>
      <c r="CD113" s="6">
        <v>-0.1</v>
      </c>
      <c r="CE113" s="6">
        <v>0</v>
      </c>
    </row>
    <row r="114" spans="1:83" ht="15" thickBot="1" x14ac:dyDescent="0.35">
      <c r="A114" s="5" t="s">
        <v>46</v>
      </c>
      <c r="B114" s="6">
        <v>17</v>
      </c>
      <c r="C114" s="6">
        <v>22</v>
      </c>
      <c r="D114" s="6">
        <v>24</v>
      </c>
      <c r="E114" s="6">
        <v>102309.5</v>
      </c>
      <c r="F114" s="6">
        <v>16</v>
      </c>
      <c r="G114" s="6">
        <v>28</v>
      </c>
      <c r="H114" s="6">
        <v>15</v>
      </c>
      <c r="I114" s="6">
        <v>24</v>
      </c>
      <c r="J114" s="6">
        <v>28</v>
      </c>
      <c r="K114" s="6">
        <v>28</v>
      </c>
      <c r="L114" s="6">
        <v>300585.90000000002</v>
      </c>
      <c r="M114" s="6">
        <v>99783</v>
      </c>
      <c r="N114" s="6">
        <v>63</v>
      </c>
      <c r="O114" s="6">
        <v>28</v>
      </c>
      <c r="P114" s="6">
        <v>14</v>
      </c>
      <c r="Q114" s="6">
        <v>496120.3</v>
      </c>
      <c r="R114" s="6">
        <v>578.5</v>
      </c>
      <c r="S114" s="6">
        <v>28</v>
      </c>
      <c r="T114" s="6">
        <v>211.5</v>
      </c>
      <c r="U114" s="6">
        <v>6</v>
      </c>
      <c r="V114" s="6">
        <v>28</v>
      </c>
      <c r="W114" s="6">
        <v>28</v>
      </c>
      <c r="X114" s="6">
        <v>0</v>
      </c>
      <c r="Y114" s="6">
        <v>115</v>
      </c>
      <c r="Z114" s="6">
        <v>1000100.5</v>
      </c>
      <c r="AA114" s="6">
        <v>1000100</v>
      </c>
      <c r="AB114" s="6">
        <v>-0.5</v>
      </c>
      <c r="AC114" s="6">
        <v>0</v>
      </c>
      <c r="AD114" s="19" t="s">
        <v>1106</v>
      </c>
      <c r="BC114" s="5" t="s">
        <v>43</v>
      </c>
      <c r="BD114" s="6">
        <v>12</v>
      </c>
      <c r="BE114" s="6">
        <v>1</v>
      </c>
      <c r="BF114" s="6">
        <v>5</v>
      </c>
      <c r="BG114" s="6">
        <v>497248.1</v>
      </c>
      <c r="BH114" s="6">
        <v>765.5</v>
      </c>
      <c r="BI114" s="6">
        <v>1</v>
      </c>
      <c r="BJ114" s="6">
        <v>740.5</v>
      </c>
      <c r="BK114" s="6">
        <v>2</v>
      </c>
      <c r="BL114" s="6">
        <v>1</v>
      </c>
      <c r="BM114" s="6">
        <v>1</v>
      </c>
      <c r="BN114" s="6">
        <v>25.5</v>
      </c>
      <c r="BO114" s="6">
        <v>808.5</v>
      </c>
      <c r="BP114" s="6">
        <v>1</v>
      </c>
      <c r="BQ114" s="6">
        <v>225.5</v>
      </c>
      <c r="BR114" s="6">
        <v>241.5</v>
      </c>
      <c r="BS114" s="6">
        <v>498019.1</v>
      </c>
      <c r="BT114" s="6">
        <v>83.5</v>
      </c>
      <c r="BU114" s="6">
        <v>1</v>
      </c>
      <c r="BV114" s="6">
        <v>20</v>
      </c>
      <c r="BW114" s="6">
        <v>57</v>
      </c>
      <c r="BX114" s="6">
        <v>1</v>
      </c>
      <c r="BY114" s="6">
        <v>1</v>
      </c>
      <c r="BZ114" s="6">
        <v>409.5</v>
      </c>
      <c r="CA114" s="6">
        <v>1504</v>
      </c>
      <c r="CB114" s="6">
        <v>1000175.1</v>
      </c>
      <c r="CC114" s="6">
        <v>1000175</v>
      </c>
      <c r="CD114" s="6">
        <v>-0.1</v>
      </c>
      <c r="CE114" s="6">
        <v>0</v>
      </c>
    </row>
    <row r="115" spans="1:83" ht="15" thickBot="1" x14ac:dyDescent="0.35">
      <c r="A115" s="5" t="s">
        <v>47</v>
      </c>
      <c r="B115" s="6">
        <v>17</v>
      </c>
      <c r="C115" s="6">
        <v>22</v>
      </c>
      <c r="D115" s="6">
        <v>24</v>
      </c>
      <c r="E115" s="6">
        <v>102308.5</v>
      </c>
      <c r="F115" s="6">
        <v>21</v>
      </c>
      <c r="G115" s="6">
        <v>28</v>
      </c>
      <c r="H115" s="6">
        <v>15</v>
      </c>
      <c r="I115" s="6">
        <v>98834.5</v>
      </c>
      <c r="J115" s="6">
        <v>28</v>
      </c>
      <c r="K115" s="6">
        <v>28</v>
      </c>
      <c r="L115" s="6">
        <v>2298.5</v>
      </c>
      <c r="M115" s="6">
        <v>299256.90000000002</v>
      </c>
      <c r="N115" s="6">
        <v>63</v>
      </c>
      <c r="O115" s="6">
        <v>28</v>
      </c>
      <c r="P115" s="6">
        <v>14</v>
      </c>
      <c r="Q115" s="6">
        <v>496121.3</v>
      </c>
      <c r="R115" s="6">
        <v>572.5</v>
      </c>
      <c r="S115" s="6">
        <v>28</v>
      </c>
      <c r="T115" s="6">
        <v>211.5</v>
      </c>
      <c r="U115" s="6">
        <v>0</v>
      </c>
      <c r="V115" s="6">
        <v>28</v>
      </c>
      <c r="W115" s="6">
        <v>28</v>
      </c>
      <c r="X115" s="6">
        <v>92</v>
      </c>
      <c r="Y115" s="6">
        <v>8</v>
      </c>
      <c r="Z115" s="6">
        <v>1000075.5</v>
      </c>
      <c r="AA115" s="6">
        <v>1000075</v>
      </c>
      <c r="AB115" s="6">
        <v>-0.5</v>
      </c>
      <c r="AC115" s="6">
        <v>0</v>
      </c>
      <c r="AD115" s="19" t="s">
        <v>1106</v>
      </c>
      <c r="BC115" s="5" t="s">
        <v>44</v>
      </c>
      <c r="BD115" s="6">
        <v>12</v>
      </c>
      <c r="BE115" s="6">
        <v>7</v>
      </c>
      <c r="BF115" s="6">
        <v>529.5</v>
      </c>
      <c r="BG115" s="6">
        <v>498742.6</v>
      </c>
      <c r="BH115" s="6">
        <v>767.5</v>
      </c>
      <c r="BI115" s="6">
        <v>1</v>
      </c>
      <c r="BJ115" s="6">
        <v>736.5</v>
      </c>
      <c r="BK115" s="6">
        <v>329.5</v>
      </c>
      <c r="BL115" s="6">
        <v>1</v>
      </c>
      <c r="BM115" s="6">
        <v>1</v>
      </c>
      <c r="BN115" s="6">
        <v>43.5</v>
      </c>
      <c r="BO115" s="6">
        <v>855.5</v>
      </c>
      <c r="BP115" s="6">
        <v>1</v>
      </c>
      <c r="BQ115" s="6">
        <v>1</v>
      </c>
      <c r="BR115" s="6">
        <v>203</v>
      </c>
      <c r="BS115" s="6">
        <v>497790.6</v>
      </c>
      <c r="BT115" s="6">
        <v>18</v>
      </c>
      <c r="BU115" s="6">
        <v>1</v>
      </c>
      <c r="BV115" s="6">
        <v>22</v>
      </c>
      <c r="BW115" s="6">
        <v>1</v>
      </c>
      <c r="BX115" s="6">
        <v>1</v>
      </c>
      <c r="BY115" s="6">
        <v>1</v>
      </c>
      <c r="BZ115" s="6">
        <v>6</v>
      </c>
      <c r="CA115" s="6">
        <v>52.5</v>
      </c>
      <c r="CB115" s="6">
        <v>1000124.6</v>
      </c>
      <c r="CC115" s="6">
        <v>1000125</v>
      </c>
      <c r="CD115" s="6">
        <v>0.4</v>
      </c>
      <c r="CE115" s="6">
        <v>0</v>
      </c>
    </row>
    <row r="116" spans="1:83" ht="15" thickBot="1" x14ac:dyDescent="0.35">
      <c r="A116" s="5" t="s">
        <v>48</v>
      </c>
      <c r="B116" s="6">
        <v>17</v>
      </c>
      <c r="C116" s="6">
        <v>22</v>
      </c>
      <c r="D116" s="6">
        <v>24</v>
      </c>
      <c r="E116" s="6">
        <v>5</v>
      </c>
      <c r="F116" s="6">
        <v>10</v>
      </c>
      <c r="G116" s="6">
        <v>28</v>
      </c>
      <c r="H116" s="6">
        <v>15</v>
      </c>
      <c r="I116" s="6">
        <v>11</v>
      </c>
      <c r="J116" s="6">
        <v>28</v>
      </c>
      <c r="K116" s="6">
        <v>28</v>
      </c>
      <c r="L116" s="6">
        <v>4</v>
      </c>
      <c r="M116" s="6">
        <v>99783</v>
      </c>
      <c r="N116" s="6">
        <v>63</v>
      </c>
      <c r="O116" s="6">
        <v>28</v>
      </c>
      <c r="P116" s="6">
        <v>14</v>
      </c>
      <c r="Q116" s="6">
        <v>897748.6</v>
      </c>
      <c r="R116" s="6">
        <v>593.5</v>
      </c>
      <c r="S116" s="6">
        <v>28</v>
      </c>
      <c r="T116" s="6">
        <v>211.5</v>
      </c>
      <c r="U116" s="6">
        <v>28</v>
      </c>
      <c r="V116" s="6">
        <v>28</v>
      </c>
      <c r="W116" s="6">
        <v>28</v>
      </c>
      <c r="X116" s="6">
        <v>1214</v>
      </c>
      <c r="Y116" s="6">
        <v>115</v>
      </c>
      <c r="Z116" s="6">
        <v>1000074.5</v>
      </c>
      <c r="AA116" s="6">
        <v>1000075</v>
      </c>
      <c r="AB116" s="6">
        <v>0.5</v>
      </c>
      <c r="AC116" s="6">
        <v>0</v>
      </c>
      <c r="AD116" s="19" t="s">
        <v>1106</v>
      </c>
      <c r="BC116" s="5" t="s">
        <v>45</v>
      </c>
      <c r="BD116" s="6">
        <v>12</v>
      </c>
      <c r="BE116" s="6">
        <v>7</v>
      </c>
      <c r="BF116" s="6">
        <v>63</v>
      </c>
      <c r="BG116" s="6">
        <v>498745.59999999998</v>
      </c>
      <c r="BH116" s="6">
        <v>822.5</v>
      </c>
      <c r="BI116" s="6">
        <v>1</v>
      </c>
      <c r="BJ116" s="6">
        <v>736.5</v>
      </c>
      <c r="BK116" s="6">
        <v>13</v>
      </c>
      <c r="BL116" s="6">
        <v>1</v>
      </c>
      <c r="BM116" s="6">
        <v>1</v>
      </c>
      <c r="BN116" s="6">
        <v>30.5</v>
      </c>
      <c r="BO116" s="6">
        <v>1218.5</v>
      </c>
      <c r="BP116" s="6">
        <v>1</v>
      </c>
      <c r="BQ116" s="6">
        <v>1</v>
      </c>
      <c r="BR116" s="6">
        <v>237.5</v>
      </c>
      <c r="BS116" s="6">
        <v>497789.6</v>
      </c>
      <c r="BT116" s="6">
        <v>1</v>
      </c>
      <c r="BU116" s="6">
        <v>1</v>
      </c>
      <c r="BV116" s="6">
        <v>22</v>
      </c>
      <c r="BW116" s="6">
        <v>13</v>
      </c>
      <c r="BX116" s="6">
        <v>1</v>
      </c>
      <c r="BY116" s="6">
        <v>1</v>
      </c>
      <c r="BZ116" s="6">
        <v>404.5</v>
      </c>
      <c r="CA116" s="6">
        <v>1</v>
      </c>
      <c r="CB116" s="6">
        <v>1000125.1</v>
      </c>
      <c r="CC116" s="6">
        <v>1000125</v>
      </c>
      <c r="CD116" s="6">
        <v>-0.1</v>
      </c>
      <c r="CE116" s="6">
        <v>0</v>
      </c>
    </row>
    <row r="117" spans="1:83" ht="15" thickBot="1" x14ac:dyDescent="0.35">
      <c r="A117" s="5" t="s">
        <v>49</v>
      </c>
      <c r="B117" s="6">
        <v>28</v>
      </c>
      <c r="C117" s="6">
        <v>22</v>
      </c>
      <c r="D117" s="6">
        <v>4</v>
      </c>
      <c r="E117" s="6">
        <v>102313.5</v>
      </c>
      <c r="F117" s="6">
        <v>14</v>
      </c>
      <c r="G117" s="6">
        <v>28</v>
      </c>
      <c r="H117" s="6">
        <v>24</v>
      </c>
      <c r="I117" s="6">
        <v>11</v>
      </c>
      <c r="J117" s="6">
        <v>28</v>
      </c>
      <c r="K117" s="6">
        <v>28</v>
      </c>
      <c r="L117" s="6">
        <v>101949.5</v>
      </c>
      <c r="M117" s="6">
        <v>199527.9</v>
      </c>
      <c r="N117" s="6">
        <v>10</v>
      </c>
      <c r="O117" s="6">
        <v>28</v>
      </c>
      <c r="P117" s="6">
        <v>100399</v>
      </c>
      <c r="Q117" s="6">
        <v>494680.8</v>
      </c>
      <c r="R117" s="6">
        <v>582.5</v>
      </c>
      <c r="S117" s="6">
        <v>28</v>
      </c>
      <c r="T117" s="6">
        <v>190.5</v>
      </c>
      <c r="U117" s="6">
        <v>28</v>
      </c>
      <c r="V117" s="6">
        <v>28</v>
      </c>
      <c r="W117" s="6">
        <v>28</v>
      </c>
      <c r="X117" s="6">
        <v>86</v>
      </c>
      <c r="Y117" s="6">
        <v>9</v>
      </c>
      <c r="Z117" s="6">
        <v>1000075.5</v>
      </c>
      <c r="AA117" s="6">
        <v>1000075</v>
      </c>
      <c r="AB117" s="6">
        <v>-0.5</v>
      </c>
      <c r="AC117" s="6">
        <v>0</v>
      </c>
      <c r="AD117" s="19" t="s">
        <v>1106</v>
      </c>
      <c r="BC117" s="5" t="s">
        <v>46</v>
      </c>
      <c r="BD117" s="6">
        <v>1</v>
      </c>
      <c r="BE117" s="6">
        <v>7</v>
      </c>
      <c r="BF117" s="6">
        <v>525.5</v>
      </c>
      <c r="BG117" s="6">
        <v>499039.1</v>
      </c>
      <c r="BH117" s="6">
        <v>822.5</v>
      </c>
      <c r="BI117" s="6">
        <v>1</v>
      </c>
      <c r="BJ117" s="6">
        <v>748.5</v>
      </c>
      <c r="BK117" s="6">
        <v>8</v>
      </c>
      <c r="BL117" s="6">
        <v>1</v>
      </c>
      <c r="BM117" s="6">
        <v>1</v>
      </c>
      <c r="BN117" s="6">
        <v>43.5</v>
      </c>
      <c r="BO117" s="6">
        <v>860.5</v>
      </c>
      <c r="BP117" s="6">
        <v>205.5</v>
      </c>
      <c r="BQ117" s="6">
        <v>1</v>
      </c>
      <c r="BR117" s="6">
        <v>206</v>
      </c>
      <c r="BS117" s="6">
        <v>497560.6</v>
      </c>
      <c r="BT117" s="6">
        <v>1</v>
      </c>
      <c r="BU117" s="6">
        <v>1</v>
      </c>
      <c r="BV117" s="6">
        <v>1</v>
      </c>
      <c r="BW117" s="6">
        <v>49</v>
      </c>
      <c r="BX117" s="6">
        <v>1</v>
      </c>
      <c r="BY117" s="6">
        <v>1</v>
      </c>
      <c r="BZ117" s="6">
        <v>6</v>
      </c>
      <c r="CA117" s="6">
        <v>8</v>
      </c>
      <c r="CB117" s="6">
        <v>1000099.6</v>
      </c>
      <c r="CC117" s="6">
        <v>1000100</v>
      </c>
      <c r="CD117" s="6">
        <v>0.4</v>
      </c>
      <c r="CE117" s="6">
        <v>0</v>
      </c>
    </row>
    <row r="118" spans="1:83" ht="15" thickBot="1" x14ac:dyDescent="0.35">
      <c r="A118" s="5" t="s">
        <v>50</v>
      </c>
      <c r="B118" s="6">
        <v>17</v>
      </c>
      <c r="C118" s="6">
        <v>28</v>
      </c>
      <c r="D118" s="6">
        <v>28</v>
      </c>
      <c r="E118" s="6">
        <v>3</v>
      </c>
      <c r="F118" s="6">
        <v>10</v>
      </c>
      <c r="G118" s="6">
        <v>28</v>
      </c>
      <c r="H118" s="6">
        <v>15</v>
      </c>
      <c r="I118" s="6">
        <v>11</v>
      </c>
      <c r="J118" s="6">
        <v>28</v>
      </c>
      <c r="K118" s="6">
        <v>28</v>
      </c>
      <c r="L118" s="6">
        <v>4</v>
      </c>
      <c r="M118" s="6">
        <v>99783</v>
      </c>
      <c r="N118" s="6">
        <v>63</v>
      </c>
      <c r="O118" s="6">
        <v>5</v>
      </c>
      <c r="P118" s="6">
        <v>3</v>
      </c>
      <c r="Q118" s="6">
        <v>897774.6</v>
      </c>
      <c r="R118" s="6">
        <v>593.5</v>
      </c>
      <c r="S118" s="6">
        <v>28</v>
      </c>
      <c r="T118" s="6">
        <v>211.5</v>
      </c>
      <c r="U118" s="6">
        <v>28</v>
      </c>
      <c r="V118" s="6">
        <v>28</v>
      </c>
      <c r="W118" s="6">
        <v>28</v>
      </c>
      <c r="X118" s="6">
        <v>1214</v>
      </c>
      <c r="Y118" s="6">
        <v>115</v>
      </c>
      <c r="Z118" s="6">
        <v>1000074.5</v>
      </c>
      <c r="AA118" s="6">
        <v>1000075</v>
      </c>
      <c r="AB118" s="6">
        <v>0.5</v>
      </c>
      <c r="AC118" s="6">
        <v>0</v>
      </c>
      <c r="AD118" s="19" t="s">
        <v>1106</v>
      </c>
      <c r="BC118" s="5" t="s">
        <v>47</v>
      </c>
      <c r="BD118" s="6">
        <v>12</v>
      </c>
      <c r="BE118" s="6">
        <v>7</v>
      </c>
      <c r="BF118" s="6">
        <v>5</v>
      </c>
      <c r="BG118" s="6">
        <v>497568.1</v>
      </c>
      <c r="BH118" s="6">
        <v>771.5</v>
      </c>
      <c r="BI118" s="6">
        <v>1</v>
      </c>
      <c r="BJ118" s="6">
        <v>748.5</v>
      </c>
      <c r="BK118" s="6">
        <v>5</v>
      </c>
      <c r="BL118" s="6">
        <v>1</v>
      </c>
      <c r="BM118" s="6">
        <v>1</v>
      </c>
      <c r="BN118" s="6">
        <v>1</v>
      </c>
      <c r="BO118" s="6">
        <v>857.5</v>
      </c>
      <c r="BP118" s="6">
        <v>1</v>
      </c>
      <c r="BQ118" s="6">
        <v>1</v>
      </c>
      <c r="BR118" s="6">
        <v>241.5</v>
      </c>
      <c r="BS118" s="6">
        <v>498016.1</v>
      </c>
      <c r="BT118" s="6">
        <v>16</v>
      </c>
      <c r="BU118" s="6">
        <v>1</v>
      </c>
      <c r="BV118" s="6">
        <v>1</v>
      </c>
      <c r="BW118" s="6">
        <v>54</v>
      </c>
      <c r="BX118" s="6">
        <v>1</v>
      </c>
      <c r="BY118" s="6">
        <v>1</v>
      </c>
      <c r="BZ118" s="6">
        <v>1778.5</v>
      </c>
      <c r="CA118" s="6">
        <v>10</v>
      </c>
      <c r="CB118" s="6">
        <v>1000100.6</v>
      </c>
      <c r="CC118" s="6">
        <v>1000100</v>
      </c>
      <c r="CD118" s="6">
        <v>-0.6</v>
      </c>
      <c r="CE118" s="6">
        <v>0</v>
      </c>
    </row>
    <row r="119" spans="1:83" ht="15" thickBot="1" x14ac:dyDescent="0.35">
      <c r="A119" s="5" t="s">
        <v>51</v>
      </c>
      <c r="B119" s="6">
        <v>17</v>
      </c>
      <c r="C119" s="6">
        <v>22</v>
      </c>
      <c r="D119" s="6">
        <v>24</v>
      </c>
      <c r="E119" s="6">
        <v>102311.5</v>
      </c>
      <c r="F119" s="6">
        <v>16</v>
      </c>
      <c r="G119" s="6">
        <v>28</v>
      </c>
      <c r="H119" s="6">
        <v>18</v>
      </c>
      <c r="I119" s="6">
        <v>16</v>
      </c>
      <c r="J119" s="6">
        <v>28</v>
      </c>
      <c r="K119" s="6">
        <v>28</v>
      </c>
      <c r="L119" s="6">
        <v>201728.4</v>
      </c>
      <c r="M119" s="6">
        <v>199526.9</v>
      </c>
      <c r="N119" s="6">
        <v>63</v>
      </c>
      <c r="O119" s="6">
        <v>28</v>
      </c>
      <c r="P119" s="6">
        <v>14</v>
      </c>
      <c r="Q119" s="6">
        <v>495139.3</v>
      </c>
      <c r="R119" s="6">
        <v>578.5</v>
      </c>
      <c r="S119" s="6">
        <v>28</v>
      </c>
      <c r="T119" s="6">
        <v>195.5</v>
      </c>
      <c r="U119" s="6">
        <v>16</v>
      </c>
      <c r="V119" s="6">
        <v>28</v>
      </c>
      <c r="W119" s="6">
        <v>28</v>
      </c>
      <c r="X119" s="6">
        <v>85</v>
      </c>
      <c r="Y119" s="6">
        <v>108</v>
      </c>
      <c r="Z119" s="6">
        <v>1000075</v>
      </c>
      <c r="AA119" s="6">
        <v>1000075</v>
      </c>
      <c r="AB119" s="6">
        <v>0</v>
      </c>
      <c r="AC119" s="6">
        <v>0</v>
      </c>
      <c r="AD119" s="19" t="s">
        <v>1106</v>
      </c>
      <c r="BC119" s="5" t="s">
        <v>48</v>
      </c>
      <c r="BD119" s="6">
        <v>12</v>
      </c>
      <c r="BE119" s="6">
        <v>7</v>
      </c>
      <c r="BF119" s="6">
        <v>5</v>
      </c>
      <c r="BG119" s="6">
        <v>497569.1</v>
      </c>
      <c r="BH119" s="6">
        <v>766.5</v>
      </c>
      <c r="BI119" s="6">
        <v>1</v>
      </c>
      <c r="BJ119" s="6">
        <v>748.5</v>
      </c>
      <c r="BK119" s="6">
        <v>1</v>
      </c>
      <c r="BL119" s="6">
        <v>1</v>
      </c>
      <c r="BM119" s="6">
        <v>1</v>
      </c>
      <c r="BN119" s="6">
        <v>26.5</v>
      </c>
      <c r="BO119" s="6">
        <v>811.5</v>
      </c>
      <c r="BP119" s="6">
        <v>1</v>
      </c>
      <c r="BQ119" s="6">
        <v>1</v>
      </c>
      <c r="BR119" s="6">
        <v>241.5</v>
      </c>
      <c r="BS119" s="6">
        <v>498015.1</v>
      </c>
      <c r="BT119" s="6">
        <v>53</v>
      </c>
      <c r="BU119" s="6">
        <v>1</v>
      </c>
      <c r="BV119" s="6">
        <v>1</v>
      </c>
      <c r="BW119" s="6">
        <v>60</v>
      </c>
      <c r="BX119" s="6">
        <v>1</v>
      </c>
      <c r="BY119" s="6">
        <v>1</v>
      </c>
      <c r="BZ119" s="6">
        <v>405.5</v>
      </c>
      <c r="CA119" s="6">
        <v>1344.5</v>
      </c>
      <c r="CB119" s="6">
        <v>1000075.6</v>
      </c>
      <c r="CC119" s="6">
        <v>1000075</v>
      </c>
      <c r="CD119" s="6">
        <v>-0.6</v>
      </c>
      <c r="CE119" s="6">
        <v>0</v>
      </c>
    </row>
    <row r="120" spans="1:83" ht="15" thickBot="1" x14ac:dyDescent="0.35">
      <c r="A120" s="5" t="s">
        <v>52</v>
      </c>
      <c r="B120" s="6">
        <v>17</v>
      </c>
      <c r="C120" s="6">
        <v>28</v>
      </c>
      <c r="D120" s="6">
        <v>28</v>
      </c>
      <c r="E120" s="6">
        <v>2</v>
      </c>
      <c r="F120" s="6">
        <v>10</v>
      </c>
      <c r="G120" s="6">
        <v>28</v>
      </c>
      <c r="H120" s="6">
        <v>15</v>
      </c>
      <c r="I120" s="6">
        <v>11</v>
      </c>
      <c r="J120" s="6">
        <v>28</v>
      </c>
      <c r="K120" s="6">
        <v>28</v>
      </c>
      <c r="L120" s="6">
        <v>4</v>
      </c>
      <c r="M120" s="6">
        <v>6</v>
      </c>
      <c r="N120" s="6">
        <v>63</v>
      </c>
      <c r="O120" s="6">
        <v>5</v>
      </c>
      <c r="P120" s="6">
        <v>3</v>
      </c>
      <c r="Q120" s="6">
        <v>997518.5</v>
      </c>
      <c r="R120" s="6">
        <v>593.5</v>
      </c>
      <c r="S120" s="6">
        <v>28</v>
      </c>
      <c r="T120" s="6">
        <v>211.5</v>
      </c>
      <c r="U120" s="6">
        <v>28</v>
      </c>
      <c r="V120" s="6">
        <v>28</v>
      </c>
      <c r="W120" s="6">
        <v>28</v>
      </c>
      <c r="X120" s="6">
        <v>1214</v>
      </c>
      <c r="Y120" s="6">
        <v>124</v>
      </c>
      <c r="Z120" s="6">
        <v>1000049.5</v>
      </c>
      <c r="AA120" s="6">
        <v>1000050</v>
      </c>
      <c r="AB120" s="6">
        <v>0.5</v>
      </c>
      <c r="AC120" s="6">
        <v>0</v>
      </c>
      <c r="AD120" s="19" t="s">
        <v>1106</v>
      </c>
      <c r="BC120" s="5" t="s">
        <v>49</v>
      </c>
      <c r="BD120" s="6">
        <v>12</v>
      </c>
      <c r="BE120" s="6">
        <v>7</v>
      </c>
      <c r="BF120" s="6">
        <v>5</v>
      </c>
      <c r="BG120" s="6">
        <v>499039.1</v>
      </c>
      <c r="BH120" s="6">
        <v>822.5</v>
      </c>
      <c r="BI120" s="6">
        <v>1</v>
      </c>
      <c r="BJ120" s="6">
        <v>748.5</v>
      </c>
      <c r="BK120" s="6">
        <v>329.5</v>
      </c>
      <c r="BL120" s="6">
        <v>1</v>
      </c>
      <c r="BM120" s="6">
        <v>1</v>
      </c>
      <c r="BN120" s="6">
        <v>429.5</v>
      </c>
      <c r="BO120" s="6">
        <v>857.5</v>
      </c>
      <c r="BP120" s="6">
        <v>1</v>
      </c>
      <c r="BQ120" s="6">
        <v>1</v>
      </c>
      <c r="BR120" s="6">
        <v>241.5</v>
      </c>
      <c r="BS120" s="6">
        <v>497560.6</v>
      </c>
      <c r="BT120" s="6">
        <v>1</v>
      </c>
      <c r="BU120" s="6">
        <v>1</v>
      </c>
      <c r="BV120" s="6">
        <v>1</v>
      </c>
      <c r="BW120" s="6">
        <v>1</v>
      </c>
      <c r="BX120" s="6">
        <v>1</v>
      </c>
      <c r="BY120" s="6">
        <v>1</v>
      </c>
      <c r="BZ120" s="6">
        <v>1</v>
      </c>
      <c r="CA120" s="6">
        <v>10</v>
      </c>
      <c r="CB120" s="6">
        <v>1000074.6</v>
      </c>
      <c r="CC120" s="6">
        <v>1000075</v>
      </c>
      <c r="CD120" s="6">
        <v>0.4</v>
      </c>
      <c r="CE120" s="6">
        <v>0</v>
      </c>
    </row>
    <row r="121" spans="1:83" ht="15" thickBot="1" x14ac:dyDescent="0.35">
      <c r="A121" s="5" t="s">
        <v>53</v>
      </c>
      <c r="B121" s="6">
        <v>28</v>
      </c>
      <c r="C121" s="6">
        <v>22</v>
      </c>
      <c r="D121" s="6">
        <v>7</v>
      </c>
      <c r="E121" s="6">
        <v>101077.5</v>
      </c>
      <c r="F121" s="6">
        <v>14</v>
      </c>
      <c r="G121" s="6">
        <v>28</v>
      </c>
      <c r="H121" s="6">
        <v>15</v>
      </c>
      <c r="I121" s="6">
        <v>11</v>
      </c>
      <c r="J121" s="6">
        <v>28</v>
      </c>
      <c r="K121" s="6">
        <v>28</v>
      </c>
      <c r="L121" s="6">
        <v>1103.5</v>
      </c>
      <c r="M121" s="6">
        <v>23.5</v>
      </c>
      <c r="N121" s="6">
        <v>10</v>
      </c>
      <c r="O121" s="6">
        <v>28</v>
      </c>
      <c r="P121" s="6">
        <v>99864.5</v>
      </c>
      <c r="Q121" s="6">
        <v>795532.6</v>
      </c>
      <c r="R121" s="6">
        <v>582.5</v>
      </c>
      <c r="S121" s="6">
        <v>28</v>
      </c>
      <c r="T121" s="6">
        <v>211.5</v>
      </c>
      <c r="U121" s="6">
        <v>28</v>
      </c>
      <c r="V121" s="6">
        <v>28</v>
      </c>
      <c r="W121" s="6">
        <v>28</v>
      </c>
      <c r="X121" s="6">
        <v>1206</v>
      </c>
      <c r="Y121" s="6">
        <v>117</v>
      </c>
      <c r="Z121" s="6">
        <v>1000049.5</v>
      </c>
      <c r="AA121" s="6">
        <v>1000050</v>
      </c>
      <c r="AB121" s="6">
        <v>0.5</v>
      </c>
      <c r="AC121" s="6">
        <v>0</v>
      </c>
      <c r="AD121" s="19" t="s">
        <v>1106</v>
      </c>
      <c r="BC121" s="5" t="s">
        <v>50</v>
      </c>
      <c r="BD121" s="6">
        <v>1</v>
      </c>
      <c r="BE121" s="6">
        <v>7</v>
      </c>
      <c r="BF121" s="6">
        <v>530.5</v>
      </c>
      <c r="BG121" s="6">
        <v>497248.1</v>
      </c>
      <c r="BH121" s="6">
        <v>773.5</v>
      </c>
      <c r="BI121" s="6">
        <v>1</v>
      </c>
      <c r="BJ121" s="6">
        <v>736.5</v>
      </c>
      <c r="BK121" s="6">
        <v>329.5</v>
      </c>
      <c r="BL121" s="6">
        <v>1</v>
      </c>
      <c r="BM121" s="6">
        <v>1</v>
      </c>
      <c r="BN121" s="6">
        <v>12</v>
      </c>
      <c r="BO121" s="6">
        <v>813.5</v>
      </c>
      <c r="BP121" s="6">
        <v>205.5</v>
      </c>
      <c r="BQ121" s="6">
        <v>1</v>
      </c>
      <c r="BR121" s="6">
        <v>202</v>
      </c>
      <c r="BS121" s="6">
        <v>498019.1</v>
      </c>
      <c r="BT121" s="6">
        <v>12</v>
      </c>
      <c r="BU121" s="6">
        <v>1</v>
      </c>
      <c r="BV121" s="6">
        <v>22</v>
      </c>
      <c r="BW121" s="6">
        <v>1</v>
      </c>
      <c r="BX121" s="6">
        <v>1</v>
      </c>
      <c r="BY121" s="6">
        <v>1</v>
      </c>
      <c r="BZ121" s="6">
        <v>411.5</v>
      </c>
      <c r="CA121" s="6">
        <v>743</v>
      </c>
      <c r="CB121" s="6">
        <v>1000074.6</v>
      </c>
      <c r="CC121" s="6">
        <v>1000075</v>
      </c>
      <c r="CD121" s="6">
        <v>0.4</v>
      </c>
      <c r="CE121" s="6">
        <v>0</v>
      </c>
    </row>
    <row r="122" spans="1:83" ht="15" thickBot="1" x14ac:dyDescent="0.35">
      <c r="A122" s="5" t="s">
        <v>54</v>
      </c>
      <c r="B122" s="6">
        <v>17</v>
      </c>
      <c r="C122" s="6">
        <v>22</v>
      </c>
      <c r="D122" s="6">
        <v>24</v>
      </c>
      <c r="E122" s="6">
        <v>102204.5</v>
      </c>
      <c r="F122" s="6">
        <v>10</v>
      </c>
      <c r="G122" s="6">
        <v>28</v>
      </c>
      <c r="H122" s="6">
        <v>15</v>
      </c>
      <c r="I122" s="6">
        <v>16</v>
      </c>
      <c r="J122" s="6">
        <v>28</v>
      </c>
      <c r="K122" s="6">
        <v>28</v>
      </c>
      <c r="L122" s="6">
        <v>1111.5</v>
      </c>
      <c r="M122" s="6">
        <v>199526.9</v>
      </c>
      <c r="N122" s="6">
        <v>63</v>
      </c>
      <c r="O122" s="6">
        <v>28</v>
      </c>
      <c r="P122" s="6">
        <v>14</v>
      </c>
      <c r="Q122" s="6">
        <v>695776.7</v>
      </c>
      <c r="R122" s="6">
        <v>593.5</v>
      </c>
      <c r="S122" s="6">
        <v>28</v>
      </c>
      <c r="T122" s="6">
        <v>211.5</v>
      </c>
      <c r="U122" s="6">
        <v>16</v>
      </c>
      <c r="V122" s="6">
        <v>28</v>
      </c>
      <c r="W122" s="6">
        <v>28</v>
      </c>
      <c r="X122" s="6">
        <v>99</v>
      </c>
      <c r="Y122" s="6">
        <v>108</v>
      </c>
      <c r="Z122" s="6">
        <v>1000024.5</v>
      </c>
      <c r="AA122" s="6">
        <v>1000025</v>
      </c>
      <c r="AB122" s="6">
        <v>0.5</v>
      </c>
      <c r="AC122" s="6">
        <v>0</v>
      </c>
      <c r="AD122" s="19" t="s">
        <v>1106</v>
      </c>
      <c r="BC122" s="5" t="s">
        <v>51</v>
      </c>
      <c r="BD122" s="6">
        <v>12</v>
      </c>
      <c r="BE122" s="6">
        <v>1</v>
      </c>
      <c r="BF122" s="6">
        <v>1</v>
      </c>
      <c r="BG122" s="6">
        <v>499041.1</v>
      </c>
      <c r="BH122" s="6">
        <v>822.5</v>
      </c>
      <c r="BI122" s="6">
        <v>1</v>
      </c>
      <c r="BJ122" s="6">
        <v>748.5</v>
      </c>
      <c r="BK122" s="6">
        <v>329.5</v>
      </c>
      <c r="BL122" s="6">
        <v>1</v>
      </c>
      <c r="BM122" s="6">
        <v>1</v>
      </c>
      <c r="BN122" s="6">
        <v>429.5</v>
      </c>
      <c r="BO122" s="6">
        <v>857.5</v>
      </c>
      <c r="BP122" s="6">
        <v>1</v>
      </c>
      <c r="BQ122" s="6">
        <v>225.5</v>
      </c>
      <c r="BR122" s="6">
        <v>252.5</v>
      </c>
      <c r="BS122" s="6">
        <v>497333.1</v>
      </c>
      <c r="BT122" s="6">
        <v>1</v>
      </c>
      <c r="BU122" s="6">
        <v>1</v>
      </c>
      <c r="BV122" s="6">
        <v>1</v>
      </c>
      <c r="BW122" s="6">
        <v>1</v>
      </c>
      <c r="BX122" s="6">
        <v>1</v>
      </c>
      <c r="BY122" s="6">
        <v>1</v>
      </c>
      <c r="BZ122" s="6">
        <v>1</v>
      </c>
      <c r="CA122" s="6">
        <v>10</v>
      </c>
      <c r="CB122" s="6">
        <v>1000074.6</v>
      </c>
      <c r="CC122" s="6">
        <v>1000075</v>
      </c>
      <c r="CD122" s="6">
        <v>0.4</v>
      </c>
      <c r="CE122" s="6">
        <v>0</v>
      </c>
    </row>
    <row r="123" spans="1:83" ht="15" thickBot="1" x14ac:dyDescent="0.35">
      <c r="A123" s="5" t="s">
        <v>55</v>
      </c>
      <c r="B123" s="6">
        <v>17</v>
      </c>
      <c r="C123" s="6">
        <v>22</v>
      </c>
      <c r="D123" s="6">
        <v>24</v>
      </c>
      <c r="E123" s="6">
        <v>99741.5</v>
      </c>
      <c r="F123" s="6">
        <v>14</v>
      </c>
      <c r="G123" s="6">
        <v>28</v>
      </c>
      <c r="H123" s="6">
        <v>15</v>
      </c>
      <c r="I123" s="6">
        <v>11</v>
      </c>
      <c r="J123" s="6">
        <v>28</v>
      </c>
      <c r="K123" s="6">
        <v>28</v>
      </c>
      <c r="L123" s="6">
        <v>1105.5</v>
      </c>
      <c r="M123" s="6">
        <v>6</v>
      </c>
      <c r="N123" s="6">
        <v>63</v>
      </c>
      <c r="O123" s="6">
        <v>28</v>
      </c>
      <c r="P123" s="6">
        <v>14</v>
      </c>
      <c r="Q123" s="6">
        <v>897746.6</v>
      </c>
      <c r="R123" s="6">
        <v>582.5</v>
      </c>
      <c r="S123" s="6">
        <v>28</v>
      </c>
      <c r="T123" s="6">
        <v>211.5</v>
      </c>
      <c r="U123" s="6">
        <v>28</v>
      </c>
      <c r="V123" s="6">
        <v>28</v>
      </c>
      <c r="W123" s="6">
        <v>28</v>
      </c>
      <c r="X123" s="6">
        <v>103</v>
      </c>
      <c r="Y123" s="6">
        <v>124</v>
      </c>
      <c r="Z123" s="6">
        <v>1000024.5</v>
      </c>
      <c r="AA123" s="6">
        <v>1000025</v>
      </c>
      <c r="AB123" s="6">
        <v>0.5</v>
      </c>
      <c r="AC123" s="6">
        <v>0</v>
      </c>
      <c r="AD123" s="19" t="s">
        <v>1106</v>
      </c>
      <c r="BC123" s="5" t="s">
        <v>52</v>
      </c>
      <c r="BD123" s="6">
        <v>12</v>
      </c>
      <c r="BE123" s="6">
        <v>7</v>
      </c>
      <c r="BF123" s="6">
        <v>5</v>
      </c>
      <c r="BG123" s="6">
        <v>497250.1</v>
      </c>
      <c r="BH123" s="6">
        <v>771.5</v>
      </c>
      <c r="BI123" s="6">
        <v>1</v>
      </c>
      <c r="BJ123" s="6">
        <v>745.5</v>
      </c>
      <c r="BK123" s="6">
        <v>13</v>
      </c>
      <c r="BL123" s="6">
        <v>1</v>
      </c>
      <c r="BM123" s="6">
        <v>1</v>
      </c>
      <c r="BN123" s="6">
        <v>11</v>
      </c>
      <c r="BO123" s="6">
        <v>814.5</v>
      </c>
      <c r="BP123" s="6">
        <v>1</v>
      </c>
      <c r="BQ123" s="6">
        <v>1</v>
      </c>
      <c r="BR123" s="6">
        <v>241.5</v>
      </c>
      <c r="BS123" s="6">
        <v>498018.1</v>
      </c>
      <c r="BT123" s="6">
        <v>16</v>
      </c>
      <c r="BU123" s="6">
        <v>1</v>
      </c>
      <c r="BV123" s="6">
        <v>17</v>
      </c>
      <c r="BW123" s="6">
        <v>13</v>
      </c>
      <c r="BX123" s="6">
        <v>1</v>
      </c>
      <c r="BY123" s="6">
        <v>1</v>
      </c>
      <c r="BZ123" s="6">
        <v>1392</v>
      </c>
      <c r="CA123" s="6">
        <v>740</v>
      </c>
      <c r="CB123" s="6">
        <v>1000075.1</v>
      </c>
      <c r="CC123" s="6">
        <v>1000075</v>
      </c>
      <c r="CD123" s="6">
        <v>-0.1</v>
      </c>
      <c r="CE123" s="6">
        <v>0</v>
      </c>
    </row>
    <row r="124" spans="1:83" ht="15" thickBot="1" x14ac:dyDescent="0.35">
      <c r="A124" s="5" t="s">
        <v>56</v>
      </c>
      <c r="B124" s="6">
        <v>28</v>
      </c>
      <c r="C124" s="6">
        <v>22</v>
      </c>
      <c r="D124" s="6">
        <v>28</v>
      </c>
      <c r="E124" s="6">
        <v>2</v>
      </c>
      <c r="F124" s="6">
        <v>10</v>
      </c>
      <c r="G124" s="6">
        <v>28</v>
      </c>
      <c r="H124" s="6">
        <v>15</v>
      </c>
      <c r="I124" s="6">
        <v>11</v>
      </c>
      <c r="J124" s="6">
        <v>28</v>
      </c>
      <c r="K124" s="6">
        <v>28</v>
      </c>
      <c r="L124" s="6">
        <v>4</v>
      </c>
      <c r="M124" s="6">
        <v>6</v>
      </c>
      <c r="N124" s="6">
        <v>10</v>
      </c>
      <c r="O124" s="6">
        <v>28</v>
      </c>
      <c r="P124" s="6">
        <v>3</v>
      </c>
      <c r="Q124" s="6">
        <v>997518.5</v>
      </c>
      <c r="R124" s="6">
        <v>593.5</v>
      </c>
      <c r="S124" s="6">
        <v>28</v>
      </c>
      <c r="T124" s="6">
        <v>211.5</v>
      </c>
      <c r="U124" s="6">
        <v>28</v>
      </c>
      <c r="V124" s="6">
        <v>28</v>
      </c>
      <c r="W124" s="6">
        <v>28</v>
      </c>
      <c r="X124" s="6">
        <v>1214</v>
      </c>
      <c r="Y124" s="6">
        <v>124</v>
      </c>
      <c r="Z124" s="6">
        <v>1000024.5</v>
      </c>
      <c r="AA124" s="6">
        <v>1000025</v>
      </c>
      <c r="AB124" s="6">
        <v>0.5</v>
      </c>
      <c r="AC124" s="6">
        <v>0</v>
      </c>
      <c r="AD124" s="19" t="s">
        <v>1106</v>
      </c>
      <c r="BC124" s="5" t="s">
        <v>53</v>
      </c>
      <c r="BD124" s="6">
        <v>12</v>
      </c>
      <c r="BE124" s="6">
        <v>1</v>
      </c>
      <c r="BF124" s="6">
        <v>1</v>
      </c>
      <c r="BG124" s="6">
        <v>499042.1</v>
      </c>
      <c r="BH124" s="6">
        <v>822.5</v>
      </c>
      <c r="BI124" s="6">
        <v>1</v>
      </c>
      <c r="BJ124" s="6">
        <v>748.5</v>
      </c>
      <c r="BK124" s="6">
        <v>329.5</v>
      </c>
      <c r="BL124" s="6">
        <v>1</v>
      </c>
      <c r="BM124" s="6">
        <v>1</v>
      </c>
      <c r="BN124" s="6">
        <v>429.5</v>
      </c>
      <c r="BO124" s="6">
        <v>1218.5</v>
      </c>
      <c r="BP124" s="6">
        <v>1</v>
      </c>
      <c r="BQ124" s="6">
        <v>225.5</v>
      </c>
      <c r="BR124" s="6">
        <v>252.5</v>
      </c>
      <c r="BS124" s="6">
        <v>496954.6</v>
      </c>
      <c r="BT124" s="6">
        <v>1</v>
      </c>
      <c r="BU124" s="6">
        <v>1</v>
      </c>
      <c r="BV124" s="6">
        <v>1</v>
      </c>
      <c r="BW124" s="6">
        <v>1</v>
      </c>
      <c r="BX124" s="6">
        <v>1</v>
      </c>
      <c r="BY124" s="6">
        <v>1</v>
      </c>
      <c r="BZ124" s="6">
        <v>1</v>
      </c>
      <c r="CA124" s="6">
        <v>1</v>
      </c>
      <c r="CB124" s="6">
        <v>1000049.1</v>
      </c>
      <c r="CC124" s="6">
        <v>1000050</v>
      </c>
      <c r="CD124" s="6">
        <v>0.9</v>
      </c>
      <c r="CE124" s="6">
        <v>0</v>
      </c>
    </row>
    <row r="125" spans="1:83" ht="15" thickBot="1" x14ac:dyDescent="0.35">
      <c r="A125" s="5" t="s">
        <v>57</v>
      </c>
      <c r="B125" s="6">
        <v>28</v>
      </c>
      <c r="C125" s="6">
        <v>22</v>
      </c>
      <c r="D125" s="6">
        <v>24</v>
      </c>
      <c r="E125" s="6">
        <v>102306</v>
      </c>
      <c r="F125" s="6">
        <v>20</v>
      </c>
      <c r="G125" s="6">
        <v>28</v>
      </c>
      <c r="H125" s="6">
        <v>18</v>
      </c>
      <c r="I125" s="6">
        <v>21</v>
      </c>
      <c r="J125" s="6">
        <v>28</v>
      </c>
      <c r="K125" s="6">
        <v>28</v>
      </c>
      <c r="L125" s="6">
        <v>2298.5</v>
      </c>
      <c r="M125" s="6">
        <v>299258.90000000002</v>
      </c>
      <c r="N125" s="6">
        <v>10</v>
      </c>
      <c r="O125" s="6">
        <v>28</v>
      </c>
      <c r="P125" s="6">
        <v>14</v>
      </c>
      <c r="Q125" s="6">
        <v>594928.19999999995</v>
      </c>
      <c r="R125" s="6">
        <v>576.5</v>
      </c>
      <c r="S125" s="6">
        <v>28</v>
      </c>
      <c r="T125" s="6">
        <v>195.5</v>
      </c>
      <c r="U125" s="6">
        <v>11</v>
      </c>
      <c r="V125" s="6">
        <v>28</v>
      </c>
      <c r="W125" s="6">
        <v>28</v>
      </c>
      <c r="X125" s="6">
        <v>92</v>
      </c>
      <c r="Y125" s="6">
        <v>6</v>
      </c>
      <c r="Z125" s="6">
        <v>1000025.5</v>
      </c>
      <c r="AA125" s="6">
        <v>1000025</v>
      </c>
      <c r="AB125" s="6">
        <v>-0.5</v>
      </c>
      <c r="AC125" s="6">
        <v>0</v>
      </c>
      <c r="AD125" s="19" t="s">
        <v>1106</v>
      </c>
      <c r="BC125" s="5" t="s">
        <v>54</v>
      </c>
      <c r="BD125" s="6">
        <v>1</v>
      </c>
      <c r="BE125" s="6">
        <v>7</v>
      </c>
      <c r="BF125" s="6">
        <v>527.5</v>
      </c>
      <c r="BG125" s="6">
        <v>498746.6</v>
      </c>
      <c r="BH125" s="6">
        <v>773.5</v>
      </c>
      <c r="BI125" s="6">
        <v>1</v>
      </c>
      <c r="BJ125" s="6">
        <v>748.5</v>
      </c>
      <c r="BK125" s="6">
        <v>329.5</v>
      </c>
      <c r="BL125" s="6">
        <v>1</v>
      </c>
      <c r="BM125" s="6">
        <v>1</v>
      </c>
      <c r="BN125" s="6">
        <v>41.5</v>
      </c>
      <c r="BO125" s="6">
        <v>860.5</v>
      </c>
      <c r="BP125" s="6">
        <v>205.5</v>
      </c>
      <c r="BQ125" s="6">
        <v>1</v>
      </c>
      <c r="BR125" s="6">
        <v>205</v>
      </c>
      <c r="BS125" s="6">
        <v>497565.6</v>
      </c>
      <c r="BT125" s="6">
        <v>12</v>
      </c>
      <c r="BU125" s="6">
        <v>1</v>
      </c>
      <c r="BV125" s="6">
        <v>1</v>
      </c>
      <c r="BW125" s="6">
        <v>1</v>
      </c>
      <c r="BX125" s="6">
        <v>1</v>
      </c>
      <c r="BY125" s="6">
        <v>1</v>
      </c>
      <c r="BZ125" s="6">
        <v>9</v>
      </c>
      <c r="CA125" s="6">
        <v>8</v>
      </c>
      <c r="CB125" s="6">
        <v>1000049.6</v>
      </c>
      <c r="CC125" s="6">
        <v>1000050</v>
      </c>
      <c r="CD125" s="6">
        <v>0.4</v>
      </c>
      <c r="CE125" s="6">
        <v>0</v>
      </c>
    </row>
    <row r="126" spans="1:83" ht="15" thickBot="1" x14ac:dyDescent="0.35">
      <c r="A126" s="5" t="s">
        <v>58</v>
      </c>
      <c r="B126" s="6">
        <v>28</v>
      </c>
      <c r="C126" s="6">
        <v>22</v>
      </c>
      <c r="D126" s="6">
        <v>24</v>
      </c>
      <c r="E126" s="6">
        <v>102306</v>
      </c>
      <c r="F126" s="6">
        <v>20</v>
      </c>
      <c r="G126" s="6">
        <v>28</v>
      </c>
      <c r="H126" s="6">
        <v>18</v>
      </c>
      <c r="I126" s="6">
        <v>21</v>
      </c>
      <c r="J126" s="6">
        <v>28</v>
      </c>
      <c r="K126" s="6">
        <v>28</v>
      </c>
      <c r="L126" s="6">
        <v>2298.5</v>
      </c>
      <c r="M126" s="6">
        <v>299258.90000000002</v>
      </c>
      <c r="N126" s="6">
        <v>10</v>
      </c>
      <c r="O126" s="6">
        <v>28</v>
      </c>
      <c r="P126" s="6">
        <v>14</v>
      </c>
      <c r="Q126" s="6">
        <v>594928.19999999995</v>
      </c>
      <c r="R126" s="6">
        <v>576.5</v>
      </c>
      <c r="S126" s="6">
        <v>28</v>
      </c>
      <c r="T126" s="6">
        <v>195.5</v>
      </c>
      <c r="U126" s="6">
        <v>11</v>
      </c>
      <c r="V126" s="6">
        <v>28</v>
      </c>
      <c r="W126" s="6">
        <v>28</v>
      </c>
      <c r="X126" s="6">
        <v>92</v>
      </c>
      <c r="Y126" s="6">
        <v>6</v>
      </c>
      <c r="Z126" s="6">
        <v>1000025.5</v>
      </c>
      <c r="AA126" s="6">
        <v>1000025</v>
      </c>
      <c r="AB126" s="6">
        <v>-0.5</v>
      </c>
      <c r="AC126" s="6">
        <v>0</v>
      </c>
      <c r="AD126" s="19" t="s">
        <v>1106</v>
      </c>
      <c r="BC126" s="5" t="s">
        <v>55</v>
      </c>
      <c r="BD126" s="6">
        <v>12</v>
      </c>
      <c r="BE126" s="6">
        <v>7</v>
      </c>
      <c r="BF126" s="6">
        <v>5</v>
      </c>
      <c r="BG126" s="6">
        <v>498742.6</v>
      </c>
      <c r="BH126" s="6">
        <v>822.5</v>
      </c>
      <c r="BI126" s="6">
        <v>1</v>
      </c>
      <c r="BJ126" s="6">
        <v>748.5</v>
      </c>
      <c r="BK126" s="6">
        <v>13</v>
      </c>
      <c r="BL126" s="6">
        <v>1</v>
      </c>
      <c r="BM126" s="6">
        <v>1</v>
      </c>
      <c r="BN126" s="6">
        <v>33.5</v>
      </c>
      <c r="BO126" s="6">
        <v>814.5</v>
      </c>
      <c r="BP126" s="6">
        <v>1</v>
      </c>
      <c r="BQ126" s="6">
        <v>1</v>
      </c>
      <c r="BR126" s="6">
        <v>241.5</v>
      </c>
      <c r="BS126" s="6">
        <v>497790.6</v>
      </c>
      <c r="BT126" s="6">
        <v>1</v>
      </c>
      <c r="BU126" s="6">
        <v>1</v>
      </c>
      <c r="BV126" s="6">
        <v>1</v>
      </c>
      <c r="BW126" s="6">
        <v>13</v>
      </c>
      <c r="BX126" s="6">
        <v>1</v>
      </c>
      <c r="BY126" s="6">
        <v>1</v>
      </c>
      <c r="BZ126" s="6">
        <v>31.5</v>
      </c>
      <c r="CA126" s="6">
        <v>740</v>
      </c>
      <c r="CB126" s="6">
        <v>1000025.1</v>
      </c>
      <c r="CC126" s="6">
        <v>1000025</v>
      </c>
      <c r="CD126" s="6">
        <v>-0.1</v>
      </c>
      <c r="CE126" s="6">
        <v>0</v>
      </c>
    </row>
    <row r="127" spans="1:83" ht="15" thickBot="1" x14ac:dyDescent="0.35">
      <c r="A127" s="5" t="s">
        <v>59</v>
      </c>
      <c r="B127" s="6">
        <v>28</v>
      </c>
      <c r="C127" s="6">
        <v>22</v>
      </c>
      <c r="D127" s="6">
        <v>28</v>
      </c>
      <c r="E127" s="6">
        <v>2</v>
      </c>
      <c r="F127" s="6">
        <v>10</v>
      </c>
      <c r="G127" s="6">
        <v>28</v>
      </c>
      <c r="H127" s="6">
        <v>15</v>
      </c>
      <c r="I127" s="6">
        <v>11</v>
      </c>
      <c r="J127" s="6">
        <v>28</v>
      </c>
      <c r="K127" s="6">
        <v>28</v>
      </c>
      <c r="L127" s="6">
        <v>4</v>
      </c>
      <c r="M127" s="6">
        <v>6</v>
      </c>
      <c r="N127" s="6">
        <v>10</v>
      </c>
      <c r="O127" s="6">
        <v>28</v>
      </c>
      <c r="P127" s="6">
        <v>3</v>
      </c>
      <c r="Q127" s="6">
        <v>997518.5</v>
      </c>
      <c r="R127" s="6">
        <v>593.5</v>
      </c>
      <c r="S127" s="6">
        <v>28</v>
      </c>
      <c r="T127" s="6">
        <v>211.5</v>
      </c>
      <c r="U127" s="6">
        <v>28</v>
      </c>
      <c r="V127" s="6">
        <v>28</v>
      </c>
      <c r="W127" s="6">
        <v>28</v>
      </c>
      <c r="X127" s="6">
        <v>1214</v>
      </c>
      <c r="Y127" s="6">
        <v>124</v>
      </c>
      <c r="Z127" s="6">
        <v>1000024.5</v>
      </c>
      <c r="AA127" s="6">
        <v>1000025</v>
      </c>
      <c r="AB127" s="6">
        <v>0.5</v>
      </c>
      <c r="AC127" s="6">
        <v>0</v>
      </c>
      <c r="AD127" s="19" t="s">
        <v>1106</v>
      </c>
      <c r="BC127" s="5" t="s">
        <v>56</v>
      </c>
      <c r="BD127" s="6">
        <v>12</v>
      </c>
      <c r="BE127" s="6">
        <v>7</v>
      </c>
      <c r="BF127" s="6">
        <v>5</v>
      </c>
      <c r="BG127" s="6">
        <v>499037.1</v>
      </c>
      <c r="BH127" s="6">
        <v>773.5</v>
      </c>
      <c r="BI127" s="6">
        <v>1</v>
      </c>
      <c r="BJ127" s="6">
        <v>748.5</v>
      </c>
      <c r="BK127" s="6">
        <v>329.5</v>
      </c>
      <c r="BL127" s="6">
        <v>1</v>
      </c>
      <c r="BM127" s="6">
        <v>1</v>
      </c>
      <c r="BN127" s="6">
        <v>39.5</v>
      </c>
      <c r="BO127" s="6">
        <v>1218.5</v>
      </c>
      <c r="BP127" s="6">
        <v>1</v>
      </c>
      <c r="BQ127" s="6">
        <v>1</v>
      </c>
      <c r="BR127" s="6">
        <v>241.5</v>
      </c>
      <c r="BS127" s="6">
        <v>497562.6</v>
      </c>
      <c r="BT127" s="6">
        <v>12</v>
      </c>
      <c r="BU127" s="6">
        <v>1</v>
      </c>
      <c r="BV127" s="6">
        <v>1</v>
      </c>
      <c r="BW127" s="6">
        <v>1</v>
      </c>
      <c r="BX127" s="6">
        <v>1</v>
      </c>
      <c r="BY127" s="6">
        <v>1</v>
      </c>
      <c r="BZ127" s="6">
        <v>27.5</v>
      </c>
      <c r="CA127" s="6">
        <v>1</v>
      </c>
      <c r="CB127" s="6">
        <v>1000025.1</v>
      </c>
      <c r="CC127" s="6">
        <v>1000025</v>
      </c>
      <c r="CD127" s="6">
        <v>-0.1</v>
      </c>
      <c r="CE127" s="6">
        <v>0</v>
      </c>
    </row>
    <row r="128" spans="1:83" ht="15" thickBot="1" x14ac:dyDescent="0.35">
      <c r="A128" s="5" t="s">
        <v>60</v>
      </c>
      <c r="B128" s="6">
        <v>17</v>
      </c>
      <c r="C128" s="6">
        <v>22</v>
      </c>
      <c r="D128" s="6">
        <v>24</v>
      </c>
      <c r="E128" s="6">
        <v>99741.5</v>
      </c>
      <c r="F128" s="6">
        <v>14</v>
      </c>
      <c r="G128" s="6">
        <v>28</v>
      </c>
      <c r="H128" s="6">
        <v>15</v>
      </c>
      <c r="I128" s="6">
        <v>11</v>
      </c>
      <c r="J128" s="6">
        <v>28</v>
      </c>
      <c r="K128" s="6">
        <v>28</v>
      </c>
      <c r="L128" s="6">
        <v>1105.5</v>
      </c>
      <c r="M128" s="6">
        <v>6</v>
      </c>
      <c r="N128" s="6">
        <v>63</v>
      </c>
      <c r="O128" s="6">
        <v>28</v>
      </c>
      <c r="P128" s="6">
        <v>14</v>
      </c>
      <c r="Q128" s="6">
        <v>897746.6</v>
      </c>
      <c r="R128" s="6">
        <v>582.5</v>
      </c>
      <c r="S128" s="6">
        <v>28</v>
      </c>
      <c r="T128" s="6">
        <v>211.5</v>
      </c>
      <c r="U128" s="6">
        <v>28</v>
      </c>
      <c r="V128" s="6">
        <v>28</v>
      </c>
      <c r="W128" s="6">
        <v>28</v>
      </c>
      <c r="X128" s="6">
        <v>103</v>
      </c>
      <c r="Y128" s="6">
        <v>124</v>
      </c>
      <c r="Z128" s="6">
        <v>1000024.5</v>
      </c>
      <c r="AA128" s="6">
        <v>1000025</v>
      </c>
      <c r="AB128" s="6">
        <v>0.5</v>
      </c>
      <c r="AC128" s="6">
        <v>0</v>
      </c>
      <c r="AD128" s="19" t="s">
        <v>1106</v>
      </c>
      <c r="BC128" s="5" t="s">
        <v>57</v>
      </c>
      <c r="BD128" s="6">
        <v>1</v>
      </c>
      <c r="BE128" s="6">
        <v>7</v>
      </c>
      <c r="BF128" s="6">
        <v>1</v>
      </c>
      <c r="BG128" s="6">
        <v>499042.1</v>
      </c>
      <c r="BH128" s="6">
        <v>822.5</v>
      </c>
      <c r="BI128" s="6">
        <v>1</v>
      </c>
      <c r="BJ128" s="6">
        <v>748.5</v>
      </c>
      <c r="BK128" s="6">
        <v>329.5</v>
      </c>
      <c r="BL128" s="6">
        <v>1</v>
      </c>
      <c r="BM128" s="6">
        <v>1</v>
      </c>
      <c r="BN128" s="6">
        <v>429.5</v>
      </c>
      <c r="BO128" s="6">
        <v>1218.5</v>
      </c>
      <c r="BP128" s="6">
        <v>205.5</v>
      </c>
      <c r="BQ128" s="6">
        <v>1</v>
      </c>
      <c r="BR128" s="6">
        <v>252.5</v>
      </c>
      <c r="BS128" s="6">
        <v>496954.6</v>
      </c>
      <c r="BT128" s="6">
        <v>1</v>
      </c>
      <c r="BU128" s="6">
        <v>1</v>
      </c>
      <c r="BV128" s="6">
        <v>1</v>
      </c>
      <c r="BW128" s="6">
        <v>1</v>
      </c>
      <c r="BX128" s="6">
        <v>1</v>
      </c>
      <c r="BY128" s="6">
        <v>1</v>
      </c>
      <c r="BZ128" s="6">
        <v>1</v>
      </c>
      <c r="CA128" s="6">
        <v>1</v>
      </c>
      <c r="CB128" s="6">
        <v>1000024.1</v>
      </c>
      <c r="CC128" s="6">
        <v>1000025</v>
      </c>
      <c r="CD128" s="6">
        <v>0.9</v>
      </c>
      <c r="CE128" s="6">
        <v>0</v>
      </c>
    </row>
    <row r="129" spans="1:83" ht="15" thickBot="1" x14ac:dyDescent="0.35">
      <c r="A129" s="5" t="s">
        <v>61</v>
      </c>
      <c r="B129" s="6">
        <v>17</v>
      </c>
      <c r="C129" s="6">
        <v>22</v>
      </c>
      <c r="D129" s="6">
        <v>24</v>
      </c>
      <c r="E129" s="6">
        <v>102204.5</v>
      </c>
      <c r="F129" s="6">
        <v>10</v>
      </c>
      <c r="G129" s="6">
        <v>28</v>
      </c>
      <c r="H129" s="6">
        <v>15</v>
      </c>
      <c r="I129" s="6">
        <v>16</v>
      </c>
      <c r="J129" s="6">
        <v>28</v>
      </c>
      <c r="K129" s="6">
        <v>28</v>
      </c>
      <c r="L129" s="6">
        <v>1111.5</v>
      </c>
      <c r="M129" s="6">
        <v>199526.9</v>
      </c>
      <c r="N129" s="6">
        <v>63</v>
      </c>
      <c r="O129" s="6">
        <v>28</v>
      </c>
      <c r="P129" s="6">
        <v>14</v>
      </c>
      <c r="Q129" s="6">
        <v>695776.7</v>
      </c>
      <c r="R129" s="6">
        <v>593.5</v>
      </c>
      <c r="S129" s="6">
        <v>28</v>
      </c>
      <c r="T129" s="6">
        <v>211.5</v>
      </c>
      <c r="U129" s="6">
        <v>16</v>
      </c>
      <c r="V129" s="6">
        <v>28</v>
      </c>
      <c r="W129" s="6">
        <v>28</v>
      </c>
      <c r="X129" s="6">
        <v>99</v>
      </c>
      <c r="Y129" s="6">
        <v>108</v>
      </c>
      <c r="Z129" s="6">
        <v>1000024.5</v>
      </c>
      <c r="AA129" s="6">
        <v>1000025</v>
      </c>
      <c r="AB129" s="6">
        <v>0.5</v>
      </c>
      <c r="AC129" s="6">
        <v>0</v>
      </c>
      <c r="AD129" s="19" t="s">
        <v>1106</v>
      </c>
      <c r="BC129" s="5" t="s">
        <v>58</v>
      </c>
      <c r="BD129" s="6">
        <v>1</v>
      </c>
      <c r="BE129" s="6">
        <v>7</v>
      </c>
      <c r="BF129" s="6">
        <v>5</v>
      </c>
      <c r="BG129" s="6">
        <v>497570.1</v>
      </c>
      <c r="BH129" s="6">
        <v>767.5</v>
      </c>
      <c r="BI129" s="6">
        <v>1</v>
      </c>
      <c r="BJ129" s="6">
        <v>745.5</v>
      </c>
      <c r="BK129" s="6">
        <v>8</v>
      </c>
      <c r="BL129" s="6">
        <v>1</v>
      </c>
      <c r="BM129" s="6">
        <v>1</v>
      </c>
      <c r="BN129" s="6">
        <v>26.5</v>
      </c>
      <c r="BO129" s="6">
        <v>809.5</v>
      </c>
      <c r="BP129" s="6">
        <v>205.5</v>
      </c>
      <c r="BQ129" s="6">
        <v>1</v>
      </c>
      <c r="BR129" s="6">
        <v>241.5</v>
      </c>
      <c r="BS129" s="6">
        <v>497795.6</v>
      </c>
      <c r="BT129" s="6">
        <v>18</v>
      </c>
      <c r="BU129" s="6">
        <v>1</v>
      </c>
      <c r="BV129" s="6">
        <v>17</v>
      </c>
      <c r="BW129" s="6">
        <v>49</v>
      </c>
      <c r="BX129" s="6">
        <v>1</v>
      </c>
      <c r="BY129" s="6">
        <v>1</v>
      </c>
      <c r="BZ129" s="6">
        <v>405.5</v>
      </c>
      <c r="CA129" s="6">
        <v>1346.5</v>
      </c>
      <c r="CB129" s="6">
        <v>1000025.6</v>
      </c>
      <c r="CC129" s="6">
        <v>1000025</v>
      </c>
      <c r="CD129" s="6">
        <v>-0.6</v>
      </c>
      <c r="CE129" s="6">
        <v>0</v>
      </c>
    </row>
    <row r="130" spans="1:83" ht="15" thickBot="1" x14ac:dyDescent="0.35">
      <c r="A130" s="15" t="s">
        <v>152</v>
      </c>
      <c r="B130" s="18">
        <f>SUM(B101:B129)/SUM($Z$101:$Z$129)</f>
        <v>2.1151445052774319E-5</v>
      </c>
      <c r="C130" s="18">
        <f t="shared" ref="C130:AA130" si="5">SUM(C101:C129)/SUM($Z$101:$Z$129)</f>
        <v>2.321836150744282E-5</v>
      </c>
      <c r="D130" s="18">
        <f t="shared" si="5"/>
        <v>1.6328639991881153E-5</v>
      </c>
      <c r="E130" s="18">
        <f t="shared" si="5"/>
        <v>8.1054328571749185E-2</v>
      </c>
      <c r="F130" s="18">
        <f t="shared" si="5"/>
        <v>4.7771606558525711E-4</v>
      </c>
      <c r="G130" s="18">
        <f t="shared" si="5"/>
        <v>2.7972269353180371E-5</v>
      </c>
      <c r="H130" s="18">
        <f t="shared" si="5"/>
        <v>1.8621194826184297E-4</v>
      </c>
      <c r="I130" s="18">
        <f t="shared" si="5"/>
        <v>3.4325281562679784E-3</v>
      </c>
      <c r="J130" s="18">
        <f t="shared" si="5"/>
        <v>2.7972269353180371E-5</v>
      </c>
      <c r="K130" s="18">
        <f t="shared" si="5"/>
        <v>2.7972269353180371E-5</v>
      </c>
      <c r="L130" s="18">
        <f t="shared" si="5"/>
        <v>2.877648243166658E-2</v>
      </c>
      <c r="M130" s="18">
        <f t="shared" si="5"/>
        <v>0.14434075777187713</v>
      </c>
      <c r="N130" s="18">
        <f t="shared" si="5"/>
        <v>4.2854067826793573E-5</v>
      </c>
      <c r="O130" s="18">
        <f t="shared" si="5"/>
        <v>2.321836150744282E-5</v>
      </c>
      <c r="P130" s="18">
        <f t="shared" si="5"/>
        <v>5.5262280588421489E-2</v>
      </c>
      <c r="Q130" s="18">
        <f t="shared" si="5"/>
        <v>0.68492366507210378</v>
      </c>
      <c r="R130" s="18">
        <f t="shared" si="5"/>
        <v>5.4237610200880333E-4</v>
      </c>
      <c r="S130" s="18">
        <f t="shared" si="5"/>
        <v>2.7972269353180371E-5</v>
      </c>
      <c r="T130" s="18">
        <f t="shared" si="5"/>
        <v>1.7653188953247883E-4</v>
      </c>
      <c r="U130" s="18">
        <f t="shared" si="5"/>
        <v>1.7155406573748553E-5</v>
      </c>
      <c r="V130" s="18">
        <f t="shared" si="5"/>
        <v>2.7972269353180371E-5</v>
      </c>
      <c r="W130" s="18">
        <f t="shared" si="5"/>
        <v>2.7972269353180371E-5</v>
      </c>
      <c r="X130" s="18">
        <f t="shared" si="5"/>
        <v>4.375662134533215E-4</v>
      </c>
      <c r="Y130" s="18">
        <f t="shared" si="5"/>
        <v>7.7922750341002456E-5</v>
      </c>
      <c r="Z130" s="18">
        <f t="shared" si="5"/>
        <v>1</v>
      </c>
      <c r="AA130" s="32">
        <f t="shared" si="5"/>
        <v>1.0000000172243038</v>
      </c>
      <c r="AB130" t="s">
        <v>151</v>
      </c>
      <c r="AC130" s="17">
        <f>CORREL(B130:Y130,'Y=nyers'!B130:Y130)</f>
        <v>7.2379999040265514E-2</v>
      </c>
      <c r="BC130" s="5" t="s">
        <v>59</v>
      </c>
      <c r="BD130" s="6">
        <v>1</v>
      </c>
      <c r="BE130" s="6">
        <v>7</v>
      </c>
      <c r="BF130" s="6">
        <v>5</v>
      </c>
      <c r="BG130" s="6">
        <v>497570.1</v>
      </c>
      <c r="BH130" s="6">
        <v>767.5</v>
      </c>
      <c r="BI130" s="6">
        <v>1</v>
      </c>
      <c r="BJ130" s="6">
        <v>745.5</v>
      </c>
      <c r="BK130" s="6">
        <v>8</v>
      </c>
      <c r="BL130" s="6">
        <v>1</v>
      </c>
      <c r="BM130" s="6">
        <v>1</v>
      </c>
      <c r="BN130" s="6">
        <v>26.5</v>
      </c>
      <c r="BO130" s="6">
        <v>809.5</v>
      </c>
      <c r="BP130" s="6">
        <v>205.5</v>
      </c>
      <c r="BQ130" s="6">
        <v>1</v>
      </c>
      <c r="BR130" s="6">
        <v>241.5</v>
      </c>
      <c r="BS130" s="6">
        <v>497795.6</v>
      </c>
      <c r="BT130" s="6">
        <v>18</v>
      </c>
      <c r="BU130" s="6">
        <v>1</v>
      </c>
      <c r="BV130" s="6">
        <v>17</v>
      </c>
      <c r="BW130" s="6">
        <v>49</v>
      </c>
      <c r="BX130" s="6">
        <v>1</v>
      </c>
      <c r="BY130" s="6">
        <v>1</v>
      </c>
      <c r="BZ130" s="6">
        <v>405.5</v>
      </c>
      <c r="CA130" s="6">
        <v>1346.5</v>
      </c>
      <c r="CB130" s="6">
        <v>1000025.6</v>
      </c>
      <c r="CC130" s="6">
        <v>1000025</v>
      </c>
      <c r="CD130" s="6">
        <v>-0.6</v>
      </c>
      <c r="CE130" s="6">
        <v>0</v>
      </c>
    </row>
    <row r="131" spans="1:83" ht="15" thickBot="1" x14ac:dyDescent="0.35">
      <c r="A131" s="7" t="s">
        <v>115</v>
      </c>
      <c r="B131" s="8">
        <v>2115053.6</v>
      </c>
      <c r="BC131" s="5" t="s">
        <v>60</v>
      </c>
      <c r="BD131" s="6">
        <v>1</v>
      </c>
      <c r="BE131" s="6">
        <v>7</v>
      </c>
      <c r="BF131" s="6">
        <v>1</v>
      </c>
      <c r="BG131" s="6">
        <v>499042.1</v>
      </c>
      <c r="BH131" s="6">
        <v>822.5</v>
      </c>
      <c r="BI131" s="6">
        <v>1</v>
      </c>
      <c r="BJ131" s="6">
        <v>748.5</v>
      </c>
      <c r="BK131" s="6">
        <v>329.5</v>
      </c>
      <c r="BL131" s="6">
        <v>1</v>
      </c>
      <c r="BM131" s="6">
        <v>1</v>
      </c>
      <c r="BN131" s="6">
        <v>429.5</v>
      </c>
      <c r="BO131" s="6">
        <v>1218.5</v>
      </c>
      <c r="BP131" s="6">
        <v>205.5</v>
      </c>
      <c r="BQ131" s="6">
        <v>1</v>
      </c>
      <c r="BR131" s="6">
        <v>252.5</v>
      </c>
      <c r="BS131" s="6">
        <v>496954.6</v>
      </c>
      <c r="BT131" s="6">
        <v>1</v>
      </c>
      <c r="BU131" s="6">
        <v>1</v>
      </c>
      <c r="BV131" s="6">
        <v>1</v>
      </c>
      <c r="BW131" s="6">
        <v>1</v>
      </c>
      <c r="BX131" s="6">
        <v>1</v>
      </c>
      <c r="BY131" s="6">
        <v>1</v>
      </c>
      <c r="BZ131" s="6">
        <v>1</v>
      </c>
      <c r="CA131" s="6">
        <v>1</v>
      </c>
      <c r="CB131" s="6">
        <v>1000024.1</v>
      </c>
      <c r="CC131" s="6">
        <v>1000025</v>
      </c>
      <c r="CD131" s="6">
        <v>0.9</v>
      </c>
      <c r="CE131" s="6">
        <v>0</v>
      </c>
    </row>
    <row r="132" spans="1:83" ht="15" thickBot="1" x14ac:dyDescent="0.35">
      <c r="A132" s="7" t="s">
        <v>116</v>
      </c>
      <c r="B132" s="8">
        <v>494674.8</v>
      </c>
      <c r="BC132" s="5" t="s">
        <v>61</v>
      </c>
      <c r="BD132" s="6">
        <v>12</v>
      </c>
      <c r="BE132" s="6">
        <v>7</v>
      </c>
      <c r="BF132" s="6">
        <v>5</v>
      </c>
      <c r="BG132" s="6">
        <v>499037.1</v>
      </c>
      <c r="BH132" s="6">
        <v>773.5</v>
      </c>
      <c r="BI132" s="6">
        <v>1</v>
      </c>
      <c r="BJ132" s="6">
        <v>748.5</v>
      </c>
      <c r="BK132" s="6">
        <v>329.5</v>
      </c>
      <c r="BL132" s="6">
        <v>1</v>
      </c>
      <c r="BM132" s="6">
        <v>1</v>
      </c>
      <c r="BN132" s="6">
        <v>39.5</v>
      </c>
      <c r="BO132" s="6">
        <v>1218.5</v>
      </c>
      <c r="BP132" s="6">
        <v>1</v>
      </c>
      <c r="BQ132" s="6">
        <v>1</v>
      </c>
      <c r="BR132" s="6">
        <v>241.5</v>
      </c>
      <c r="BS132" s="6">
        <v>497562.6</v>
      </c>
      <c r="BT132" s="6">
        <v>12</v>
      </c>
      <c r="BU132" s="6">
        <v>1</v>
      </c>
      <c r="BV132" s="6">
        <v>1</v>
      </c>
      <c r="BW132" s="6">
        <v>1</v>
      </c>
      <c r="BX132" s="6">
        <v>1</v>
      </c>
      <c r="BY132" s="6">
        <v>1</v>
      </c>
      <c r="BZ132" s="6">
        <v>27.5</v>
      </c>
      <c r="CA132" s="6">
        <v>1</v>
      </c>
      <c r="CB132" s="6">
        <v>1000025.1</v>
      </c>
      <c r="CC132" s="6">
        <v>1000025</v>
      </c>
      <c r="CD132" s="6">
        <v>-0.1</v>
      </c>
      <c r="CE132" s="6">
        <v>0</v>
      </c>
    </row>
    <row r="133" spans="1:83" ht="15" thickBot="1" x14ac:dyDescent="0.35">
      <c r="A133" s="7" t="s">
        <v>117</v>
      </c>
      <c r="B133" s="8">
        <v>29028749.5</v>
      </c>
      <c r="BC133" s="5" t="s">
        <v>798</v>
      </c>
      <c r="BD133" s="6">
        <v>12</v>
      </c>
      <c r="BE133" s="6">
        <v>7</v>
      </c>
      <c r="BF133" s="6">
        <v>5</v>
      </c>
      <c r="BG133" s="6">
        <v>498742.6</v>
      </c>
      <c r="BH133" s="6">
        <v>822.5</v>
      </c>
      <c r="BI133" s="6">
        <v>1</v>
      </c>
      <c r="BJ133" s="6">
        <v>748.5</v>
      </c>
      <c r="BK133" s="6">
        <v>13</v>
      </c>
      <c r="BL133" s="6">
        <v>1</v>
      </c>
      <c r="BM133" s="6">
        <v>1</v>
      </c>
      <c r="BN133" s="6">
        <v>33.5</v>
      </c>
      <c r="BO133" s="6">
        <v>814.5</v>
      </c>
      <c r="BP133" s="6">
        <v>1</v>
      </c>
      <c r="BQ133" s="6">
        <v>1</v>
      </c>
      <c r="BR133" s="6">
        <v>241.5</v>
      </c>
      <c r="BS133" s="6">
        <v>497790.6</v>
      </c>
      <c r="BT133" s="6">
        <v>1</v>
      </c>
      <c r="BU133" s="6">
        <v>1</v>
      </c>
      <c r="BV133" s="6">
        <v>1</v>
      </c>
      <c r="BW133" s="6">
        <v>13</v>
      </c>
      <c r="BX133" s="6">
        <v>1</v>
      </c>
      <c r="BY133" s="6">
        <v>1</v>
      </c>
      <c r="BZ133" s="6">
        <v>31.5</v>
      </c>
      <c r="CA133" s="6">
        <v>740</v>
      </c>
      <c r="CB133" s="6">
        <v>1000025.1</v>
      </c>
      <c r="CC133" s="6">
        <v>1000025</v>
      </c>
      <c r="CD133" s="6">
        <v>-0.1</v>
      </c>
      <c r="CE133" s="6">
        <v>0</v>
      </c>
    </row>
    <row r="134" spans="1:83" ht="15" thickBot="1" x14ac:dyDescent="0.35">
      <c r="A134" s="7" t="s">
        <v>118</v>
      </c>
      <c r="B134" s="8">
        <v>29028750</v>
      </c>
    </row>
    <row r="135" spans="1:83" ht="15" thickBot="1" x14ac:dyDescent="0.35">
      <c r="A135" s="7" t="s">
        <v>119</v>
      </c>
      <c r="B135" s="29">
        <v>-0.5</v>
      </c>
      <c r="BC135" s="7" t="s">
        <v>115</v>
      </c>
      <c r="BD135" s="8">
        <v>1019239.2</v>
      </c>
    </row>
    <row r="136" spans="1:83" ht="15" thickBot="1" x14ac:dyDescent="0.35">
      <c r="A136" s="7" t="s">
        <v>120</v>
      </c>
      <c r="B136" s="8"/>
      <c r="BC136" s="7" t="s">
        <v>1102</v>
      </c>
      <c r="BD136" s="8">
        <v>0</v>
      </c>
    </row>
    <row r="137" spans="1:83" ht="15" thickBot="1" x14ac:dyDescent="0.35">
      <c r="A137" s="7" t="s">
        <v>121</v>
      </c>
      <c r="B137" s="8"/>
      <c r="BC137" s="7" t="s">
        <v>117</v>
      </c>
      <c r="BD137" s="8">
        <v>29028749.399999999</v>
      </c>
    </row>
    <row r="138" spans="1:83" ht="15" thickBot="1" x14ac:dyDescent="0.35">
      <c r="A138" s="7" t="s">
        <v>122</v>
      </c>
      <c r="B138" s="8">
        <v>0</v>
      </c>
      <c r="BC138" s="7" t="s">
        <v>118</v>
      </c>
      <c r="BD138" s="8">
        <v>29028750</v>
      </c>
    </row>
    <row r="139" spans="1:83" ht="15" thickBot="1" x14ac:dyDescent="0.35">
      <c r="BC139" s="7" t="s">
        <v>119</v>
      </c>
      <c r="BD139" s="8">
        <v>-0.6</v>
      </c>
    </row>
    <row r="140" spans="1:83" ht="15" thickBot="1" x14ac:dyDescent="0.35">
      <c r="A140" s="9" t="s">
        <v>123</v>
      </c>
      <c r="BC140" s="7" t="s">
        <v>120</v>
      </c>
      <c r="BD140" s="8"/>
    </row>
    <row r="141" spans="1:83" ht="15" thickBot="1" x14ac:dyDescent="0.35">
      <c r="BC141" s="7" t="s">
        <v>121</v>
      </c>
      <c r="BD141" s="8"/>
    </row>
    <row r="142" spans="1:83" ht="15" thickBot="1" x14ac:dyDescent="0.35">
      <c r="A142" s="10" t="s">
        <v>289</v>
      </c>
      <c r="BC142" s="7" t="s">
        <v>122</v>
      </c>
      <c r="BD142" s="8">
        <v>0</v>
      </c>
    </row>
    <row r="143" spans="1:83" x14ac:dyDescent="0.3">
      <c r="A143" s="10" t="s">
        <v>776</v>
      </c>
    </row>
    <row r="144" spans="1:83" x14ac:dyDescent="0.3">
      <c r="BC144" s="9" t="s">
        <v>123</v>
      </c>
    </row>
    <row r="146" spans="55:55" x14ac:dyDescent="0.3">
      <c r="BC146" s="10" t="s">
        <v>1103</v>
      </c>
    </row>
    <row r="147" spans="55:55" x14ac:dyDescent="0.3">
      <c r="BC147" s="10" t="s">
        <v>1104</v>
      </c>
    </row>
  </sheetData>
  <conditionalFormatting sqref="B130:Y13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40" r:id="rId1" display="https://miau.my-x.hu/myx-free/coco/test/154104020220204081933.html" xr:uid="{5DBE7F48-52F2-4505-98EA-460C245B0F6F}"/>
    <hyperlink ref="BC144" r:id="rId2" display="https://miau.my-x.hu/myx-free/coco/test/477923420220204173056.html" xr:uid="{C79E26D6-D675-4902-9B82-F5237D85294F}"/>
  </hyperlinks>
  <pageMargins left="0.7" right="0.7" top="0.75" bottom="0.75" header="0.3" footer="0.3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A6305-4897-442F-AA58-C6255AC4DE15}">
  <sheetPr codeName="Munka5"/>
  <dimension ref="A1:AG34"/>
  <sheetViews>
    <sheetView tabSelected="1" zoomScale="50" zoomScaleNormal="50" workbookViewId="0">
      <selection activeCell="B31" sqref="B31"/>
    </sheetView>
  </sheetViews>
  <sheetFormatPr defaultRowHeight="14.4" x14ac:dyDescent="0.3"/>
  <cols>
    <col min="1" max="1" width="6" bestFit="1" customWidth="1"/>
    <col min="2" max="2" width="30" bestFit="1" customWidth="1"/>
    <col min="3" max="3" width="10.109375" bestFit="1" customWidth="1"/>
    <col min="4" max="4" width="15.109375" bestFit="1" customWidth="1"/>
    <col min="5" max="5" width="25.88671875" bestFit="1" customWidth="1"/>
    <col min="6" max="10" width="9.77734375" bestFit="1" customWidth="1"/>
    <col min="11" max="11" width="17" bestFit="1" customWidth="1"/>
    <col min="12" max="12" width="10.109375" bestFit="1" customWidth="1"/>
    <col min="13" max="13" width="10.33203125" bestFit="1" customWidth="1"/>
    <col min="14" max="14" width="9.88671875" bestFit="1" customWidth="1"/>
    <col min="15" max="15" width="9.77734375" bestFit="1" customWidth="1"/>
    <col min="16" max="16" width="15.109375" bestFit="1" customWidth="1"/>
    <col min="17" max="17" width="25.88671875" bestFit="1" customWidth="1"/>
    <col min="18" max="19" width="9.77734375" bestFit="1" customWidth="1"/>
    <col min="20" max="20" width="10.109375" bestFit="1" customWidth="1"/>
    <col min="21" max="22" width="9.77734375" bestFit="1" customWidth="1"/>
    <col min="23" max="23" width="17" bestFit="1" customWidth="1"/>
    <col min="24" max="24" width="10.109375" bestFit="1" customWidth="1"/>
    <col min="25" max="25" width="10.33203125" bestFit="1" customWidth="1"/>
    <col min="26" max="26" width="9.88671875" bestFit="1" customWidth="1"/>
    <col min="27" max="27" width="8.88671875" bestFit="1" customWidth="1"/>
  </cols>
  <sheetData>
    <row r="1" spans="1:33" x14ac:dyDescent="0.3">
      <c r="C1" t="s">
        <v>236</v>
      </c>
      <c r="D1" t="s">
        <v>236</v>
      </c>
      <c r="E1" t="s">
        <v>236</v>
      </c>
      <c r="F1" t="s">
        <v>236</v>
      </c>
      <c r="G1" t="s">
        <v>236</v>
      </c>
      <c r="H1" t="s">
        <v>236</v>
      </c>
      <c r="I1" t="s">
        <v>236</v>
      </c>
      <c r="J1" t="s">
        <v>236</v>
      </c>
      <c r="K1" t="s">
        <v>236</v>
      </c>
      <c r="L1" t="s">
        <v>236</v>
      </c>
      <c r="M1" t="s">
        <v>236</v>
      </c>
      <c r="N1" t="s">
        <v>236</v>
      </c>
      <c r="O1" t="s">
        <v>237</v>
      </c>
      <c r="P1" t="s">
        <v>237</v>
      </c>
      <c r="Q1" t="s">
        <v>237</v>
      </c>
      <c r="R1" t="s">
        <v>237</v>
      </c>
      <c r="S1" t="s">
        <v>237</v>
      </c>
      <c r="T1" t="s">
        <v>237</v>
      </c>
      <c r="U1" t="s">
        <v>237</v>
      </c>
      <c r="V1" t="s">
        <v>237</v>
      </c>
      <c r="W1" t="s">
        <v>237</v>
      </c>
      <c r="X1" t="s">
        <v>237</v>
      </c>
      <c r="Y1" t="s">
        <v>237</v>
      </c>
      <c r="Z1" t="s">
        <v>237</v>
      </c>
    </row>
    <row r="2" spans="1:33" s="35" customFormat="1" x14ac:dyDescent="0.3">
      <c r="A2" s="35" t="s">
        <v>777</v>
      </c>
      <c r="B2" s="35" t="s">
        <v>218</v>
      </c>
      <c r="C2" s="35" t="s">
        <v>223</v>
      </c>
      <c r="D2" s="35" t="s">
        <v>224</v>
      </c>
      <c r="E2" s="35" t="s">
        <v>225</v>
      </c>
      <c r="F2" s="35" t="s">
        <v>226</v>
      </c>
      <c r="G2" s="35" t="s">
        <v>227</v>
      </c>
      <c r="H2" s="35" t="s">
        <v>228</v>
      </c>
      <c r="I2" s="35" t="s">
        <v>229</v>
      </c>
      <c r="J2" s="35" t="s">
        <v>230</v>
      </c>
      <c r="K2" s="35" t="s">
        <v>231</v>
      </c>
      <c r="L2" s="35" t="s">
        <v>232</v>
      </c>
      <c r="M2" s="35" t="s">
        <v>233</v>
      </c>
      <c r="N2" s="35" t="s">
        <v>234</v>
      </c>
      <c r="O2" s="35" t="s">
        <v>223</v>
      </c>
      <c r="P2" s="35" t="s">
        <v>224</v>
      </c>
      <c r="Q2" s="35" t="s">
        <v>225</v>
      </c>
      <c r="R2" s="35" t="s">
        <v>226</v>
      </c>
      <c r="S2" s="35" t="s">
        <v>227</v>
      </c>
      <c r="T2" s="35" t="s">
        <v>228</v>
      </c>
      <c r="U2" s="35" t="s">
        <v>229</v>
      </c>
      <c r="V2" s="35" t="s">
        <v>230</v>
      </c>
      <c r="W2" s="35" t="s">
        <v>231</v>
      </c>
      <c r="X2" s="35" t="s">
        <v>232</v>
      </c>
      <c r="Y2" s="35" t="s">
        <v>233</v>
      </c>
      <c r="Z2" s="35" t="s">
        <v>234</v>
      </c>
      <c r="AA2" s="35" t="s">
        <v>235</v>
      </c>
      <c r="AC2" s="36" t="s">
        <v>795</v>
      </c>
      <c r="AD2" s="36" t="s">
        <v>792</v>
      </c>
      <c r="AE2" s="36" t="s">
        <v>793</v>
      </c>
      <c r="AF2" s="36" t="s">
        <v>794</v>
      </c>
      <c r="AG2" s="36" t="s">
        <v>796</v>
      </c>
    </row>
    <row r="3" spans="1:33" x14ac:dyDescent="0.3">
      <c r="A3" t="s">
        <v>778</v>
      </c>
      <c r="B3" t="s">
        <v>219</v>
      </c>
      <c r="C3" s="16">
        <f>'Y=nyers'!B130</f>
        <v>0</v>
      </c>
      <c r="D3" s="16">
        <f>'Y=nyers'!C130</f>
        <v>1.377391304347826E-3</v>
      </c>
      <c r="E3" s="16">
        <f>'Y=nyers'!D130</f>
        <v>0</v>
      </c>
      <c r="F3" s="16">
        <f>'Y=nyers'!E130</f>
        <v>0.35890782608695659</v>
      </c>
      <c r="G3" s="16">
        <f>'Y=nyers'!F130</f>
        <v>0.15305739130434778</v>
      </c>
      <c r="H3" s="16">
        <f>'Y=nyers'!G130</f>
        <v>0</v>
      </c>
      <c r="I3" s="16">
        <f>'Y=nyers'!H130</f>
        <v>0.12666434782608693</v>
      </c>
      <c r="J3" s="16">
        <f>'Y=nyers'!I130</f>
        <v>3.9860869565217383E-3</v>
      </c>
      <c r="K3" s="16">
        <f>'Y=nyers'!J130</f>
        <v>0</v>
      </c>
      <c r="L3" s="16">
        <f>'Y=nyers'!K130</f>
        <v>0</v>
      </c>
      <c r="M3" s="16">
        <f>'Y=nyers'!L130</f>
        <v>6.6017391304347816E-3</v>
      </c>
      <c r="N3" s="16">
        <f>'Y=nyers'!M130</f>
        <v>0.15332173913043476</v>
      </c>
      <c r="O3" s="16">
        <f>'Y=nyers'!N130</f>
        <v>4.1321739130434762E-3</v>
      </c>
      <c r="P3" s="16">
        <f>'Y=nyers'!O130</f>
        <v>0</v>
      </c>
      <c r="Q3" s="16">
        <f>'Y=nyers'!P130</f>
        <v>0.17243130434782605</v>
      </c>
      <c r="R3" s="16">
        <f>'Y=nyers'!Q130</f>
        <v>2.0660869565217389E-3</v>
      </c>
      <c r="S3" s="16">
        <f>'Y=nyers'!R130</f>
        <v>1.2205217391304346E-2</v>
      </c>
      <c r="T3" s="16">
        <f>'Y=nyers'!S130</f>
        <v>0</v>
      </c>
      <c r="U3" s="16">
        <f>'Y=nyers'!T130</f>
        <v>0</v>
      </c>
      <c r="V3" s="16">
        <f>'Y=nyers'!U130</f>
        <v>5.2591304347826065E-3</v>
      </c>
      <c r="W3" s="16">
        <f>'Y=nyers'!V130</f>
        <v>0</v>
      </c>
      <c r="X3" s="16">
        <f>'Y=nyers'!W130</f>
        <v>0</v>
      </c>
      <c r="Y3" s="16">
        <f>'Y=nyers'!X130</f>
        <v>0</v>
      </c>
      <c r="Z3" s="16">
        <f>'Y=nyers'!Y130</f>
        <v>0</v>
      </c>
      <c r="AA3" s="16">
        <f>SUM(C3:Z3)</f>
        <v>1.0000104347826086</v>
      </c>
      <c r="AC3">
        <f>'Y=nyers'!AA99</f>
        <v>0.97808991276951895</v>
      </c>
      <c r="AD3">
        <f>'Y=nyers'!AB99</f>
        <v>6934243.6799999997</v>
      </c>
      <c r="AE3">
        <f>'Y=nyers'!B135</f>
        <v>0</v>
      </c>
      <c r="AF3" s="21">
        <f>'Y=nyers'!AA130</f>
        <v>0.99999999999999989</v>
      </c>
      <c r="AG3" s="33">
        <f>'Y=nyers'!AC130</f>
        <v>0.39588043665844569</v>
      </c>
    </row>
    <row r="4" spans="1:33" x14ac:dyDescent="0.3">
      <c r="A4" t="s">
        <v>778</v>
      </c>
      <c r="B4" s="19" t="s">
        <v>220</v>
      </c>
      <c r="C4" s="16">
        <f>'Y=+10000'!B130</f>
        <v>0</v>
      </c>
      <c r="D4" s="16">
        <f>'Y=+10000'!C130</f>
        <v>4.7056018621635101E-4</v>
      </c>
      <c r="E4" s="16">
        <f>'Y=+10000'!D130</f>
        <v>0</v>
      </c>
      <c r="F4" s="16">
        <f>'Y=+10000'!E130</f>
        <v>0.29810301503596648</v>
      </c>
      <c r="G4" s="16">
        <f>'Y=+10000'!F130</f>
        <v>2.7054073639532075E-2</v>
      </c>
      <c r="H4" s="16">
        <f>'Y=+10000'!G130</f>
        <v>0</v>
      </c>
      <c r="I4" s="16">
        <f>'Y=+10000'!H130</f>
        <v>2.5931003328429049E-2</v>
      </c>
      <c r="J4" s="16">
        <f>'Y=+10000'!I130</f>
        <v>3.224905809536059E-3</v>
      </c>
      <c r="K4" s="16">
        <f>'Y=+10000'!J130</f>
        <v>0</v>
      </c>
      <c r="L4" s="16">
        <f>'Y=+10000'!K130</f>
        <v>0</v>
      </c>
      <c r="M4" s="16">
        <f>'Y=+10000'!L130</f>
        <v>4.2309634876666176E-2</v>
      </c>
      <c r="N4" s="16">
        <f>'Y=+10000'!M130</f>
        <v>9.741223268260088E-2</v>
      </c>
      <c r="O4" s="16">
        <f>'Y=+10000'!N130</f>
        <v>0</v>
      </c>
      <c r="P4" s="16">
        <f>'Y=+10000'!O130</f>
        <v>0</v>
      </c>
      <c r="Q4" s="16">
        <f>'Y=+10000'!P130</f>
        <v>1.6755079697210205E-2</v>
      </c>
      <c r="R4" s="16">
        <f>'Y=+10000'!Q130</f>
        <v>0.48873949474384271</v>
      </c>
      <c r="S4" s="16">
        <f>'Y=+10000'!R130</f>
        <v>0</v>
      </c>
      <c r="T4" s="16">
        <f>'Y=+10000'!S130</f>
        <v>0</v>
      </c>
      <c r="U4" s="16">
        <f>'Y=+10000'!T130</f>
        <v>0</v>
      </c>
      <c r="V4" s="16">
        <f>'Y=+10000'!U130</f>
        <v>0</v>
      </c>
      <c r="W4" s="16">
        <f>'Y=+10000'!V130</f>
        <v>0</v>
      </c>
      <c r="X4" s="16">
        <f>'Y=+10000'!W130</f>
        <v>0</v>
      </c>
      <c r="Y4" s="16">
        <f>'Y=+10000'!X130</f>
        <v>0</v>
      </c>
      <c r="Z4" s="16">
        <f>'Y=+10000'!Y130</f>
        <v>0</v>
      </c>
      <c r="AA4" s="16">
        <f t="shared" ref="AA4:AA6" si="0">SUM(C4:Z4)</f>
        <v>1</v>
      </c>
      <c r="AC4" s="34">
        <f>'Y=+10000'!AA99</f>
        <v>0.99999996870133079</v>
      </c>
      <c r="AD4" s="33">
        <f>'Y=+10000'!AB99</f>
        <v>23</v>
      </c>
      <c r="AE4">
        <f>'Y=+10000'!B135</f>
        <v>19</v>
      </c>
      <c r="AF4" s="21">
        <f>'Y=+10000'!AA130</f>
        <v>0.99994039570974591</v>
      </c>
      <c r="AG4" s="33">
        <f>'Y=+10000'!AC130</f>
        <v>0.39588043665844569</v>
      </c>
    </row>
    <row r="5" spans="1:33" x14ac:dyDescent="0.3">
      <c r="A5" t="s">
        <v>778</v>
      </c>
      <c r="B5" s="19" t="s">
        <v>221</v>
      </c>
      <c r="C5" s="16">
        <f>'Y=.1000'!B130</f>
        <v>0</v>
      </c>
      <c r="D5" s="16">
        <f>'Y=.1000'!C130</f>
        <v>1.3201252219830438E-3</v>
      </c>
      <c r="E5" s="16">
        <f>'Y=.1000'!D130</f>
        <v>0</v>
      </c>
      <c r="F5" s="16">
        <f>'Y=.1000'!E130</f>
        <v>0.35907592820548123</v>
      </c>
      <c r="G5" s="16">
        <f>'Y=.1000'!F130</f>
        <v>0.15313531879351414</v>
      </c>
      <c r="H5" s="16">
        <f>'Y=.1000'!G130</f>
        <v>0</v>
      </c>
      <c r="I5" s="16">
        <f>'Y=.1000'!H130</f>
        <v>0.12673267522341797</v>
      </c>
      <c r="J5" s="16">
        <f>'Y=.1000'!I130</f>
        <v>3.9604000137753032E-3</v>
      </c>
      <c r="K5" s="16">
        <f>'Y=.1000'!J130</f>
        <v>0</v>
      </c>
      <c r="L5" s="16">
        <f>'Y=.1000'!K130</f>
        <v>0</v>
      </c>
      <c r="M5" s="16">
        <f>'Y=.1000'!L130</f>
        <v>6.6006748055675631E-3</v>
      </c>
      <c r="N5" s="16">
        <f>'Y=.1000'!M130</f>
        <v>0.15335533966384463</v>
      </c>
      <c r="O5" s="16">
        <f>'Y=.1000'!N130</f>
        <v>3.960375665949133E-3</v>
      </c>
      <c r="P5" s="16">
        <f>'Y=.1000'!O130</f>
        <v>0</v>
      </c>
      <c r="Q5" s="16">
        <f>'Y=.1000'!P130</f>
        <v>0.17249726668694709</v>
      </c>
      <c r="R5" s="16">
        <f>'Y=.1000'!Q130</f>
        <v>1.9801878329745656E-3</v>
      </c>
      <c r="S5" s="16">
        <f>'Y=.1000'!R130</f>
        <v>1.2101224389917302E-2</v>
      </c>
      <c r="T5" s="16">
        <f>'Y=.1000'!S130</f>
        <v>0</v>
      </c>
      <c r="U5" s="16">
        <f>'Y=.1000'!T130</f>
        <v>0</v>
      </c>
      <c r="V5" s="16">
        <f>'Y=.1000'!U130</f>
        <v>5.2805426270627559E-3</v>
      </c>
      <c r="W5" s="16">
        <f>'Y=.1000'!V130</f>
        <v>0</v>
      </c>
      <c r="X5" s="16">
        <f>'Y=.1000'!W130</f>
        <v>0</v>
      </c>
      <c r="Y5" s="16">
        <f>'Y=.1000'!X130</f>
        <v>0</v>
      </c>
      <c r="Z5" s="16">
        <f>'Y=.1000'!Y130</f>
        <v>0</v>
      </c>
      <c r="AA5" s="16">
        <f t="shared" si="0"/>
        <v>1.0000000591304348</v>
      </c>
      <c r="AC5">
        <f>'Y=.1000'!AA99</f>
        <v>0.97808885590925054</v>
      </c>
      <c r="AD5">
        <f>'Y=.1000'!AB99</f>
        <v>6936002964686.5313</v>
      </c>
      <c r="AE5">
        <f>'Y=.1000'!B135</f>
        <v>-0.1</v>
      </c>
      <c r="AF5" s="21">
        <f>'Y=.1000'!AA130</f>
        <v>1.0000000034782606</v>
      </c>
      <c r="AG5" s="33">
        <f>'Y=.1000'!AC130</f>
        <v>0.99999987300298143</v>
      </c>
    </row>
    <row r="6" spans="1:33" x14ac:dyDescent="0.3">
      <c r="A6" t="s">
        <v>778</v>
      </c>
      <c r="B6" s="19" t="s">
        <v>222</v>
      </c>
      <c r="C6" s="16">
        <f>'Y=+1000000'!B130</f>
        <v>0</v>
      </c>
      <c r="D6" s="16">
        <f>'Y=+1000000'!C130</f>
        <v>2.5836454615320377E-6</v>
      </c>
      <c r="E6" s="16">
        <f>'Y=+1000000'!D130</f>
        <v>4.2190930386818174E-4</v>
      </c>
      <c r="F6" s="16">
        <f>'Y=+1000000'!E130</f>
        <v>0.25764403633119476</v>
      </c>
      <c r="G6" s="16">
        <f>'Y=+1000000'!F130</f>
        <v>2.9012616102697098E-4</v>
      </c>
      <c r="H6" s="16">
        <f>'Y=+1000000'!G130</f>
        <v>0.49694942262878661</v>
      </c>
      <c r="I6" s="16">
        <f>'Y=+1000000'!H130</f>
        <v>1.3951685492273003E-4</v>
      </c>
      <c r="J6" s="16">
        <f>'Y=+1000000'!I130</f>
        <v>1.1988114941508655E-5</v>
      </c>
      <c r="K6" s="16">
        <f>'Y=+1000000'!J130</f>
        <v>0</v>
      </c>
      <c r="L6" s="16">
        <f>'Y=+1000000'!K130</f>
        <v>0</v>
      </c>
      <c r="M6" s="16">
        <f>'Y=+1000000'!L130</f>
        <v>5.9518579282159714E-4</v>
      </c>
      <c r="N6" s="16">
        <f>'Y=+1000000'!M130</f>
        <v>8.1026566534260079E-4</v>
      </c>
      <c r="O6" s="16">
        <f>'Y=+1000000'!N130</f>
        <v>7.7509363845961135E-6</v>
      </c>
      <c r="P6" s="16">
        <f>'Y=+1000000'!O130</f>
        <v>0</v>
      </c>
      <c r="Q6" s="16">
        <f>'Y=+1000000'!P130</f>
        <v>5.0527493076028222E-4</v>
      </c>
      <c r="R6" s="16">
        <f>'Y=+1000000'!Q130</f>
        <v>0.24188274488850101</v>
      </c>
      <c r="S6" s="16">
        <f>'Y=+1000000'!R130</f>
        <v>2.463075339993876E-6</v>
      </c>
      <c r="T6" s="16">
        <f>'Y=+1000000'!S130</f>
        <v>0</v>
      </c>
      <c r="U6" s="16">
        <f>'Y=+1000000'!T130</f>
        <v>7.1024413737515721E-4</v>
      </c>
      <c r="V6" s="16">
        <f>'Y=+1000000'!U130</f>
        <v>3.7204494646061345E-6</v>
      </c>
      <c r="W6" s="16">
        <f>'Y=+1000000'!V130</f>
        <v>0</v>
      </c>
      <c r="X6" s="16">
        <f>'Y=+1000000'!W130</f>
        <v>0</v>
      </c>
      <c r="Y6" s="16">
        <f>'Y=+1000000'!X130</f>
        <v>4.5816646184501471E-6</v>
      </c>
      <c r="Z6" s="16">
        <f>'Y=+1000000'!Y130</f>
        <v>1.8085518230724264E-5</v>
      </c>
      <c r="AA6" s="16">
        <f t="shared" si="0"/>
        <v>0.99999990009904138</v>
      </c>
      <c r="AC6" s="34">
        <f>'Y=+1000000'!AA99</f>
        <v>0.99999994679267523</v>
      </c>
      <c r="AD6">
        <f>'Y=+1000000'!AB99</f>
        <v>20.81</v>
      </c>
      <c r="AE6">
        <f>'Y=+1000000'!B135</f>
        <v>0.7</v>
      </c>
      <c r="AF6" s="16">
        <f>'Y=+1000000'!AA130</f>
        <v>0.99999997588597522</v>
      </c>
      <c r="AG6" s="33">
        <f>'Y=+1000000'!AC130</f>
        <v>0.21151070194092844</v>
      </c>
    </row>
    <row r="7" spans="1:33" x14ac:dyDescent="0.3">
      <c r="B7" s="19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</row>
    <row r="8" spans="1:33" x14ac:dyDescent="0.3">
      <c r="A8" t="s">
        <v>778</v>
      </c>
      <c r="B8" t="s">
        <v>782</v>
      </c>
      <c r="C8">
        <f>RANK(C9,$C9:$Z9,0)</f>
        <v>18</v>
      </c>
      <c r="D8">
        <f t="shared" ref="D8:Z8" si="1">RANK(D9,$C9:$Z9,0)</f>
        <v>13</v>
      </c>
      <c r="E8">
        <f t="shared" si="1"/>
        <v>15</v>
      </c>
      <c r="F8">
        <f t="shared" si="1"/>
        <v>7</v>
      </c>
      <c r="G8">
        <f t="shared" si="1"/>
        <v>4</v>
      </c>
      <c r="H8">
        <f t="shared" si="1"/>
        <v>1</v>
      </c>
      <c r="I8">
        <f t="shared" si="1"/>
        <v>6</v>
      </c>
      <c r="J8">
        <f t="shared" si="1"/>
        <v>12</v>
      </c>
      <c r="K8">
        <f t="shared" si="1"/>
        <v>18</v>
      </c>
      <c r="L8">
        <f t="shared" si="1"/>
        <v>18</v>
      </c>
      <c r="M8">
        <f t="shared" si="1"/>
        <v>8</v>
      </c>
      <c r="N8">
        <f t="shared" si="1"/>
        <v>5</v>
      </c>
      <c r="O8">
        <f t="shared" si="1"/>
        <v>11</v>
      </c>
      <c r="P8">
        <f t="shared" si="1"/>
        <v>18</v>
      </c>
      <c r="Q8">
        <f t="shared" si="1"/>
        <v>3</v>
      </c>
      <c r="R8">
        <f t="shared" si="1"/>
        <v>2</v>
      </c>
      <c r="S8">
        <f t="shared" si="1"/>
        <v>9</v>
      </c>
      <c r="T8">
        <f t="shared" si="1"/>
        <v>18</v>
      </c>
      <c r="U8">
        <f t="shared" si="1"/>
        <v>14</v>
      </c>
      <c r="V8">
        <f t="shared" si="1"/>
        <v>10</v>
      </c>
      <c r="W8">
        <f t="shared" si="1"/>
        <v>18</v>
      </c>
      <c r="X8">
        <f t="shared" si="1"/>
        <v>18</v>
      </c>
      <c r="Y8">
        <f t="shared" si="1"/>
        <v>17</v>
      </c>
      <c r="Z8">
        <f t="shared" si="1"/>
        <v>16</v>
      </c>
    </row>
    <row r="9" spans="1:33" x14ac:dyDescent="0.3">
      <c r="A9" t="s">
        <v>778</v>
      </c>
      <c r="B9" t="s">
        <v>781</v>
      </c>
      <c r="C9" s="33">
        <f>STDEV(C3:C6)</f>
        <v>0</v>
      </c>
      <c r="D9" s="33">
        <f t="shared" ref="D9:Z9" si="2">STDEV(D3:D6)</f>
        <v>6.7034796800432325E-4</v>
      </c>
      <c r="E9" s="33">
        <f t="shared" si="2"/>
        <v>2.1095465193409087E-4</v>
      </c>
      <c r="F9" s="33">
        <f t="shared" si="2"/>
        <v>4.96610697699712E-2</v>
      </c>
      <c r="G9" s="33">
        <f t="shared" si="2"/>
        <v>8.1234804532743496E-2</v>
      </c>
      <c r="H9" s="33">
        <f t="shared" si="2"/>
        <v>0.2484747113143933</v>
      </c>
      <c r="I9" s="33">
        <f t="shared" si="2"/>
        <v>6.6462865441066457E-2</v>
      </c>
      <c r="J9" s="33">
        <f t="shared" si="2"/>
        <v>1.8891635388835451E-3</v>
      </c>
      <c r="K9" s="33">
        <f t="shared" si="2"/>
        <v>0</v>
      </c>
      <c r="L9" s="33">
        <f t="shared" si="2"/>
        <v>0</v>
      </c>
      <c r="M9" s="33">
        <f t="shared" si="2"/>
        <v>1.9066601455521422E-2</v>
      </c>
      <c r="N9" s="33">
        <f t="shared" si="2"/>
        <v>7.1947431289713482E-2</v>
      </c>
      <c r="O9" s="33">
        <f t="shared" si="2"/>
        <v>2.3349360897919566E-3</v>
      </c>
      <c r="P9" s="33">
        <f t="shared" si="2"/>
        <v>0</v>
      </c>
      <c r="Q9" s="33">
        <f t="shared" si="2"/>
        <v>9.4822017949055065E-2</v>
      </c>
      <c r="R9" s="33">
        <f t="shared" si="2"/>
        <v>0.23269958411059363</v>
      </c>
      <c r="S9" s="33">
        <f t="shared" si="2"/>
        <v>7.0160828468010094E-3</v>
      </c>
      <c r="T9" s="33">
        <f t="shared" si="2"/>
        <v>0</v>
      </c>
      <c r="U9" s="33">
        <f t="shared" si="2"/>
        <v>3.5512206868757861E-4</v>
      </c>
      <c r="V9" s="33">
        <f t="shared" si="2"/>
        <v>3.0414804796592317E-3</v>
      </c>
      <c r="W9" s="33">
        <f t="shared" si="2"/>
        <v>0</v>
      </c>
      <c r="X9" s="33">
        <f t="shared" si="2"/>
        <v>0</v>
      </c>
      <c r="Y9" s="33">
        <f t="shared" si="2"/>
        <v>2.2908323092250735E-6</v>
      </c>
      <c r="Z9" s="33">
        <f t="shared" si="2"/>
        <v>9.0427591153621338E-6</v>
      </c>
    </row>
    <row r="11" spans="1:33" x14ac:dyDescent="0.3">
      <c r="C11" t="str">
        <f>C1</f>
        <v>direkt</v>
      </c>
      <c r="D11" t="str">
        <f t="shared" ref="D11:Z11" si="3">D1</f>
        <v>direkt</v>
      </c>
      <c r="E11" t="str">
        <f t="shared" si="3"/>
        <v>direkt</v>
      </c>
      <c r="F11" t="str">
        <f t="shared" si="3"/>
        <v>direkt</v>
      </c>
      <c r="G11" t="str">
        <f t="shared" si="3"/>
        <v>direkt</v>
      </c>
      <c r="H11" t="str">
        <f t="shared" si="3"/>
        <v>direkt</v>
      </c>
      <c r="I11" t="str">
        <f t="shared" si="3"/>
        <v>direkt</v>
      </c>
      <c r="J11" t="str">
        <f t="shared" si="3"/>
        <v>direkt</v>
      </c>
      <c r="K11" t="str">
        <f t="shared" si="3"/>
        <v>direkt</v>
      </c>
      <c r="L11" t="str">
        <f t="shared" si="3"/>
        <v>direkt</v>
      </c>
      <c r="M11" t="str">
        <f t="shared" si="3"/>
        <v>direkt</v>
      </c>
      <c r="N11" t="str">
        <f t="shared" si="3"/>
        <v>direkt</v>
      </c>
      <c r="O11" t="str">
        <f t="shared" si="3"/>
        <v>inverz</v>
      </c>
      <c r="P11" t="str">
        <f t="shared" si="3"/>
        <v>inverz</v>
      </c>
      <c r="Q11" t="str">
        <f t="shared" si="3"/>
        <v>inverz</v>
      </c>
      <c r="R11" t="str">
        <f t="shared" si="3"/>
        <v>inverz</v>
      </c>
      <c r="S11" t="str">
        <f t="shared" si="3"/>
        <v>inverz</v>
      </c>
      <c r="T11" t="str">
        <f t="shared" si="3"/>
        <v>inverz</v>
      </c>
      <c r="U11" t="str">
        <f t="shared" si="3"/>
        <v>inverz</v>
      </c>
      <c r="V11" t="str">
        <f t="shared" si="3"/>
        <v>inverz</v>
      </c>
      <c r="W11" t="str">
        <f t="shared" si="3"/>
        <v>inverz</v>
      </c>
      <c r="X11" t="str">
        <f t="shared" si="3"/>
        <v>inverz</v>
      </c>
      <c r="Y11" t="str">
        <f t="shared" si="3"/>
        <v>inverz</v>
      </c>
      <c r="Z11" t="str">
        <f t="shared" si="3"/>
        <v>inverz</v>
      </c>
    </row>
    <row r="12" spans="1:33" x14ac:dyDescent="0.3">
      <c r="A12" t="str">
        <f>A2</f>
        <v>típus</v>
      </c>
      <c r="B12" t="s">
        <v>218</v>
      </c>
      <c r="C12" t="str">
        <f>C2</f>
        <v>életkor</v>
      </c>
      <c r="D12" t="str">
        <f t="shared" ref="D12:Z12" si="4">D2</f>
        <v>állampolgárság</v>
      </c>
      <c r="E12" t="str">
        <f t="shared" si="4"/>
        <v>klub világranglista helyezés</v>
      </c>
      <c r="F12" t="str">
        <f t="shared" si="4"/>
        <v>meccsek</v>
      </c>
      <c r="G12" t="str">
        <f t="shared" si="4"/>
        <v>gól</v>
      </c>
      <c r="H12" t="str">
        <f t="shared" si="4"/>
        <v>öngól</v>
      </c>
      <c r="I12" t="str">
        <f t="shared" si="4"/>
        <v>gólpassz</v>
      </c>
      <c r="J12" t="str">
        <f t="shared" si="4"/>
        <v>sárgalap</v>
      </c>
      <c r="K12" t="str">
        <f t="shared" si="4"/>
        <v>második sárgalap</v>
      </c>
      <c r="L12" t="str">
        <f t="shared" si="4"/>
        <v>piros lap</v>
      </c>
      <c r="M12" t="str">
        <f t="shared" si="4"/>
        <v>becserélés</v>
      </c>
      <c r="N12" t="str">
        <f t="shared" si="4"/>
        <v>lecserélés</v>
      </c>
      <c r="O12" t="str">
        <f t="shared" si="4"/>
        <v>életkor</v>
      </c>
      <c r="P12" t="str">
        <f t="shared" si="4"/>
        <v>állampolgárság</v>
      </c>
      <c r="Q12" t="str">
        <f t="shared" si="4"/>
        <v>klub világranglista helyezés</v>
      </c>
      <c r="R12" t="str">
        <f t="shared" si="4"/>
        <v>meccsek</v>
      </c>
      <c r="S12" t="str">
        <f t="shared" si="4"/>
        <v>gól</v>
      </c>
      <c r="T12" t="str">
        <f t="shared" si="4"/>
        <v>öngól</v>
      </c>
      <c r="U12" t="str">
        <f t="shared" si="4"/>
        <v>gólpassz</v>
      </c>
      <c r="V12" t="str">
        <f t="shared" si="4"/>
        <v>sárgalap</v>
      </c>
      <c r="W12" t="str">
        <f t="shared" si="4"/>
        <v>második sárgalap</v>
      </c>
      <c r="X12" t="str">
        <f t="shared" si="4"/>
        <v>piros lap</v>
      </c>
      <c r="Y12" t="str">
        <f t="shared" si="4"/>
        <v>becserélés</v>
      </c>
      <c r="Z12" t="str">
        <f t="shared" si="4"/>
        <v>lecserélés</v>
      </c>
      <c r="AA12" t="s">
        <v>235</v>
      </c>
      <c r="AC12" s="36" t="s">
        <v>795</v>
      </c>
      <c r="AD12" s="36" t="s">
        <v>792</v>
      </c>
      <c r="AE12" s="36" t="s">
        <v>793</v>
      </c>
      <c r="AF12" s="36" t="s">
        <v>794</v>
      </c>
      <c r="AG12" s="36" t="s">
        <v>796</v>
      </c>
    </row>
    <row r="13" spans="1:33" x14ac:dyDescent="0.3">
      <c r="A13" t="s">
        <v>779</v>
      </c>
      <c r="B13" t="s">
        <v>219</v>
      </c>
      <c r="C13" s="16">
        <f>Y0_nyers!B130</f>
        <v>1.4396842344459636E-2</v>
      </c>
      <c r="D13" s="16">
        <f>Y0_nyers!C130</f>
        <v>1.5825631671185468E-2</v>
      </c>
      <c r="E13" s="16">
        <f>Y0_nyers!D130</f>
        <v>1.1128370028420148E-2</v>
      </c>
      <c r="F13" s="16">
        <f>Y0_nyers!E130</f>
        <v>9.9087629299208474E-2</v>
      </c>
      <c r="G13" s="16">
        <f>Y0_nyers!F130</f>
        <v>0.21967869360717968</v>
      </c>
      <c r="H13" s="16">
        <f>Y0_nyers!G130</f>
        <v>1.9047411525567243E-2</v>
      </c>
      <c r="I13" s="16">
        <f>Y0_nyers!H130</f>
        <v>0.14846023825606788</v>
      </c>
      <c r="J13" s="16">
        <f>Y0_nyers!I130</f>
        <v>1.1710469383752893E-2</v>
      </c>
      <c r="K13" s="16">
        <f>Y0_nyers!J130</f>
        <v>1.9047411525567243E-2</v>
      </c>
      <c r="L13" s="16">
        <f>Y0_nyers!K130</f>
        <v>1.9047411525567243E-2</v>
      </c>
      <c r="M13" s="16">
        <f>Y0_nyers!L130</f>
        <v>1.0157166825939843E-2</v>
      </c>
      <c r="N13" s="16">
        <f>Y0_nyers!M130</f>
        <v>0.1550034085497011</v>
      </c>
      <c r="O13" s="16">
        <f>Y0_nyers!N130</f>
        <v>1.442485782145426E-2</v>
      </c>
      <c r="P13" s="16">
        <f>Y0_nyers!O130</f>
        <v>1.5816293178853923E-2</v>
      </c>
      <c r="Q13" s="16">
        <f>Y0_nyers!P130</f>
        <v>0.10389695284995219</v>
      </c>
      <c r="R13" s="16">
        <f>Y0_nyers!Q130</f>
        <v>9.7929656250097287E-3</v>
      </c>
      <c r="S13" s="16">
        <f>Y0_nyers!R130</f>
        <v>1.1171949659300675E-2</v>
      </c>
      <c r="T13" s="16">
        <f>Y0_nyers!S130</f>
        <v>1.9047411525567243E-2</v>
      </c>
      <c r="U13" s="16">
        <f>Y0_nyers!T130</f>
        <v>1.2610077478358047E-2</v>
      </c>
      <c r="V13" s="16">
        <f>Y0_nyers!U130</f>
        <v>1.1691792399089809E-2</v>
      </c>
      <c r="W13" s="16">
        <f>Y0_nyers!V130</f>
        <v>1.9047411525567243E-2</v>
      </c>
      <c r="X13" s="16">
        <f>Y0_nyers!W130</f>
        <v>1.9047411525567243E-2</v>
      </c>
      <c r="Y13" s="16">
        <f>Y0_nyers!X130</f>
        <v>1.0138489841276759E-2</v>
      </c>
      <c r="Z13" s="16">
        <f>Y0_nyers!Y130</f>
        <v>1.0287905718581423E-2</v>
      </c>
      <c r="AA13" s="16">
        <f>SUM(C13:Z13)</f>
        <v>0.99956420369119514</v>
      </c>
      <c r="AC13">
        <f>Y0_nyers!AA99</f>
        <v>0.96661254466803459</v>
      </c>
      <c r="AD13">
        <f>Y0_nyers!AB99</f>
        <v>19655240.410000011</v>
      </c>
      <c r="AE13">
        <f>Y0_nyers!B135</f>
        <v>3375.1</v>
      </c>
      <c r="AF13" s="21">
        <f>Y0_nyers!AA130</f>
        <v>0.89493884843938221</v>
      </c>
      <c r="AG13" s="33">
        <f>Y0_nyers!AC130</f>
        <v>0.12996483560066535</v>
      </c>
    </row>
    <row r="14" spans="1:33" x14ac:dyDescent="0.3">
      <c r="A14" t="s">
        <v>779</v>
      </c>
      <c r="B14" s="19" t="s">
        <v>220</v>
      </c>
      <c r="C14" s="16">
        <f>'Y0=+10000'!B130</f>
        <v>1.9264014256625535E-3</v>
      </c>
      <c r="D14" s="16">
        <f>'Y0=+10000'!C130</f>
        <v>2.1146491219813696E-3</v>
      </c>
      <c r="E14" s="16">
        <f>'Y0=+10000'!D130</f>
        <v>1.4871568009186488E-3</v>
      </c>
      <c r="F14" s="16">
        <f>'Y0=+10000'!E130</f>
        <v>0.18674798967147641</v>
      </c>
      <c r="G14" s="16">
        <f>'Y0=+10000'!F130</f>
        <v>9.437484508783324E-3</v>
      </c>
      <c r="H14" s="16">
        <f>'Y0=+10000'!G130</f>
        <v>2.5476188235146473E-3</v>
      </c>
      <c r="I14" s="16">
        <f>'Y0=+10000'!H130</f>
        <v>3.9519466380530166E-2</v>
      </c>
      <c r="J14" s="16">
        <f>'Y0=+10000'!I130</f>
        <v>2.9874909405796148E-2</v>
      </c>
      <c r="K14" s="16">
        <f>'Y0=+10000'!J130</f>
        <v>2.5476188235146473E-3</v>
      </c>
      <c r="L14" s="16">
        <f>'Y0=+10000'!K130</f>
        <v>2.5476188235146473E-3</v>
      </c>
      <c r="M14" s="16">
        <f>'Y0=+10000'!L130</f>
        <v>7.7934546275989945E-3</v>
      </c>
      <c r="N14" s="16">
        <f>'Y0=+10000'!M130</f>
        <v>1.374208183127359E-3</v>
      </c>
      <c r="O14" s="16">
        <f>'Y0=+10000'!N130</f>
        <v>5.5972315038794712E-2</v>
      </c>
      <c r="P14" s="16">
        <f>'Y0=+10000'!O130</f>
        <v>6.8647659924261681E-2</v>
      </c>
      <c r="Q14" s="16">
        <f>'Y0=+10000'!P130</f>
        <v>4.6773277612015225E-2</v>
      </c>
      <c r="R14" s="16">
        <f>'Y0=+10000'!Q130</f>
        <v>0.48755212108091828</v>
      </c>
      <c r="S14" s="16">
        <f>'Y0=+10000'!R130</f>
        <v>1.493431724129276E-3</v>
      </c>
      <c r="T14" s="16">
        <f>'Y0=+10000'!S130</f>
        <v>2.5476188235146473E-3</v>
      </c>
      <c r="U14" s="16">
        <f>'Y0=+10000'!T130</f>
        <v>3.6221994233345572E-2</v>
      </c>
      <c r="V14" s="16">
        <f>'Y0=+10000'!U130</f>
        <v>1.5624558794461753E-3</v>
      </c>
      <c r="W14" s="16">
        <f>'Y0=+10000'!V130</f>
        <v>2.5476188235146473E-3</v>
      </c>
      <c r="X14" s="16">
        <f>'Y0=+10000'!W130</f>
        <v>2.5476188235146473E-3</v>
      </c>
      <c r="Y14" s="16">
        <f>'Y0=+10000'!X130</f>
        <v>4.0065384699854737E-3</v>
      </c>
      <c r="Z14" s="16">
        <f>'Y0=+10000'!Y130</f>
        <v>2.2087729701407779E-3</v>
      </c>
      <c r="AA14" s="16">
        <f t="shared" ref="AA14:AA16" si="5">SUM(C14:Z14)</f>
        <v>1</v>
      </c>
      <c r="AC14" s="34">
        <f>'Y0=+10000'!AA99</f>
        <v>0.99999995104594519</v>
      </c>
      <c r="AD14" s="33">
        <f>'Y0=+10000'!AB99</f>
        <v>31</v>
      </c>
      <c r="AE14">
        <f>'Y0=+10000'!B135</f>
        <v>-21</v>
      </c>
      <c r="AF14" s="21">
        <f>'Y0=+10000'!AA130</f>
        <v>1.0000658866937115</v>
      </c>
      <c r="AG14" s="33">
        <f>'Y0=+10000'!AC130</f>
        <v>0.19768685778285086</v>
      </c>
    </row>
    <row r="15" spans="1:33" x14ac:dyDescent="0.3">
      <c r="A15" t="s">
        <v>779</v>
      </c>
      <c r="B15" s="19" t="s">
        <v>221</v>
      </c>
      <c r="C15" s="16">
        <f>'Y0=.1000'!B130</f>
        <v>2.159652151377543E-5</v>
      </c>
      <c r="D15" s="16">
        <f>'Y0=.1000'!C130</f>
        <v>1.3717321595993178E-3</v>
      </c>
      <c r="E15" s="16">
        <f>'Y0=.1000'!D130</f>
        <v>1.6688695478031014E-5</v>
      </c>
      <c r="F15" s="16">
        <f>'Y0=.1000'!E130</f>
        <v>0.35851381191116033</v>
      </c>
      <c r="G15" s="16">
        <f>'Y0=.1000'!F130</f>
        <v>0.1531501097062597</v>
      </c>
      <c r="H15" s="16">
        <f>'Y0=.1000'!G130</f>
        <v>2.8546086658649529E-5</v>
      </c>
      <c r="I15" s="16">
        <f>'Y0=.1000'!H130</f>
        <v>0.12698079519672228</v>
      </c>
      <c r="J15" s="16">
        <f>'Y0=.1000'!I130</f>
        <v>4.667704299119611E-3</v>
      </c>
      <c r="K15" s="16">
        <f>'Y0=.1000'!J130</f>
        <v>2.8546086658649529E-5</v>
      </c>
      <c r="L15" s="16">
        <f>'Y0=.1000'!K130</f>
        <v>2.8546086658649529E-5</v>
      </c>
      <c r="M15" s="16">
        <f>'Y0=.1000'!L130</f>
        <v>6.0922886320804691E-3</v>
      </c>
      <c r="N15" s="16">
        <f>'Y0=.1000'!M130</f>
        <v>0.15331643666104583</v>
      </c>
      <c r="O15" s="16">
        <f>'Y0=.1000'!N130</f>
        <v>3.901443437550159E-3</v>
      </c>
      <c r="P15" s="16">
        <f>'Y0=.1000'!O130</f>
        <v>2.3704347578737248E-5</v>
      </c>
      <c r="Q15" s="16">
        <f>'Y0=.1000'!P130</f>
        <v>0.1725038312434384</v>
      </c>
      <c r="R15" s="16">
        <f>'Y0=.1000'!Q130</f>
        <v>1.9549078056879188E-3</v>
      </c>
      <c r="S15" s="16">
        <f>'Y0=.1000'!R130</f>
        <v>1.207277552619713E-2</v>
      </c>
      <c r="T15" s="16">
        <f>'Y0=.1000'!S130</f>
        <v>2.8546086658649529E-5</v>
      </c>
      <c r="U15" s="16">
        <f>'Y0=.1000'!T130</f>
        <v>1.8876521542158043E-5</v>
      </c>
      <c r="V15" s="16">
        <f>'Y0=.1000'!U130</f>
        <v>5.1910747284409624E-3</v>
      </c>
      <c r="W15" s="16">
        <f>'Y0=.1000'!V130</f>
        <v>2.8546086658649529E-5</v>
      </c>
      <c r="X15" s="16">
        <f>'Y0=.1000'!W130</f>
        <v>2.8546086658649529E-5</v>
      </c>
      <c r="Y15" s="16">
        <f>'Y0=.1000'!X130</f>
        <v>1.5196521580558042E-5</v>
      </c>
      <c r="Z15" s="16">
        <f>'Y0=.1000'!Y130</f>
        <v>1.5405217230554263E-5</v>
      </c>
      <c r="AA15" s="16">
        <f t="shared" si="5"/>
        <v>0.99999965565217808</v>
      </c>
      <c r="AC15">
        <f>'Y0=.1000'!AA99</f>
        <v>0.97811709701606531</v>
      </c>
      <c r="AD15">
        <f>'Y0=.1000'!AB99</f>
        <v>6927146569120.1514</v>
      </c>
      <c r="AE15">
        <f>'Y0=.1000'!B135</f>
        <v>0.3</v>
      </c>
      <c r="AF15" s="21">
        <f>'Y0=.1000'!AA130</f>
        <v>0.99999998956521785</v>
      </c>
      <c r="AG15" s="33">
        <f>'Y0=.1000'!AC130</f>
        <v>0.99999707228001233</v>
      </c>
    </row>
    <row r="16" spans="1:33" x14ac:dyDescent="0.3">
      <c r="A16" t="s">
        <v>779</v>
      </c>
      <c r="B16" s="19" t="s">
        <v>222</v>
      </c>
      <c r="C16" s="16">
        <f>'Y0=+1000000'!B130</f>
        <v>2.1151445052774319E-5</v>
      </c>
      <c r="D16" s="16">
        <f>'Y0=+1000000'!C130</f>
        <v>2.321836150744282E-5</v>
      </c>
      <c r="E16" s="16">
        <f>'Y0=+1000000'!D130</f>
        <v>1.6328639991881153E-5</v>
      </c>
      <c r="F16" s="16">
        <f>'Y0=+1000000'!E130</f>
        <v>8.1054328571749185E-2</v>
      </c>
      <c r="G16" s="16">
        <f>'Y0=+1000000'!F130</f>
        <v>4.7771606558525711E-4</v>
      </c>
      <c r="H16" s="16">
        <f>'Y0=+1000000'!G130</f>
        <v>2.7972269353180371E-5</v>
      </c>
      <c r="I16" s="16">
        <f>'Y0=+1000000'!H130</f>
        <v>1.8621194826184297E-4</v>
      </c>
      <c r="J16" s="16">
        <f>'Y0=+1000000'!I130</f>
        <v>3.4325281562679784E-3</v>
      </c>
      <c r="K16" s="16">
        <f>'Y0=+1000000'!J130</f>
        <v>2.7972269353180371E-5</v>
      </c>
      <c r="L16" s="16">
        <f>'Y0=+1000000'!K130</f>
        <v>2.7972269353180371E-5</v>
      </c>
      <c r="M16" s="16">
        <f>'Y0=+1000000'!L130</f>
        <v>2.877648243166658E-2</v>
      </c>
      <c r="N16" s="16">
        <f>'Y0=+1000000'!M130</f>
        <v>0.14434075777187713</v>
      </c>
      <c r="O16" s="16">
        <f>'Y0=+1000000'!N130</f>
        <v>4.2854067826793573E-5</v>
      </c>
      <c r="P16" s="16">
        <f>'Y0=+1000000'!O130</f>
        <v>2.321836150744282E-5</v>
      </c>
      <c r="Q16" s="16">
        <f>'Y0=+1000000'!P130</f>
        <v>5.5262280588421489E-2</v>
      </c>
      <c r="R16" s="16">
        <f>'Y0=+1000000'!Q130</f>
        <v>0.68492366507210378</v>
      </c>
      <c r="S16" s="16">
        <f>'Y0=+1000000'!R130</f>
        <v>5.4237610200880333E-4</v>
      </c>
      <c r="T16" s="16">
        <f>'Y0=+1000000'!S130</f>
        <v>2.7972269353180371E-5</v>
      </c>
      <c r="U16" s="16">
        <f>'Y0=+1000000'!T130</f>
        <v>1.7653188953247883E-4</v>
      </c>
      <c r="V16" s="16">
        <f>'Y0=+1000000'!U130</f>
        <v>1.7155406573748553E-5</v>
      </c>
      <c r="W16" s="16">
        <f>'Y0=+1000000'!V130</f>
        <v>2.7972269353180371E-5</v>
      </c>
      <c r="X16" s="16">
        <f>'Y0=+1000000'!W130</f>
        <v>2.7972269353180371E-5</v>
      </c>
      <c r="Y16" s="16">
        <f>'Y0=+1000000'!X130</f>
        <v>4.375662134533215E-4</v>
      </c>
      <c r="Z16" s="16">
        <f>'Y0=+1000000'!Y130</f>
        <v>7.7922750341002456E-5</v>
      </c>
      <c r="AA16" s="16">
        <f t="shared" si="5"/>
        <v>1.0000001274598478</v>
      </c>
      <c r="AC16" s="34">
        <f>'Y0=+1000000'!AA99</f>
        <v>0.9999999807456994</v>
      </c>
      <c r="AD16">
        <f>'Y0=+1000000'!AB99</f>
        <v>6.25</v>
      </c>
      <c r="AE16">
        <f>'Y0=+1000000'!B135</f>
        <v>-0.5</v>
      </c>
      <c r="AF16" s="16">
        <f>'Y0=+1000000'!AA130</f>
        <v>1.0000000172243038</v>
      </c>
      <c r="AG16" s="33">
        <f>'Y0=+1000000'!AC130</f>
        <v>7.2379999040265514E-2</v>
      </c>
    </row>
    <row r="17" spans="1:27" x14ac:dyDescent="0.3">
      <c r="B17" s="19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</row>
    <row r="18" spans="1:27" x14ac:dyDescent="0.3">
      <c r="A18" t="s">
        <v>779</v>
      </c>
      <c r="B18" t="s">
        <v>782</v>
      </c>
      <c r="C18">
        <f>RANK(C19,$C19:$Z19,0)</f>
        <v>19</v>
      </c>
      <c r="D18">
        <f t="shared" ref="D18" si="6">RANK(D19,$C19:$Z19,0)</f>
        <v>18</v>
      </c>
      <c r="E18">
        <f t="shared" ref="E18" si="7">RANK(E19,$C19:$Z19,0)</f>
        <v>21</v>
      </c>
      <c r="F18">
        <f t="shared" ref="F18" si="8">RANK(F19,$C19:$Z19,0)</f>
        <v>2</v>
      </c>
      <c r="G18">
        <f t="shared" ref="G18" si="9">RANK(G19,$C19:$Z19,0)</f>
        <v>3</v>
      </c>
      <c r="H18">
        <f t="shared" ref="H18" si="10">RANK(H19,$C19:$Z19,0)</f>
        <v>12</v>
      </c>
      <c r="I18">
        <f t="shared" ref="I18" si="11">RANK(I19,$C19:$Z19,0)</f>
        <v>5</v>
      </c>
      <c r="J18">
        <f t="shared" ref="J18" si="12">RANK(J19,$C19:$Z19,0)</f>
        <v>10</v>
      </c>
      <c r="K18">
        <f t="shared" ref="K18" si="13">RANK(K19,$C19:$Z19,0)</f>
        <v>12</v>
      </c>
      <c r="L18">
        <f t="shared" ref="L18" si="14">RANK(L19,$C19:$Z19,0)</f>
        <v>12</v>
      </c>
      <c r="M18">
        <f t="shared" ref="M18" si="15">RANK(M19,$C19:$Z19,0)</f>
        <v>11</v>
      </c>
      <c r="N18">
        <f t="shared" ref="N18" si="16">RANK(N19,$C19:$Z19,0)</f>
        <v>4</v>
      </c>
      <c r="O18">
        <f t="shared" ref="O18" si="17">RANK(O19,$C19:$Z19,0)</f>
        <v>8</v>
      </c>
      <c r="P18">
        <f t="shared" ref="P18" si="18">RANK(P19,$C19:$Z19,0)</f>
        <v>7</v>
      </c>
      <c r="Q18">
        <f t="shared" ref="Q18" si="19">RANK(Q19,$C19:$Z19,0)</f>
        <v>6</v>
      </c>
      <c r="R18">
        <f t="shared" ref="R18" si="20">RANK(R19,$C19:$Z19,0)</f>
        <v>1</v>
      </c>
      <c r="S18">
        <f t="shared" ref="S18" si="21">RANK(S19,$C19:$Z19,0)</f>
        <v>20</v>
      </c>
      <c r="T18">
        <f t="shared" ref="T18" si="22">RANK(T19,$C19:$Z19,0)</f>
        <v>12</v>
      </c>
      <c r="U18">
        <f t="shared" ref="U18" si="23">RANK(U19,$C19:$Z19,0)</f>
        <v>9</v>
      </c>
      <c r="V18">
        <f t="shared" ref="V18" si="24">RANK(V19,$C19:$Z19,0)</f>
        <v>22</v>
      </c>
      <c r="W18">
        <f t="shared" ref="W18" si="25">RANK(W19,$C19:$Z19,0)</f>
        <v>12</v>
      </c>
      <c r="X18">
        <f t="shared" ref="X18" si="26">RANK(X19,$C19:$Z19,0)</f>
        <v>12</v>
      </c>
      <c r="Y18">
        <f t="shared" ref="Y18" si="27">RANK(Y19,$C19:$Z19,0)</f>
        <v>24</v>
      </c>
      <c r="Z18">
        <f t="shared" ref="Z18" si="28">RANK(Z19,$C19:$Z19,0)</f>
        <v>23</v>
      </c>
    </row>
    <row r="19" spans="1:27" x14ac:dyDescent="0.3">
      <c r="A19" t="s">
        <v>779</v>
      </c>
      <c r="B19" t="s">
        <v>781</v>
      </c>
      <c r="C19" s="33">
        <f>STDEV(C13:C16)</f>
        <v>6.9286743406428786E-3</v>
      </c>
      <c r="D19" s="33">
        <f t="shared" ref="D19:Z19" si="29">STDEV(D13:D16)</f>
        <v>7.378838084165615E-3</v>
      </c>
      <c r="E19" s="33">
        <f t="shared" si="29"/>
        <v>5.3558809609848537E-3</v>
      </c>
      <c r="F19" s="33">
        <f t="shared" si="29"/>
        <v>0.12681019133651561</v>
      </c>
      <c r="G19" s="33">
        <f t="shared" si="29"/>
        <v>0.10828932807756535</v>
      </c>
      <c r="H19" s="33">
        <f t="shared" si="29"/>
        <v>9.1669415926449692E-3</v>
      </c>
      <c r="I19" s="33">
        <f t="shared" si="29"/>
        <v>7.0467545965136782E-2</v>
      </c>
      <c r="J19" s="33">
        <f t="shared" si="29"/>
        <v>1.219357791304081E-2</v>
      </c>
      <c r="K19" s="33">
        <f t="shared" si="29"/>
        <v>9.1669415926449692E-3</v>
      </c>
      <c r="L19" s="33">
        <f t="shared" si="29"/>
        <v>9.1669415926449692E-3</v>
      </c>
      <c r="M19" s="33">
        <f t="shared" si="29"/>
        <v>1.0514051524907515E-2</v>
      </c>
      <c r="N19" s="33">
        <f t="shared" si="29"/>
        <v>7.4902663008236739E-2</v>
      </c>
      <c r="O19" s="33">
        <f t="shared" si="29"/>
        <v>2.5654993778391876E-2</v>
      </c>
      <c r="P19" s="33">
        <f t="shared" si="29"/>
        <v>3.254297369811493E-2</v>
      </c>
      <c r="Q19" s="33">
        <f t="shared" si="29"/>
        <v>5.7706993993770578E-2</v>
      </c>
      <c r="R19" s="33">
        <f t="shared" si="29"/>
        <v>0.34464029683478342</v>
      </c>
      <c r="S19" s="33">
        <f t="shared" si="29"/>
        <v>6.1457991318855619E-3</v>
      </c>
      <c r="T19" s="33">
        <f t="shared" si="29"/>
        <v>9.1669415926449692E-3</v>
      </c>
      <c r="U19" s="33">
        <f t="shared" si="29"/>
        <v>1.7030903169282657E-2</v>
      </c>
      <c r="V19" s="33">
        <f t="shared" si="29"/>
        <v>5.1920147576240234E-3</v>
      </c>
      <c r="W19" s="33">
        <f t="shared" si="29"/>
        <v>9.1669415926449692E-3</v>
      </c>
      <c r="X19" s="33">
        <f t="shared" si="29"/>
        <v>9.1669415926449692E-3</v>
      </c>
      <c r="Y19" s="33">
        <f t="shared" si="29"/>
        <v>4.6818495647460694E-3</v>
      </c>
      <c r="Z19" s="33">
        <f t="shared" si="29"/>
        <v>4.8682277570112108E-3</v>
      </c>
    </row>
    <row r="20" spans="1:27" x14ac:dyDescent="0.3"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spans="1:27" x14ac:dyDescent="0.3">
      <c r="A21" t="s">
        <v>780</v>
      </c>
      <c r="B21" t="s">
        <v>783</v>
      </c>
      <c r="C21">
        <f>C18-C8</f>
        <v>1</v>
      </c>
      <c r="D21">
        <f t="shared" ref="D21:Z21" si="30">D18-D8</f>
        <v>5</v>
      </c>
      <c r="E21">
        <f t="shared" si="30"/>
        <v>6</v>
      </c>
      <c r="F21">
        <f t="shared" si="30"/>
        <v>-5</v>
      </c>
      <c r="G21">
        <f t="shared" si="30"/>
        <v>-1</v>
      </c>
      <c r="H21">
        <f t="shared" si="30"/>
        <v>11</v>
      </c>
      <c r="I21">
        <f t="shared" si="30"/>
        <v>-1</v>
      </c>
      <c r="J21">
        <f t="shared" si="30"/>
        <v>-2</v>
      </c>
      <c r="K21">
        <f t="shared" si="30"/>
        <v>-6</v>
      </c>
      <c r="L21">
        <f t="shared" si="30"/>
        <v>-6</v>
      </c>
      <c r="M21">
        <f t="shared" si="30"/>
        <v>3</v>
      </c>
      <c r="N21">
        <f t="shared" si="30"/>
        <v>-1</v>
      </c>
      <c r="O21">
        <f t="shared" si="30"/>
        <v>-3</v>
      </c>
      <c r="P21">
        <f t="shared" si="30"/>
        <v>-11</v>
      </c>
      <c r="Q21">
        <f t="shared" si="30"/>
        <v>3</v>
      </c>
      <c r="R21">
        <f t="shared" si="30"/>
        <v>-1</v>
      </c>
      <c r="S21">
        <f t="shared" si="30"/>
        <v>11</v>
      </c>
      <c r="T21">
        <f t="shared" si="30"/>
        <v>-6</v>
      </c>
      <c r="U21">
        <f t="shared" si="30"/>
        <v>-5</v>
      </c>
      <c r="V21">
        <f t="shared" si="30"/>
        <v>12</v>
      </c>
      <c r="W21">
        <f t="shared" si="30"/>
        <v>-6</v>
      </c>
      <c r="X21">
        <f t="shared" si="30"/>
        <v>-6</v>
      </c>
      <c r="Y21">
        <f t="shared" si="30"/>
        <v>7</v>
      </c>
      <c r="Z21">
        <f t="shared" si="30"/>
        <v>7</v>
      </c>
    </row>
    <row r="23" spans="1:27" x14ac:dyDescent="0.3">
      <c r="A23" t="s">
        <v>780</v>
      </c>
      <c r="B23" t="s">
        <v>782</v>
      </c>
      <c r="C23">
        <f>RANK(C24,$C24:$Z24,0)</f>
        <v>20</v>
      </c>
      <c r="D23">
        <f t="shared" ref="D23" si="31">RANK(D24,$C24:$Z24,0)</f>
        <v>19</v>
      </c>
      <c r="E23">
        <f t="shared" ref="E23" si="32">RANK(E24,$C24:$Z24,0)</f>
        <v>22</v>
      </c>
      <c r="F23">
        <f t="shared" ref="F23" si="33">RANK(F24,$C24:$Z24,0)</f>
        <v>3</v>
      </c>
      <c r="G23">
        <f t="shared" ref="G23" si="34">RANK(G24,$C24:$Z24,0)</f>
        <v>4</v>
      </c>
      <c r="H23">
        <f t="shared" ref="H23" si="35">RANK(H24,$C24:$Z24,0)</f>
        <v>2</v>
      </c>
      <c r="I23">
        <f t="shared" ref="I23" si="36">RANK(I24,$C24:$Z24,0)</f>
        <v>7</v>
      </c>
      <c r="J23">
        <f t="shared" ref="J23" si="37">RANK(J24,$C24:$Z24,0)</f>
        <v>12</v>
      </c>
      <c r="K23">
        <f t="shared" ref="K23" si="38">RANK(K24,$C24:$Z24,0)</f>
        <v>13</v>
      </c>
      <c r="L23">
        <f t="shared" ref="L23" si="39">RANK(L24,$C24:$Z24,0)</f>
        <v>13</v>
      </c>
      <c r="M23">
        <f t="shared" ref="M23" si="40">RANK(M24,$C24:$Z24,0)</f>
        <v>10</v>
      </c>
      <c r="N23">
        <f t="shared" ref="N23" si="41">RANK(N24,$C24:$Z24,0)</f>
        <v>6</v>
      </c>
      <c r="O23">
        <f t="shared" ref="O23" si="42">RANK(O24,$C24:$Z24,0)</f>
        <v>9</v>
      </c>
      <c r="P23">
        <f t="shared" ref="P23" si="43">RANK(P24,$C24:$Z24,0)</f>
        <v>8</v>
      </c>
      <c r="Q23">
        <f t="shared" ref="Q23" si="44">RANK(Q24,$C24:$Z24,0)</f>
        <v>5</v>
      </c>
      <c r="R23">
        <f t="shared" ref="R23" si="45">RANK(R24,$C24:$Z24,0)</f>
        <v>1</v>
      </c>
      <c r="S23">
        <f t="shared" ref="S23" si="46">RANK(S24,$C24:$Z24,0)</f>
        <v>18</v>
      </c>
      <c r="T23">
        <f t="shared" ref="T23" si="47">RANK(T24,$C24:$Z24,0)</f>
        <v>13</v>
      </c>
      <c r="U23">
        <f t="shared" ref="U23" si="48">RANK(U24,$C24:$Z24,0)</f>
        <v>11</v>
      </c>
      <c r="V23">
        <f t="shared" ref="V23" si="49">RANK(V24,$C24:$Z24,0)</f>
        <v>21</v>
      </c>
      <c r="W23">
        <f t="shared" ref="W23" si="50">RANK(W24,$C24:$Z24,0)</f>
        <v>13</v>
      </c>
      <c r="X23">
        <f t="shared" ref="X23" si="51">RANK(X24,$C24:$Z24,0)</f>
        <v>13</v>
      </c>
      <c r="Y23">
        <f t="shared" ref="Y23" si="52">RANK(Y24,$C24:$Z24,0)</f>
        <v>23</v>
      </c>
      <c r="Z23">
        <f t="shared" ref="Z23" si="53">RANK(Z24,$C24:$Z24,0)</f>
        <v>24</v>
      </c>
    </row>
    <row r="24" spans="1:27" x14ac:dyDescent="0.3">
      <c r="A24" t="s">
        <v>780</v>
      </c>
      <c r="B24" t="s">
        <v>781</v>
      </c>
      <c r="C24" s="33">
        <f>STDEV(C3:C6,C13:C16)</f>
        <v>5.0355918228818172E-3</v>
      </c>
      <c r="D24" s="33">
        <f t="shared" ref="D24:Z24" si="54">STDEV(D3:D6,D13:D16)</f>
        <v>5.3097151240053273E-3</v>
      </c>
      <c r="E24" s="33">
        <f t="shared" si="54"/>
        <v>3.8706997005540367E-3</v>
      </c>
      <c r="F24" s="33">
        <f t="shared" si="54"/>
        <v>0.11540237564565756</v>
      </c>
      <c r="G24" s="33">
        <f t="shared" si="54"/>
        <v>8.88656155513569E-2</v>
      </c>
      <c r="H24" s="33">
        <f t="shared" si="54"/>
        <v>0.17472821898281668</v>
      </c>
      <c r="I24" s="33">
        <f t="shared" si="54"/>
        <v>6.359255115240528E-2</v>
      </c>
      <c r="J24" s="33">
        <f t="shared" si="54"/>
        <v>9.5772018082844468E-3</v>
      </c>
      <c r="K24" s="33">
        <f t="shared" si="54"/>
        <v>6.6622298889767225E-3</v>
      </c>
      <c r="L24" s="33">
        <f t="shared" si="54"/>
        <v>6.6622298889767225E-3</v>
      </c>
      <c r="M24" s="33">
        <f t="shared" si="54"/>
        <v>1.4260800166870652E-2</v>
      </c>
      <c r="N24" s="33">
        <f t="shared" si="54"/>
        <v>6.8308448847393621E-2</v>
      </c>
      <c r="O24" s="33">
        <f t="shared" si="54"/>
        <v>1.9046478751537567E-2</v>
      </c>
      <c r="P24" s="33">
        <f t="shared" si="54"/>
        <v>2.4112523206437104E-2</v>
      </c>
      <c r="Q24" s="33">
        <f t="shared" si="54"/>
        <v>7.2699905727569056E-2</v>
      </c>
      <c r="R24" s="33">
        <f t="shared" si="54"/>
        <v>0.27878321596090244</v>
      </c>
      <c r="S24" s="33">
        <f t="shared" si="54"/>
        <v>6.1074521705272791E-3</v>
      </c>
      <c r="T24" s="33">
        <f t="shared" si="54"/>
        <v>6.6622298889767225E-3</v>
      </c>
      <c r="U24" s="33">
        <f t="shared" si="54"/>
        <v>1.288605411727896E-2</v>
      </c>
      <c r="V24" s="33">
        <f t="shared" si="54"/>
        <v>4.0788977934471029E-3</v>
      </c>
      <c r="W24" s="33">
        <f t="shared" si="54"/>
        <v>6.6622298889767225E-3</v>
      </c>
      <c r="X24" s="33">
        <f t="shared" si="54"/>
        <v>6.6622298889767225E-3</v>
      </c>
      <c r="Y24" s="33">
        <f t="shared" si="54"/>
        <v>3.6327750469394705E-3</v>
      </c>
      <c r="Z24" s="33">
        <f t="shared" si="54"/>
        <v>3.6026938320926705E-3</v>
      </c>
    </row>
    <row r="27" spans="1:27" x14ac:dyDescent="0.3">
      <c r="A27" t="s">
        <v>780</v>
      </c>
      <c r="B27" t="s">
        <v>784</v>
      </c>
      <c r="C27" s="21">
        <f>AVERAGE(C3:C6,C13:C16)</f>
        <v>2.0457489670860922E-3</v>
      </c>
      <c r="D27" s="21">
        <f t="shared" ref="D27:N27" si="55">AVERAGE(D3:D6,D13:D16)</f>
        <v>2.8132364590352939E-3</v>
      </c>
      <c r="E27" s="21">
        <f t="shared" si="55"/>
        <v>1.6338066835846115E-3</v>
      </c>
      <c r="F27" s="21">
        <f t="shared" si="55"/>
        <v>0.24989182063914916</v>
      </c>
      <c r="G27" s="21">
        <f t="shared" si="55"/>
        <v>8.9535114223278603E-2</v>
      </c>
      <c r="H27" s="21">
        <f t="shared" si="55"/>
        <v>6.4825121416735035E-2</v>
      </c>
      <c r="I27" s="21">
        <f t="shared" si="55"/>
        <v>7.4326781876804859E-2</v>
      </c>
      <c r="J27" s="21">
        <f t="shared" si="55"/>
        <v>7.6086240174639049E-3</v>
      </c>
      <c r="K27" s="21">
        <f t="shared" si="55"/>
        <v>2.7064435881367149E-3</v>
      </c>
      <c r="L27" s="21">
        <f t="shared" si="55"/>
        <v>2.7064435881367149E-3</v>
      </c>
      <c r="M27" s="21">
        <f t="shared" si="55"/>
        <v>1.3615828390347001E-2</v>
      </c>
      <c r="N27" s="21">
        <f t="shared" si="55"/>
        <v>0.10736679853849679</v>
      </c>
      <c r="AA27" s="21">
        <f>SUM(C27:N27)</f>
        <v>0.61907576838825484</v>
      </c>
    </row>
    <row r="28" spans="1:27" x14ac:dyDescent="0.3">
      <c r="A28" t="s">
        <v>780</v>
      </c>
      <c r="B28" t="s">
        <v>785</v>
      </c>
      <c r="C28" s="21">
        <f>AVERAGE(O3:O6,O13:O16)</f>
        <v>1.0305221360125391E-2</v>
      </c>
      <c r="D28" s="21">
        <f t="shared" ref="D28:N28" si="56">AVERAGE(P3:P6,P13:P16)</f>
        <v>1.0563859476525224E-2</v>
      </c>
      <c r="E28" s="21">
        <f t="shared" si="56"/>
        <v>9.2578158494571378E-2</v>
      </c>
      <c r="F28" s="21">
        <f t="shared" si="56"/>
        <v>0.23986152175069497</v>
      </c>
      <c r="G28" s="21">
        <f t="shared" si="56"/>
        <v>6.1986797335246901E-3</v>
      </c>
      <c r="H28" s="21">
        <f t="shared" si="56"/>
        <v>2.7064435881367149E-3</v>
      </c>
      <c r="I28" s="21">
        <f t="shared" si="56"/>
        <v>6.2172155325191762E-3</v>
      </c>
      <c r="J28" s="21">
        <f t="shared" si="56"/>
        <v>3.6257339906075833E-3</v>
      </c>
      <c r="K28" s="21">
        <f t="shared" si="56"/>
        <v>2.7064435881367149E-3</v>
      </c>
      <c r="L28" s="21">
        <f t="shared" si="56"/>
        <v>2.7064435881367149E-3</v>
      </c>
      <c r="M28" s="21">
        <f t="shared" si="56"/>
        <v>1.8252965888643203E-3</v>
      </c>
      <c r="N28" s="21">
        <f t="shared" si="56"/>
        <v>1.5760115218155604E-3</v>
      </c>
      <c r="AA28" s="21">
        <f>SUM(C28:N28)</f>
        <v>0.38087102921365845</v>
      </c>
    </row>
    <row r="29" spans="1:27" x14ac:dyDescent="0.3">
      <c r="A29" t="s">
        <v>780</v>
      </c>
      <c r="B29" t="s">
        <v>786</v>
      </c>
      <c r="C29" t="s">
        <v>787</v>
      </c>
      <c r="D29" t="s">
        <v>787</v>
      </c>
      <c r="E29" t="s">
        <v>787</v>
      </c>
      <c r="F29" t="s">
        <v>788</v>
      </c>
      <c r="G29" t="s">
        <v>788</v>
      </c>
      <c r="H29" t="s">
        <v>789</v>
      </c>
      <c r="I29" t="s">
        <v>788</v>
      </c>
      <c r="J29" t="s">
        <v>789</v>
      </c>
      <c r="K29" t="s">
        <v>790</v>
      </c>
      <c r="L29" t="s">
        <v>790</v>
      </c>
      <c r="M29" t="s">
        <v>789</v>
      </c>
      <c r="N29" t="s">
        <v>789</v>
      </c>
      <c r="AA29" s="21">
        <f>SUM(AA27:AA28)</f>
        <v>0.9999467976019133</v>
      </c>
    </row>
    <row r="31" spans="1:27" x14ac:dyDescent="0.3">
      <c r="B31" t="s">
        <v>791</v>
      </c>
    </row>
    <row r="32" spans="1:27" x14ac:dyDescent="0.3">
      <c r="B32" t="s">
        <v>1468</v>
      </c>
      <c r="C32" t="s">
        <v>1471</v>
      </c>
    </row>
    <row r="33" spans="2:2" x14ac:dyDescent="0.3">
      <c r="B33" t="s">
        <v>1470</v>
      </c>
    </row>
    <row r="34" spans="2:2" x14ac:dyDescent="0.3">
      <c r="B34" t="s">
        <v>1469</v>
      </c>
    </row>
  </sheetData>
  <conditionalFormatting sqref="C3:Z3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Z7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:Z17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:Z9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8:Z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9:Z19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8:Z18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1:Z21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3:Z2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4:Z24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7:N2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10</vt:i4>
      </vt:variant>
    </vt:vector>
  </HeadingPairs>
  <TitlesOfParts>
    <vt:vector size="10" baseType="lpstr">
      <vt:lpstr>Y=nyers</vt:lpstr>
      <vt:lpstr>Y0_nyers</vt:lpstr>
      <vt:lpstr>Y=+10000</vt:lpstr>
      <vt:lpstr>Y0=+10000</vt:lpstr>
      <vt:lpstr>Y=.1000</vt:lpstr>
      <vt:lpstr>Y0=.1000</vt:lpstr>
      <vt:lpstr>Y=+1000000</vt:lpstr>
      <vt:lpstr>Y0=+1000000</vt:lpstr>
      <vt:lpstr>szenzitivitas_alternativitas</vt:lpstr>
      <vt:lpstr>aranyok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2022-01-16T10:57:57Z</dcterms:created>
  <dcterms:modified xsi:type="dcterms:W3CDTF">2022-02-04T16:43:18Z</dcterms:modified>
</cp:coreProperties>
</file>