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0196\var\www\miau\data\miau\282\"/>
    </mc:Choice>
  </mc:AlternateContent>
  <xr:revisionPtr revIDLastSave="0" documentId="13_ncr:1_{290BDD77-B161-428E-AC13-C88AB66A889C}" xr6:coauthVersionLast="47" xr6:coauthVersionMax="47" xr10:uidLastSave="{00000000-0000-0000-0000-000000000000}"/>
  <bookViews>
    <workbookView xWindow="-108" yWindow="-108" windowWidth="23256" windowHeight="12720" xr2:uid="{26840DF5-E2E7-4795-A67E-4945F65C75E7}"/>
  </bookViews>
  <sheets>
    <sheet name="info" sheetId="4" r:id="rId1"/>
    <sheet name="csokkentett" sheetId="8" r:id="rId2"/>
    <sheet name="dinamikus" sheetId="1" r:id="rId3"/>
    <sheet name="statikus1" sheetId="2" r:id="rId4"/>
    <sheet name="statikus1_1hiba" sheetId="3" r:id="rId5"/>
    <sheet name="statikus1_1hiba (2)" sheetId="5" r:id="rId6"/>
    <sheet name="osszevetes" sheetId="6" r:id="rId7"/>
    <sheet name="COCO_STD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7" l="1"/>
  <c r="K40" i="7"/>
  <c r="J40" i="7"/>
  <c r="I40" i="7"/>
  <c r="H40" i="7"/>
  <c r="Z32" i="7"/>
  <c r="Y32" i="7"/>
  <c r="X32" i="7"/>
  <c r="W32" i="7"/>
  <c r="V32" i="7"/>
  <c r="Z31" i="7"/>
  <c r="Y31" i="7"/>
  <c r="X31" i="7"/>
  <c r="W31" i="7"/>
  <c r="V31" i="7"/>
  <c r="Z30" i="7"/>
  <c r="Y30" i="7"/>
  <c r="X30" i="7"/>
  <c r="W30" i="7"/>
  <c r="V30" i="7"/>
  <c r="Z29" i="7"/>
  <c r="Y29" i="7"/>
  <c r="X29" i="7"/>
  <c r="W29" i="7"/>
  <c r="V29" i="7"/>
  <c r="Z28" i="7"/>
  <c r="Y28" i="7"/>
  <c r="X28" i="7"/>
  <c r="W28" i="7"/>
  <c r="V28" i="7"/>
  <c r="Z27" i="7"/>
  <c r="Y27" i="7"/>
  <c r="X27" i="7"/>
  <c r="W27" i="7"/>
  <c r="V27" i="7"/>
  <c r="Z26" i="7"/>
  <c r="Y26" i="7"/>
  <c r="X26" i="7"/>
  <c r="W26" i="7"/>
  <c r="V26" i="7"/>
  <c r="Z25" i="7"/>
  <c r="Y25" i="7"/>
  <c r="X25" i="7"/>
  <c r="W25" i="7"/>
  <c r="V25" i="7"/>
  <c r="Z24" i="7"/>
  <c r="Y24" i="7"/>
  <c r="X24" i="7"/>
  <c r="W24" i="7"/>
  <c r="V24" i="7"/>
  <c r="Z23" i="7"/>
  <c r="Y23" i="7"/>
  <c r="X23" i="7"/>
  <c r="W23" i="7"/>
  <c r="V23" i="7"/>
  <c r="Z22" i="7"/>
  <c r="Y22" i="7"/>
  <c r="X22" i="7"/>
  <c r="W22" i="7"/>
  <c r="V22" i="7"/>
  <c r="Z21" i="7"/>
  <c r="Y21" i="7"/>
  <c r="X21" i="7"/>
  <c r="W21" i="7"/>
  <c r="V21" i="7"/>
  <c r="Z20" i="7"/>
  <c r="Y20" i="7"/>
  <c r="X20" i="7"/>
  <c r="W20" i="7"/>
  <c r="V20" i="7"/>
  <c r="Z19" i="7"/>
  <c r="Y19" i="7"/>
  <c r="X19" i="7"/>
  <c r="W19" i="7"/>
  <c r="V19" i="7"/>
  <c r="Z18" i="7"/>
  <c r="Y18" i="7"/>
  <c r="X18" i="7"/>
  <c r="W18" i="7"/>
  <c r="V18" i="7"/>
  <c r="Z17" i="7"/>
  <c r="Y17" i="7"/>
  <c r="X17" i="7"/>
  <c r="W17" i="7"/>
  <c r="V17" i="7"/>
  <c r="Z16" i="7"/>
  <c r="Y16" i="7"/>
  <c r="X16" i="7"/>
  <c r="W16" i="7"/>
  <c r="V16" i="7"/>
  <c r="Z15" i="7"/>
  <c r="Y15" i="7"/>
  <c r="X15" i="7"/>
  <c r="W15" i="7"/>
  <c r="V15" i="7"/>
  <c r="Z14" i="7"/>
  <c r="Y14" i="7"/>
  <c r="X14" i="7"/>
  <c r="W14" i="7"/>
  <c r="V14" i="7"/>
  <c r="Z13" i="7"/>
  <c r="Y13" i="7"/>
  <c r="X13" i="7"/>
  <c r="W13" i="7"/>
  <c r="V13" i="7"/>
  <c r="Z12" i="7"/>
  <c r="Y12" i="7"/>
  <c r="X12" i="7"/>
  <c r="W12" i="7"/>
  <c r="V12" i="7"/>
  <c r="Z11" i="7"/>
  <c r="Y11" i="7"/>
  <c r="X11" i="7"/>
  <c r="W11" i="7"/>
  <c r="V11" i="7"/>
  <c r="Z10" i="7"/>
  <c r="Y10" i="7"/>
  <c r="X10" i="7"/>
  <c r="W10" i="7"/>
  <c r="V10" i="7"/>
  <c r="Z9" i="7"/>
  <c r="Y9" i="7"/>
  <c r="X9" i="7"/>
  <c r="W9" i="7"/>
  <c r="V9" i="7"/>
  <c r="Z8" i="7"/>
  <c r="Y8" i="7"/>
  <c r="X8" i="7"/>
  <c r="W8" i="7"/>
  <c r="V8" i="7"/>
  <c r="L44" i="7"/>
  <c r="K44" i="7"/>
  <c r="J44" i="7"/>
  <c r="I44" i="7"/>
  <c r="H44" i="7"/>
  <c r="L43" i="7"/>
  <c r="K43" i="7"/>
  <c r="J43" i="7"/>
  <c r="I43" i="7"/>
  <c r="H43" i="7"/>
  <c r="L42" i="7"/>
  <c r="K42" i="7"/>
  <c r="J42" i="7"/>
  <c r="I42" i="7"/>
  <c r="H42" i="7"/>
  <c r="L41" i="7"/>
  <c r="K41" i="7"/>
  <c r="J41" i="7"/>
  <c r="I41" i="7"/>
  <c r="H41" i="7"/>
  <c r="P75" i="5"/>
  <c r="O75" i="5"/>
  <c r="N75" i="5"/>
  <c r="M75" i="5"/>
  <c r="L75" i="5"/>
  <c r="P74" i="5"/>
  <c r="O74" i="5"/>
  <c r="N74" i="5"/>
  <c r="M74" i="5"/>
  <c r="L74" i="5"/>
  <c r="P73" i="5"/>
  <c r="O73" i="5"/>
  <c r="N73" i="5"/>
  <c r="M73" i="5"/>
  <c r="L73" i="5"/>
  <c r="P72" i="5"/>
  <c r="O72" i="5"/>
  <c r="N72" i="5"/>
  <c r="M72" i="5"/>
  <c r="L72" i="5"/>
  <c r="P71" i="5"/>
  <c r="O71" i="5"/>
  <c r="N71" i="5"/>
  <c r="M71" i="5"/>
  <c r="L71" i="5"/>
  <c r="O29" i="5"/>
  <c r="N29" i="5"/>
  <c r="M29" i="5"/>
  <c r="L29" i="5"/>
  <c r="K29" i="5"/>
  <c r="H29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P75" i="2"/>
  <c r="O75" i="2"/>
  <c r="N75" i="2"/>
  <c r="M75" i="2"/>
  <c r="L75" i="2"/>
  <c r="P74" i="2"/>
  <c r="O74" i="2"/>
  <c r="N74" i="2"/>
  <c r="M74" i="2"/>
  <c r="L74" i="2"/>
  <c r="P73" i="2"/>
  <c r="O73" i="2"/>
  <c r="N73" i="2"/>
  <c r="M73" i="2"/>
  <c r="L73" i="2"/>
  <c r="P72" i="2"/>
  <c r="O72" i="2"/>
  <c r="N72" i="2"/>
  <c r="M72" i="2"/>
  <c r="L72" i="2"/>
  <c r="P71" i="2"/>
  <c r="O71" i="2"/>
  <c r="N71" i="2"/>
  <c r="M71" i="2"/>
  <c r="L71" i="2"/>
  <c r="P71" i="3"/>
  <c r="O71" i="3"/>
  <c r="N71" i="3"/>
  <c r="M71" i="3"/>
  <c r="L71" i="3"/>
  <c r="P75" i="3"/>
  <c r="O75" i="3"/>
  <c r="N75" i="3"/>
  <c r="M75" i="3"/>
  <c r="L75" i="3"/>
  <c r="P74" i="3"/>
  <c r="O74" i="3"/>
  <c r="N74" i="3"/>
  <c r="M74" i="3"/>
  <c r="L74" i="3"/>
  <c r="P73" i="3"/>
  <c r="O73" i="3"/>
  <c r="N73" i="3"/>
  <c r="M73" i="3"/>
  <c r="L73" i="3"/>
  <c r="P72" i="3"/>
  <c r="O72" i="3"/>
  <c r="N72" i="3"/>
  <c r="M72" i="3"/>
  <c r="L72" i="3"/>
  <c r="O29" i="3"/>
  <c r="N29" i="3"/>
  <c r="M29" i="3"/>
  <c r="L29" i="3"/>
  <c r="K29" i="3"/>
  <c r="H29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" i="2"/>
  <c r="O29" i="2"/>
  <c r="N29" i="2"/>
  <c r="M29" i="2"/>
  <c r="L29" i="2"/>
  <c r="K29" i="2"/>
  <c r="H29" i="2"/>
  <c r="F1" i="1"/>
  <c r="E1" i="1"/>
  <c r="D1" i="1"/>
  <c r="C1" i="1"/>
  <c r="B1" i="1"/>
  <c r="K2" i="1"/>
  <c r="L2" i="1"/>
  <c r="M2" i="1"/>
  <c r="N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" i="1"/>
  <c r="J2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N10" i="1" l="1"/>
  <c r="N18" i="1"/>
  <c r="L10" i="1"/>
  <c r="M10" i="1"/>
  <c r="M18" i="1"/>
  <c r="M26" i="1"/>
  <c r="K18" i="1"/>
  <c r="K10" i="1"/>
  <c r="J18" i="1"/>
  <c r="J26" i="1"/>
  <c r="J10" i="1"/>
  <c r="K26" i="1"/>
  <c r="J4" i="1"/>
  <c r="L18" i="1"/>
  <c r="J3" i="1"/>
  <c r="M5" i="1"/>
  <c r="N8" i="1"/>
  <c r="J12" i="1"/>
  <c r="M13" i="1"/>
  <c r="N16" i="1"/>
  <c r="M21" i="1"/>
  <c r="L26" i="1"/>
  <c r="J11" i="1"/>
  <c r="J19" i="1"/>
  <c r="J27" i="1"/>
  <c r="J8" i="1"/>
  <c r="J16" i="1"/>
  <c r="J24" i="1"/>
  <c r="N26" i="1"/>
  <c r="J5" i="1"/>
  <c r="J13" i="1"/>
  <c r="J21" i="1"/>
  <c r="N24" i="1"/>
  <c r="N5" i="1"/>
  <c r="N13" i="1"/>
  <c r="N21" i="1"/>
  <c r="K15" i="1"/>
  <c r="K4" i="1"/>
  <c r="K12" i="1"/>
  <c r="K20" i="1"/>
  <c r="K9" i="1"/>
  <c r="K17" i="1"/>
  <c r="K25" i="1"/>
  <c r="K6" i="1"/>
  <c r="N7" i="1"/>
  <c r="K14" i="1"/>
  <c r="K22" i="1"/>
  <c r="K7" i="1"/>
  <c r="K23" i="1"/>
  <c r="K3" i="1"/>
  <c r="K11" i="1"/>
  <c r="K19" i="1"/>
  <c r="K27" i="1"/>
  <c r="K8" i="1"/>
  <c r="K16" i="1"/>
  <c r="K24" i="1"/>
  <c r="K5" i="1"/>
  <c r="K13" i="1"/>
  <c r="K21" i="1"/>
  <c r="J7" i="1"/>
  <c r="J15" i="1"/>
  <c r="J23" i="1"/>
  <c r="J20" i="1"/>
  <c r="J9" i="1"/>
  <c r="J17" i="1"/>
  <c r="J25" i="1"/>
  <c r="J6" i="1"/>
  <c r="J14" i="1"/>
  <c r="J22" i="1"/>
  <c r="N23" i="1"/>
  <c r="N4" i="1"/>
  <c r="L6" i="1"/>
  <c r="M9" i="1"/>
  <c r="N12" i="1"/>
  <c r="L14" i="1"/>
  <c r="M17" i="1"/>
  <c r="N20" i="1"/>
  <c r="L22" i="1"/>
  <c r="M25" i="1"/>
  <c r="N25" i="1"/>
  <c r="N6" i="1"/>
  <c r="N14" i="1"/>
  <c r="N22" i="1"/>
  <c r="N15" i="1"/>
  <c r="L3" i="1"/>
  <c r="M6" i="1"/>
  <c r="N9" i="1"/>
  <c r="M14" i="1"/>
  <c r="N17" i="1"/>
  <c r="M3" i="1"/>
  <c r="N3" i="1"/>
  <c r="N11" i="1"/>
  <c r="N19" i="1"/>
  <c r="N27" i="1"/>
  <c r="M22" i="1"/>
  <c r="L7" i="1"/>
  <c r="M4" i="1"/>
  <c r="L9" i="1"/>
  <c r="M12" i="1"/>
  <c r="L17" i="1"/>
  <c r="M20" i="1"/>
  <c r="L25" i="1"/>
  <c r="L8" i="1"/>
  <c r="M11" i="1"/>
  <c r="L16" i="1"/>
  <c r="M19" i="1"/>
  <c r="L24" i="1"/>
  <c r="M27" i="1"/>
  <c r="L11" i="1"/>
  <c r="L19" i="1"/>
  <c r="L27" i="1"/>
  <c r="L5" i="1"/>
  <c r="M8" i="1"/>
  <c r="L13" i="1"/>
  <c r="M16" i="1"/>
  <c r="L21" i="1"/>
  <c r="M24" i="1"/>
  <c r="L15" i="1"/>
  <c r="L23" i="1"/>
  <c r="L4" i="1"/>
  <c r="M7" i="1"/>
  <c r="L12" i="1"/>
  <c r="M15" i="1"/>
  <c r="L20" i="1"/>
  <c r="M23" i="1"/>
  <c r="G10" i="1" l="1"/>
  <c r="G18" i="1"/>
  <c r="G26" i="1"/>
  <c r="G8" i="1"/>
  <c r="G20" i="1"/>
  <c r="G21" i="1"/>
  <c r="G13" i="1"/>
  <c r="G5" i="1"/>
  <c r="G4" i="1"/>
  <c r="G9" i="1"/>
  <c r="G3" i="1"/>
  <c r="G24" i="1"/>
  <c r="G14" i="1"/>
  <c r="G27" i="1"/>
  <c r="G6" i="1"/>
  <c r="G16" i="1"/>
  <c r="G12" i="1"/>
  <c r="G22" i="1"/>
  <c r="G15" i="1"/>
  <c r="G25" i="1"/>
  <c r="G7" i="1"/>
  <c r="G19" i="1"/>
  <c r="G17" i="1"/>
  <c r="G23" i="1"/>
  <c r="G11" i="1"/>
</calcChain>
</file>

<file path=xl/sharedStrings.xml><?xml version="1.0" encoding="utf-8"?>
<sst xmlns="http://schemas.openxmlformats.org/spreadsheetml/2006/main" count="1668" uniqueCount="185">
  <si>
    <t>ZH-író kódja</t>
  </si>
  <si>
    <t>ZH1</t>
  </si>
  <si>
    <t>ZH2</t>
  </si>
  <si>
    <t>ZH3</t>
  </si>
  <si>
    <t>ZH4</t>
  </si>
  <si>
    <t>ZH5</t>
  </si>
  <si>
    <t>ZH6</t>
  </si>
  <si>
    <t>ZH7</t>
  </si>
  <si>
    <t>ZH8</t>
  </si>
  <si>
    <t>ZH9</t>
  </si>
  <si>
    <t>ZH10</t>
  </si>
  <si>
    <t>ZH11</t>
  </si>
  <si>
    <t>ZH12</t>
  </si>
  <si>
    <t>ZH13</t>
  </si>
  <si>
    <t>ZH14</t>
  </si>
  <si>
    <t>ZH15</t>
  </si>
  <si>
    <t>ZH16</t>
  </si>
  <si>
    <t>ZH17</t>
  </si>
  <si>
    <t>ZH18</t>
  </si>
  <si>
    <t>ZH19</t>
  </si>
  <si>
    <t>ZH20</t>
  </si>
  <si>
    <t>ZH21</t>
  </si>
  <si>
    <t>ZH22</t>
  </si>
  <si>
    <t>ZH23</t>
  </si>
  <si>
    <t>ZH24</t>
  </si>
  <si>
    <t>ZH25</t>
  </si>
  <si>
    <t>Kérdés1</t>
  </si>
  <si>
    <t>Kérdés2</t>
  </si>
  <si>
    <t>Kérdés3</t>
  </si>
  <si>
    <t>Kérdés4</t>
  </si>
  <si>
    <t>Kérdés5</t>
  </si>
  <si>
    <t>Összpontszám</t>
  </si>
  <si>
    <t>helyes válasz</t>
  </si>
  <si>
    <t>A</t>
  </si>
  <si>
    <t>B</t>
  </si>
  <si>
    <t>C</t>
  </si>
  <si>
    <t>Találatok</t>
  </si>
  <si>
    <t>(ha van hibátlan=5 pontos dolgozat, akkor nincs feladat)</t>
  </si>
  <si>
    <t>max</t>
  </si>
  <si>
    <t>szum/darab</t>
  </si>
  <si>
    <t>Y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</si>
  <si>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</si>
  <si>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</si>
  <si>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</si>
  <si>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</si>
  <si>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</si>
  <si>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</si>
  <si>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</si>
  <si>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</si>
  <si>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</si>
  <si>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</si>
  <si>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</si>
  <si>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</si>
  <si>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</si>
  <si>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</si>
  <si>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</si>
  <si>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</si>
  <si>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</si>
  <si>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</si>
  <si>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</si>
  <si>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</si>
  <si>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</si>
  <si>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</si>
  <si>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</si>
  <si>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</si>
  <si>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</si>
  <si>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</si>
  <si>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</si>
  <si>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</si>
  <si>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</si>
  <si>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</si>
  <si>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</si>
  <si>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</si>
  <si>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</si>
  <si>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</si>
  <si>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</si>
  <si>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</si>
  <si>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</si>
  <si>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</si>
  <si>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</si>
  <si>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</si>
  <si>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</si>
  <si>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</si>
  <si>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(0+2000)/(1)=2000</t>
  </si>
  <si>
    <t>(0+1000)/(1)=1000</t>
  </si>
  <si>
    <t>(0+0)/(1)=0</t>
  </si>
  <si>
    <t>S2</t>
  </si>
  <si>
    <t>S3</t>
  </si>
  <si>
    <t>S4</t>
  </si>
  <si>
    <t>Lépcsôk(2)</t>
  </si>
  <si>
    <t>COCO:MCM</t>
  </si>
  <si>
    <t>Becslés</t>
  </si>
  <si>
    <t>Tény+0</t>
  </si>
  <si>
    <t>Delta</t>
  </si>
  <si>
    <t>Delta/Tény</t>
  </si>
  <si>
    <t>S1 összeg:</t>
  </si>
  <si>
    <t>S4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</si>
  <si>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</si>
  <si>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</si>
  <si>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</si>
  <si>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</si>
  <si>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</si>
  <si>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</si>
  <si>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Maximális memória használat: 1.43 Mb</t>
  </si>
  <si>
    <t>A futtatás idôtartama: 0.05 mp (0 p)</t>
  </si>
  <si>
    <t>javítókulcs</t>
  </si>
  <si>
    <t>Y-konverzió (+1000)</t>
  </si>
  <si>
    <t>javítókulcs*1000</t>
  </si>
  <si>
    <t>(987.1+1850.8)/(2)=1418.95</t>
  </si>
  <si>
    <t>(987.1+1110.5)/(2)=1048.75</t>
  </si>
  <si>
    <t>(987.1+1002.9)/(2)=995</t>
  </si>
  <si>
    <t>(1974.2+940.7)/(2)=1457.4</t>
  </si>
  <si>
    <t>(0+107.6)/(2)=53.8</t>
  </si>
  <si>
    <t>(0+910.1)/(2)=455.05</t>
  </si>
  <si>
    <t>(0+62.2)/(2)=31.1</t>
  </si>
  <si>
    <t>(0+200.4)/(2)=100.2</t>
  </si>
  <si>
    <t>(987.1+169.8)/(2)=578.45</t>
  </si>
  <si>
    <t>(0+0)/(2)=0</t>
  </si>
  <si>
    <t>(0+786.7)/(2)=393.35</t>
  </si>
  <si>
    <t>(0+30.6)/(2)=15.3</t>
  </si>
  <si>
    <t>(987.1+0)/(2)=493.55</t>
  </si>
  <si>
    <t>(987.1+616.9)/(2)=802</t>
  </si>
  <si>
    <t>(0+1126.3)/(2)=563.15</t>
  </si>
  <si>
    <t>(0+509.3)/(2)=254.65</t>
  </si>
  <si>
    <t>(987.1+539.9)/(2)=763.5</t>
  </si>
  <si>
    <t>A futtatás idôtartama: 0.04 mp (0 p)</t>
  </si>
  <si>
    <t>grafikusan konszolidált javítókulcs*1000</t>
  </si>
  <si>
    <t>hibás Y?!</t>
  </si>
  <si>
    <t>&lt;--max és/vagy min szélsőség!</t>
  </si>
  <si>
    <t>info</t>
  </si>
  <si>
    <t>kiindulási helyzet = csak a ZH összpontszáma kerül kiadásra, így a Hallgató nem tudja, mit rontott el, s nincs telitalálatos dolgozat = javítókulcs</t>
  </si>
  <si>
    <t>szövetkezés = minden Hallgató jegyezze meg a válaszait és vigye be egy adatbázisba az összpontszámával együtt</t>
  </si>
  <si>
    <t>feltételek = a ZH-ban egy jó válaszopció létezik minden kérdésre, minden jó válasz 1 pont és nincs egyéb pontozás a részlegesen jó/hibás válaszok eseteiben</t>
  </si>
  <si>
    <t>a dinamikus munkalap bemutatja, hogy kell egy véletlenszer, de létezhető helyzetet előállítani</t>
  </si>
  <si>
    <t>a statikus1 munkalap bemutatja a hibátlan tényhelyzet esetére a javítókulcs feltörésének logikáját</t>
  </si>
  <si>
    <t>a statikus1_1hiba munkalap bemutatja, milyen hatása lehet már egyetlen egy input-adat téves megadásának, s hogyan lehet mégis a tiszztánlátást megtámogatni</t>
  </si>
  <si>
    <t>D</t>
  </si>
  <si>
    <t>hibás válaszopció</t>
  </si>
  <si>
    <t>hibás összpontszám</t>
  </si>
  <si>
    <t>a statikus1_1hiba(2) munkalapon 1 válaszopció kerül megadásra hibásan</t>
  </si>
  <si>
    <t>(986.3+1657)/(2)=1321.65</t>
  </si>
  <si>
    <t>(986.3+1104.6)/(2)=1045.45</t>
  </si>
  <si>
    <t>(1972.6+1183.5)/(2)=1578.05</t>
  </si>
  <si>
    <t>(0+473.4)/(2)=236.7</t>
  </si>
  <si>
    <t>(0+197.3)/(2)=98.65</t>
  </si>
  <si>
    <t>(0+355.1)/(2)=177.55</t>
  </si>
  <si>
    <t>(986.3+157.8)/(2)=572.05</t>
  </si>
  <si>
    <t>(0+631.2)/(2)=315.6</t>
  </si>
  <si>
    <t>(986.3+0)/(2)=493.15</t>
  </si>
  <si>
    <t>(986.3+670.7)/(2)=828.5</t>
  </si>
  <si>
    <t>(0+946.8)/(2)=473.4</t>
  </si>
  <si>
    <t>(0+118.4)/(2)=59.2</t>
  </si>
  <si>
    <t>Maximális memória használat: 1.36 Mb</t>
  </si>
  <si>
    <t>X-hiba</t>
  </si>
  <si>
    <t>Y-hiba</t>
  </si>
  <si>
    <t>az összevetés munkalapon az 1 db X-hiba és az 1 db Y-hiba hatásai láthatók a lépcsős függvényekre</t>
  </si>
  <si>
    <t>COCO_STD: direkt és inverz nézet eredőjeként is előáll a javító kulcs, ha a lépcsők természetét képes az ember értelmezni</t>
  </si>
  <si>
    <t>COCO STD: 9278490</t>
  </si>
  <si>
    <t>COCO STD: 3056841</t>
  </si>
  <si>
    <t>(1983.6+991.8)/(2)=1487.7</t>
  </si>
  <si>
    <t>(991.8+1983.6)/(2)=1487.7</t>
  </si>
  <si>
    <t>(991.8+991.8)/(2)=991.8</t>
  </si>
  <si>
    <t>(0+991.8)/(2)=495.9</t>
  </si>
  <si>
    <t>(0+2750)/(2)=1375</t>
  </si>
  <si>
    <t>(916.7+916.7)/(2)=916.65</t>
  </si>
  <si>
    <t>(916.7+0)/(2)=458.35</t>
  </si>
  <si>
    <t>(991.8+0)/(2)=495.9</t>
  </si>
  <si>
    <t>COCO:STD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</si>
  <si>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</si>
  <si>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</si>
  <si>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</si>
  <si>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inverz</t>
  </si>
  <si>
    <t>ds1+is4</t>
  </si>
  <si>
    <t>direkt vs inverz</t>
  </si>
  <si>
    <t>ds2+is3</t>
  </si>
  <si>
    <t>ds3+is2</t>
  </si>
  <si>
    <t>ds4+is1</t>
  </si>
  <si>
    <t>(0+3000)/(1)=3000</t>
  </si>
  <si>
    <t>Maximális memória használat: 1.41 Mb</t>
  </si>
  <si>
    <t>A futtatás idôtartama: 0.02 mp (0 p)</t>
  </si>
  <si>
    <t>(0+1500)/(1)=1500</t>
  </si>
  <si>
    <t>(0+500)/(1)=500</t>
  </si>
  <si>
    <t>A futtatás idôtartama: 0.03 mp (0 p)</t>
  </si>
  <si>
    <t>Maximális memória használat: 1.42 Mb</t>
  </si>
  <si>
    <t>csokkentett munkalap = az egyre nagyobb rekordszám hatása a kód törhetőségére, ill. vica versa… (alap: statikus1 munkalap lila tartomány)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</si>
</sst>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5"/>
      <color rgb="FFFF0000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5"/>
      <color theme="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0" fillId="5" borderId="0" xfId="0" applyFill="1"/>
    <xf numFmtId="0" fontId="0" fillId="6" borderId="0" xfId="0" applyFill="1"/>
    <xf numFmtId="0" fontId="2" fillId="7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/>
    <xf numFmtId="0" fontId="11" fillId="5" borderId="0" xfId="0" applyFont="1" applyFill="1"/>
    <xf numFmtId="0" fontId="8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0" xfId="2"/>
    <xf numFmtId="0" fontId="13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8" borderId="0" xfId="0" applyFont="1" applyFill="1"/>
    <xf numFmtId="0" fontId="15" fillId="8" borderId="2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381A58C-4DC7-4FFF-ABD0-EC70B8FE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28D45E9-D185-49AC-8D39-33828300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7E3D42A-71F4-47D4-8BDD-A6C34E74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91AD7100-3189-4602-9134-CD63DB326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C365A833-1BAC-4606-9BB0-D9366F13E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68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CCAD66B2-5188-4CBB-975E-FE1F5083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0</xdr:colOff>
      <xdr:row>0</xdr:row>
      <xdr:rowOff>0</xdr:rowOff>
    </xdr:from>
    <xdr:to>
      <xdr:col>81</xdr:col>
      <xdr:colOff>76200</xdr:colOff>
      <xdr:row>3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9549E559-598B-477E-AD9F-F22A50F58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91</xdr:col>
      <xdr:colOff>0</xdr:colOff>
      <xdr:row>0</xdr:row>
      <xdr:rowOff>0</xdr:rowOff>
    </xdr:from>
    <xdr:to>
      <xdr:col>94</xdr:col>
      <xdr:colOff>76200</xdr:colOff>
      <xdr:row>3</xdr:row>
      <xdr:rowOff>22860</xdr:rowOff>
    </xdr:to>
    <xdr:pic>
      <xdr:nvPicPr>
        <xdr:cNvPr id="9" name="Kép 8" descr="COCO">
          <a:extLst>
            <a:ext uri="{FF2B5EF4-FFF2-40B4-BE49-F238E27FC236}">
              <a16:creationId xmlns:a16="http://schemas.microsoft.com/office/drawing/2014/main" id="{5D51DB08-426A-4333-9E39-A12D1A66E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7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58ED919-3243-4D96-B06A-4EBE850D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71538FB-600A-4D12-AB23-F0845CC9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848CE38-20A0-40AF-A272-3A49A631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362C3DD-E4FA-4CCB-8049-D58EA93C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1AAFAC8-B22E-4920-ADFD-DC489DE0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1905000</xdr:colOff>
      <xdr:row>34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0B9371D-ABBF-4825-B849-CFDD079B7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521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C2DF4F4-72B7-4BA4-9B93-BA1021C61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B732763-4F9B-4DE4-BDBC-4F4F2D3E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305684120220305154111.html" TargetMode="External"/><Relationship Id="rId1" Type="http://schemas.openxmlformats.org/officeDocument/2006/relationships/hyperlink" Target="https://miau.my-x.hu/myx-free/coco/test/9278490202203051536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D5EF-6348-4547-85BA-614D371CDB15}">
  <dimension ref="A1:A11"/>
  <sheetViews>
    <sheetView tabSelected="1" workbookViewId="0"/>
  </sheetViews>
  <sheetFormatPr defaultRowHeight="14.4" x14ac:dyDescent="0.3"/>
  <cols>
    <col min="1" max="1" width="134.109375" bestFit="1" customWidth="1"/>
  </cols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  <row r="4" spans="1:1" x14ac:dyDescent="0.3">
      <c r="A4" t="s">
        <v>132</v>
      </c>
    </row>
    <row r="5" spans="1:1" x14ac:dyDescent="0.3">
      <c r="A5" t="s">
        <v>133</v>
      </c>
    </row>
    <row r="6" spans="1:1" x14ac:dyDescent="0.3">
      <c r="A6" t="s">
        <v>134</v>
      </c>
    </row>
    <row r="7" spans="1:1" x14ac:dyDescent="0.3">
      <c r="A7" t="s">
        <v>135</v>
      </c>
    </row>
    <row r="8" spans="1:1" x14ac:dyDescent="0.3">
      <c r="A8" t="s">
        <v>139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470F9-03B6-4022-85C1-648E67AF2EAC}">
  <dimension ref="A1:CY56"/>
  <sheetViews>
    <sheetView zoomScale="40" zoomScaleNormal="40" workbookViewId="0"/>
  </sheetViews>
  <sheetFormatPr defaultRowHeight="14.4" x14ac:dyDescent="0.3"/>
  <sheetData>
    <row r="1" spans="1:103" ht="18" x14ac:dyDescent="0.3">
      <c r="A1" s="7"/>
      <c r="N1" s="7"/>
      <c r="AA1" s="7"/>
      <c r="AN1" s="7"/>
      <c r="BA1" s="7"/>
      <c r="BN1" s="7"/>
      <c r="CA1" s="7"/>
      <c r="CN1" s="7"/>
    </row>
    <row r="2" spans="1:103" x14ac:dyDescent="0.3">
      <c r="A2" s="2"/>
      <c r="N2" s="2"/>
      <c r="AA2" s="2"/>
      <c r="AN2" s="2"/>
      <c r="BA2" s="2"/>
      <c r="BN2" s="2"/>
      <c r="CA2" s="2"/>
      <c r="CN2" s="2"/>
    </row>
    <row r="5" spans="1:103" ht="18" x14ac:dyDescent="0.3">
      <c r="A5" s="8" t="s">
        <v>41</v>
      </c>
      <c r="B5" s="9" t="s">
        <v>42</v>
      </c>
      <c r="C5" s="8" t="s">
        <v>43</v>
      </c>
      <c r="D5" s="9">
        <v>4</v>
      </c>
      <c r="E5" s="8" t="s">
        <v>44</v>
      </c>
      <c r="F5" s="9">
        <v>5</v>
      </c>
      <c r="G5" s="8" t="s">
        <v>45</v>
      </c>
      <c r="H5" s="9">
        <v>4</v>
      </c>
      <c r="I5" s="8" t="s">
        <v>46</v>
      </c>
      <c r="J5" s="9">
        <v>0</v>
      </c>
      <c r="K5" s="8" t="s">
        <v>47</v>
      </c>
      <c r="L5" s="9" t="s">
        <v>48</v>
      </c>
      <c r="N5" s="8" t="s">
        <v>41</v>
      </c>
      <c r="O5" s="9" t="s">
        <v>42</v>
      </c>
      <c r="P5" s="8" t="s">
        <v>43</v>
      </c>
      <c r="Q5" s="9">
        <v>5</v>
      </c>
      <c r="R5" s="8" t="s">
        <v>44</v>
      </c>
      <c r="S5" s="9">
        <v>5</v>
      </c>
      <c r="T5" s="8" t="s">
        <v>45</v>
      </c>
      <c r="U5" s="9">
        <v>4</v>
      </c>
      <c r="V5" s="8" t="s">
        <v>46</v>
      </c>
      <c r="W5" s="9">
        <v>0</v>
      </c>
      <c r="X5" s="8" t="s">
        <v>47</v>
      </c>
      <c r="Y5" s="9" t="s">
        <v>48</v>
      </c>
      <c r="AA5" s="8" t="s">
        <v>41</v>
      </c>
      <c r="AB5" s="9" t="s">
        <v>42</v>
      </c>
      <c r="AC5" s="8" t="s">
        <v>43</v>
      </c>
      <c r="AD5" s="9">
        <v>6</v>
      </c>
      <c r="AE5" s="8" t="s">
        <v>44</v>
      </c>
      <c r="AF5" s="9">
        <v>5</v>
      </c>
      <c r="AG5" s="8" t="s">
        <v>45</v>
      </c>
      <c r="AH5" s="9">
        <v>4</v>
      </c>
      <c r="AI5" s="8" t="s">
        <v>46</v>
      </c>
      <c r="AJ5" s="9">
        <v>0</v>
      </c>
      <c r="AK5" s="8" t="s">
        <v>47</v>
      </c>
      <c r="AL5" s="9" t="s">
        <v>48</v>
      </c>
      <c r="AN5" s="8" t="s">
        <v>41</v>
      </c>
      <c r="AO5" s="9" t="s">
        <v>42</v>
      </c>
      <c r="AP5" s="8" t="s">
        <v>43</v>
      </c>
      <c r="AQ5" s="9">
        <v>7</v>
      </c>
      <c r="AR5" s="8" t="s">
        <v>44</v>
      </c>
      <c r="AS5" s="9">
        <v>5</v>
      </c>
      <c r="AT5" s="8" t="s">
        <v>45</v>
      </c>
      <c r="AU5" s="9">
        <v>4</v>
      </c>
      <c r="AV5" s="8" t="s">
        <v>46</v>
      </c>
      <c r="AW5" s="9">
        <v>0</v>
      </c>
      <c r="AX5" s="8" t="s">
        <v>47</v>
      </c>
      <c r="AY5" s="9" t="s">
        <v>48</v>
      </c>
      <c r="BA5" s="8" t="s">
        <v>41</v>
      </c>
      <c r="BB5" s="9" t="s">
        <v>42</v>
      </c>
      <c r="BC5" s="8" t="s">
        <v>43</v>
      </c>
      <c r="BD5" s="9">
        <v>8</v>
      </c>
      <c r="BE5" s="8" t="s">
        <v>44</v>
      </c>
      <c r="BF5" s="9">
        <v>5</v>
      </c>
      <c r="BG5" s="8" t="s">
        <v>45</v>
      </c>
      <c r="BH5" s="9">
        <v>4</v>
      </c>
      <c r="BI5" s="8" t="s">
        <v>46</v>
      </c>
      <c r="BJ5" s="9">
        <v>0</v>
      </c>
      <c r="BK5" s="8" t="s">
        <v>47</v>
      </c>
      <c r="BL5" s="9" t="s">
        <v>48</v>
      </c>
      <c r="BN5" s="8" t="s">
        <v>41</v>
      </c>
      <c r="BO5" s="9" t="s">
        <v>42</v>
      </c>
      <c r="BP5" s="8" t="s">
        <v>43</v>
      </c>
      <c r="BQ5" s="9">
        <v>9</v>
      </c>
      <c r="BR5" s="8" t="s">
        <v>44</v>
      </c>
      <c r="BS5" s="9">
        <v>5</v>
      </c>
      <c r="BT5" s="8" t="s">
        <v>45</v>
      </c>
      <c r="BU5" s="9">
        <v>4</v>
      </c>
      <c r="BV5" s="8" t="s">
        <v>46</v>
      </c>
      <c r="BW5" s="9">
        <v>0</v>
      </c>
      <c r="BX5" s="8" t="s">
        <v>47</v>
      </c>
      <c r="BY5" s="9" t="s">
        <v>48</v>
      </c>
      <c r="CA5" s="8" t="s">
        <v>41</v>
      </c>
      <c r="CB5" s="9" t="s">
        <v>42</v>
      </c>
      <c r="CC5" s="8" t="s">
        <v>43</v>
      </c>
      <c r="CD5" s="9">
        <v>10</v>
      </c>
      <c r="CE5" s="8" t="s">
        <v>44</v>
      </c>
      <c r="CF5" s="9">
        <v>5</v>
      </c>
      <c r="CG5" s="8" t="s">
        <v>45</v>
      </c>
      <c r="CH5" s="9">
        <v>4</v>
      </c>
      <c r="CI5" s="8" t="s">
        <v>46</v>
      </c>
      <c r="CJ5" s="9">
        <v>0</v>
      </c>
      <c r="CK5" s="8" t="s">
        <v>47</v>
      </c>
      <c r="CL5" s="9" t="s">
        <v>48</v>
      </c>
      <c r="CN5" s="8" t="s">
        <v>41</v>
      </c>
      <c r="CO5" s="9" t="s">
        <v>42</v>
      </c>
      <c r="CP5" s="8" t="s">
        <v>43</v>
      </c>
      <c r="CQ5" s="9">
        <v>11</v>
      </c>
      <c r="CR5" s="8" t="s">
        <v>44</v>
      </c>
      <c r="CS5" s="9">
        <v>5</v>
      </c>
      <c r="CT5" s="8" t="s">
        <v>45</v>
      </c>
      <c r="CU5" s="9">
        <v>4</v>
      </c>
      <c r="CV5" s="8" t="s">
        <v>46</v>
      </c>
      <c r="CW5" s="9">
        <v>0</v>
      </c>
      <c r="CX5" s="8" t="s">
        <v>47</v>
      </c>
      <c r="CY5" s="9" t="s">
        <v>48</v>
      </c>
    </row>
    <row r="6" spans="1:103" ht="18.600000000000001" thickBot="1" x14ac:dyDescent="0.35">
      <c r="A6" s="7"/>
      <c r="N6" s="7"/>
      <c r="AA6" s="7"/>
      <c r="AN6" s="7"/>
      <c r="BA6" s="7"/>
      <c r="BN6" s="7"/>
      <c r="CA6" s="7"/>
      <c r="CN6" s="7"/>
    </row>
    <row r="7" spans="1:103" ht="15" thickBot="1" x14ac:dyDescent="0.3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  <c r="AA7" s="10" t="s">
        <v>49</v>
      </c>
      <c r="AB7" s="10" t="s">
        <v>50</v>
      </c>
      <c r="AC7" s="10" t="s">
        <v>51</v>
      </c>
      <c r="AD7" s="10" t="s">
        <v>52</v>
      </c>
      <c r="AE7" s="10" t="s">
        <v>53</v>
      </c>
      <c r="AF7" s="10" t="s">
        <v>54</v>
      </c>
      <c r="AG7" s="10" t="s">
        <v>55</v>
      </c>
      <c r="AN7" s="10" t="s">
        <v>49</v>
      </c>
      <c r="AO7" s="10" t="s">
        <v>50</v>
      </c>
      <c r="AP7" s="10" t="s">
        <v>51</v>
      </c>
      <c r="AQ7" s="10" t="s">
        <v>52</v>
      </c>
      <c r="AR7" s="10" t="s">
        <v>53</v>
      </c>
      <c r="AS7" s="10" t="s">
        <v>54</v>
      </c>
      <c r="AT7" s="10" t="s">
        <v>55</v>
      </c>
      <c r="BA7" s="10" t="s">
        <v>49</v>
      </c>
      <c r="BB7" s="10" t="s">
        <v>50</v>
      </c>
      <c r="BC7" s="10" t="s">
        <v>51</v>
      </c>
      <c r="BD7" s="10" t="s">
        <v>52</v>
      </c>
      <c r="BE7" s="10" t="s">
        <v>53</v>
      </c>
      <c r="BF7" s="10" t="s">
        <v>54</v>
      </c>
      <c r="BG7" s="10" t="s">
        <v>55</v>
      </c>
      <c r="BN7" s="10" t="s">
        <v>49</v>
      </c>
      <c r="BO7" s="10" t="s">
        <v>50</v>
      </c>
      <c r="BP7" s="10" t="s">
        <v>51</v>
      </c>
      <c r="BQ7" s="10" t="s">
        <v>52</v>
      </c>
      <c r="BR7" s="10" t="s">
        <v>53</v>
      </c>
      <c r="BS7" s="10" t="s">
        <v>54</v>
      </c>
      <c r="BT7" s="10" t="s">
        <v>55</v>
      </c>
      <c r="CA7" s="10" t="s">
        <v>49</v>
      </c>
      <c r="CB7" s="10" t="s">
        <v>50</v>
      </c>
      <c r="CC7" s="10" t="s">
        <v>51</v>
      </c>
      <c r="CD7" s="10" t="s">
        <v>52</v>
      </c>
      <c r="CE7" s="10" t="s">
        <v>53</v>
      </c>
      <c r="CF7" s="10" t="s">
        <v>54</v>
      </c>
      <c r="CG7" s="10" t="s">
        <v>55</v>
      </c>
      <c r="CN7" s="10" t="s">
        <v>49</v>
      </c>
      <c r="CO7" s="10" t="s">
        <v>50</v>
      </c>
      <c r="CP7" s="10" t="s">
        <v>51</v>
      </c>
      <c r="CQ7" s="10" t="s">
        <v>52</v>
      </c>
      <c r="CR7" s="10" t="s">
        <v>53</v>
      </c>
      <c r="CS7" s="10" t="s">
        <v>54</v>
      </c>
      <c r="CT7" s="10" t="s">
        <v>55</v>
      </c>
    </row>
    <row r="8" spans="1:103" ht="15" thickBot="1" x14ac:dyDescent="0.35">
      <c r="A8" s="10" t="s">
        <v>56</v>
      </c>
      <c r="B8" s="11">
        <v>3</v>
      </c>
      <c r="C8" s="11">
        <v>3</v>
      </c>
      <c r="D8" s="11">
        <v>4</v>
      </c>
      <c r="E8" s="11">
        <v>4</v>
      </c>
      <c r="F8" s="11">
        <v>1</v>
      </c>
      <c r="G8" s="11">
        <v>1000</v>
      </c>
      <c r="N8" s="10" t="s">
        <v>56</v>
      </c>
      <c r="O8" s="11">
        <v>3</v>
      </c>
      <c r="P8" s="11">
        <v>3</v>
      </c>
      <c r="Q8" s="11">
        <v>4</v>
      </c>
      <c r="R8" s="11">
        <v>4</v>
      </c>
      <c r="S8" s="11">
        <v>1</v>
      </c>
      <c r="T8" s="11">
        <v>1000</v>
      </c>
      <c r="AA8" s="10" t="s">
        <v>56</v>
      </c>
      <c r="AB8" s="11">
        <v>3</v>
      </c>
      <c r="AC8" s="11">
        <v>3</v>
      </c>
      <c r="AD8" s="11">
        <v>4</v>
      </c>
      <c r="AE8" s="11">
        <v>4</v>
      </c>
      <c r="AF8" s="11">
        <v>1</v>
      </c>
      <c r="AG8" s="11">
        <v>1000</v>
      </c>
      <c r="AN8" s="10" t="s">
        <v>56</v>
      </c>
      <c r="AO8" s="11">
        <v>3</v>
      </c>
      <c r="AP8" s="11">
        <v>3</v>
      </c>
      <c r="AQ8" s="11">
        <v>4</v>
      </c>
      <c r="AR8" s="11">
        <v>4</v>
      </c>
      <c r="AS8" s="11">
        <v>1</v>
      </c>
      <c r="AT8" s="11">
        <v>1000</v>
      </c>
      <c r="BA8" s="10" t="s">
        <v>56</v>
      </c>
      <c r="BB8" s="11">
        <v>3</v>
      </c>
      <c r="BC8" s="11">
        <v>3</v>
      </c>
      <c r="BD8" s="11">
        <v>4</v>
      </c>
      <c r="BE8" s="11">
        <v>4</v>
      </c>
      <c r="BF8" s="11">
        <v>1</v>
      </c>
      <c r="BG8" s="11">
        <v>1000</v>
      </c>
      <c r="BN8" s="10" t="s">
        <v>56</v>
      </c>
      <c r="BO8" s="11">
        <v>3</v>
      </c>
      <c r="BP8" s="11">
        <v>3</v>
      </c>
      <c r="BQ8" s="11">
        <v>4</v>
      </c>
      <c r="BR8" s="11">
        <v>4</v>
      </c>
      <c r="BS8" s="11">
        <v>1</v>
      </c>
      <c r="BT8" s="11">
        <v>1000</v>
      </c>
      <c r="CA8" s="10" t="s">
        <v>56</v>
      </c>
      <c r="CB8" s="11">
        <v>3</v>
      </c>
      <c r="CC8" s="11">
        <v>3</v>
      </c>
      <c r="CD8" s="11">
        <v>4</v>
      </c>
      <c r="CE8" s="11">
        <v>4</v>
      </c>
      <c r="CF8" s="11">
        <v>1</v>
      </c>
      <c r="CG8" s="11">
        <v>1000</v>
      </c>
      <c r="CN8" s="10" t="s">
        <v>56</v>
      </c>
      <c r="CO8" s="31">
        <v>3</v>
      </c>
      <c r="CP8" s="31">
        <v>3</v>
      </c>
      <c r="CQ8" s="31">
        <v>4</v>
      </c>
      <c r="CR8" s="31">
        <v>4</v>
      </c>
      <c r="CS8" s="31">
        <v>1</v>
      </c>
      <c r="CT8" s="31">
        <v>1000</v>
      </c>
    </row>
    <row r="9" spans="1:103" ht="15" thickBot="1" x14ac:dyDescent="0.35">
      <c r="A9" s="10" t="s">
        <v>57</v>
      </c>
      <c r="B9" s="11">
        <v>1</v>
      </c>
      <c r="C9" s="11">
        <v>4</v>
      </c>
      <c r="D9" s="11">
        <v>1</v>
      </c>
      <c r="E9" s="11">
        <v>3</v>
      </c>
      <c r="F9" s="11">
        <v>1</v>
      </c>
      <c r="G9" s="11">
        <v>3000</v>
      </c>
      <c r="N9" s="10" t="s">
        <v>57</v>
      </c>
      <c r="O9" s="11">
        <v>1</v>
      </c>
      <c r="P9" s="11">
        <v>4</v>
      </c>
      <c r="Q9" s="11">
        <v>1</v>
      </c>
      <c r="R9" s="11">
        <v>3</v>
      </c>
      <c r="S9" s="11">
        <v>1</v>
      </c>
      <c r="T9" s="11">
        <v>3000</v>
      </c>
      <c r="AA9" s="10" t="s">
        <v>57</v>
      </c>
      <c r="AB9" s="11">
        <v>1</v>
      </c>
      <c r="AC9" s="11">
        <v>4</v>
      </c>
      <c r="AD9" s="11">
        <v>1</v>
      </c>
      <c r="AE9" s="11">
        <v>3</v>
      </c>
      <c r="AF9" s="11">
        <v>1</v>
      </c>
      <c r="AG9" s="11">
        <v>3000</v>
      </c>
      <c r="AN9" s="10" t="s">
        <v>57</v>
      </c>
      <c r="AO9" s="11">
        <v>1</v>
      </c>
      <c r="AP9" s="11">
        <v>4</v>
      </c>
      <c r="AQ9" s="11">
        <v>1</v>
      </c>
      <c r="AR9" s="11">
        <v>3</v>
      </c>
      <c r="AS9" s="11">
        <v>1</v>
      </c>
      <c r="AT9" s="11">
        <v>3000</v>
      </c>
      <c r="BA9" s="10" t="s">
        <v>57</v>
      </c>
      <c r="BB9" s="11">
        <v>1</v>
      </c>
      <c r="BC9" s="11">
        <v>4</v>
      </c>
      <c r="BD9" s="11">
        <v>1</v>
      </c>
      <c r="BE9" s="11">
        <v>3</v>
      </c>
      <c r="BF9" s="11">
        <v>1</v>
      </c>
      <c r="BG9" s="11">
        <v>3000</v>
      </c>
      <c r="BN9" s="10" t="s">
        <v>57</v>
      </c>
      <c r="BO9" s="11">
        <v>1</v>
      </c>
      <c r="BP9" s="11">
        <v>4</v>
      </c>
      <c r="BQ9" s="11">
        <v>1</v>
      </c>
      <c r="BR9" s="11">
        <v>3</v>
      </c>
      <c r="BS9" s="11">
        <v>1</v>
      </c>
      <c r="BT9" s="11">
        <v>3000</v>
      </c>
      <c r="CA9" s="10" t="s">
        <v>57</v>
      </c>
      <c r="CB9" s="11">
        <v>1</v>
      </c>
      <c r="CC9" s="11">
        <v>4</v>
      </c>
      <c r="CD9" s="11">
        <v>1</v>
      </c>
      <c r="CE9" s="11">
        <v>3</v>
      </c>
      <c r="CF9" s="11">
        <v>1</v>
      </c>
      <c r="CG9" s="11">
        <v>3000</v>
      </c>
      <c r="CN9" s="10" t="s">
        <v>57</v>
      </c>
      <c r="CO9" s="31">
        <v>1</v>
      </c>
      <c r="CP9" s="31">
        <v>4</v>
      </c>
      <c r="CQ9" s="31">
        <v>1</v>
      </c>
      <c r="CR9" s="31">
        <v>3</v>
      </c>
      <c r="CS9" s="31">
        <v>1</v>
      </c>
      <c r="CT9" s="31">
        <v>3000</v>
      </c>
    </row>
    <row r="10" spans="1:103" ht="15" thickBot="1" x14ac:dyDescent="0.35">
      <c r="A10" s="10" t="s">
        <v>58</v>
      </c>
      <c r="B10" s="11">
        <v>3</v>
      </c>
      <c r="C10" s="11">
        <v>3</v>
      </c>
      <c r="D10" s="11">
        <v>3</v>
      </c>
      <c r="E10" s="11">
        <v>2</v>
      </c>
      <c r="F10" s="11">
        <v>2</v>
      </c>
      <c r="G10" s="11">
        <v>1000</v>
      </c>
      <c r="N10" s="10" t="s">
        <v>58</v>
      </c>
      <c r="O10" s="11">
        <v>3</v>
      </c>
      <c r="P10" s="11">
        <v>3</v>
      </c>
      <c r="Q10" s="11">
        <v>3</v>
      </c>
      <c r="R10" s="11">
        <v>2</v>
      </c>
      <c r="S10" s="11">
        <v>2</v>
      </c>
      <c r="T10" s="11">
        <v>1000</v>
      </c>
      <c r="AA10" s="10" t="s">
        <v>58</v>
      </c>
      <c r="AB10" s="11">
        <v>3</v>
      </c>
      <c r="AC10" s="11">
        <v>3</v>
      </c>
      <c r="AD10" s="11">
        <v>3</v>
      </c>
      <c r="AE10" s="11">
        <v>2</v>
      </c>
      <c r="AF10" s="11">
        <v>2</v>
      </c>
      <c r="AG10" s="11">
        <v>1000</v>
      </c>
      <c r="AN10" s="10" t="s">
        <v>58</v>
      </c>
      <c r="AO10" s="11">
        <v>3</v>
      </c>
      <c r="AP10" s="11">
        <v>3</v>
      </c>
      <c r="AQ10" s="11">
        <v>3</v>
      </c>
      <c r="AR10" s="11">
        <v>2</v>
      </c>
      <c r="AS10" s="11">
        <v>2</v>
      </c>
      <c r="AT10" s="11">
        <v>1000</v>
      </c>
      <c r="BA10" s="10" t="s">
        <v>58</v>
      </c>
      <c r="BB10" s="11">
        <v>3</v>
      </c>
      <c r="BC10" s="11">
        <v>3</v>
      </c>
      <c r="BD10" s="11">
        <v>3</v>
      </c>
      <c r="BE10" s="11">
        <v>2</v>
      </c>
      <c r="BF10" s="11">
        <v>2</v>
      </c>
      <c r="BG10" s="11">
        <v>1000</v>
      </c>
      <c r="BN10" s="10" t="s">
        <v>58</v>
      </c>
      <c r="BO10" s="11">
        <v>3</v>
      </c>
      <c r="BP10" s="11">
        <v>3</v>
      </c>
      <c r="BQ10" s="11">
        <v>3</v>
      </c>
      <c r="BR10" s="11">
        <v>2</v>
      </c>
      <c r="BS10" s="11">
        <v>2</v>
      </c>
      <c r="BT10" s="11">
        <v>1000</v>
      </c>
      <c r="CA10" s="10" t="s">
        <v>58</v>
      </c>
      <c r="CB10" s="11">
        <v>3</v>
      </c>
      <c r="CC10" s="11">
        <v>3</v>
      </c>
      <c r="CD10" s="11">
        <v>3</v>
      </c>
      <c r="CE10" s="11">
        <v>2</v>
      </c>
      <c r="CF10" s="11">
        <v>2</v>
      </c>
      <c r="CG10" s="11">
        <v>1000</v>
      </c>
      <c r="CN10" s="10" t="s">
        <v>58</v>
      </c>
      <c r="CO10" s="31">
        <v>3</v>
      </c>
      <c r="CP10" s="31">
        <v>3</v>
      </c>
      <c r="CQ10" s="31">
        <v>3</v>
      </c>
      <c r="CR10" s="31">
        <v>2</v>
      </c>
      <c r="CS10" s="31">
        <v>2</v>
      </c>
      <c r="CT10" s="31">
        <v>1000</v>
      </c>
    </row>
    <row r="11" spans="1:103" ht="15" thickBot="1" x14ac:dyDescent="0.35">
      <c r="A11" s="10" t="s">
        <v>59</v>
      </c>
      <c r="B11" s="11">
        <v>1</v>
      </c>
      <c r="C11" s="11">
        <v>1</v>
      </c>
      <c r="D11" s="11">
        <v>3</v>
      </c>
      <c r="E11" s="11">
        <v>4</v>
      </c>
      <c r="F11" s="11">
        <v>1</v>
      </c>
      <c r="G11" s="11">
        <v>3000</v>
      </c>
      <c r="N11" s="10" t="s">
        <v>59</v>
      </c>
      <c r="O11" s="11">
        <v>1</v>
      </c>
      <c r="P11" s="11">
        <v>1</v>
      </c>
      <c r="Q11" s="11">
        <v>3</v>
      </c>
      <c r="R11" s="11">
        <v>4</v>
      </c>
      <c r="S11" s="11">
        <v>1</v>
      </c>
      <c r="T11" s="11">
        <v>3000</v>
      </c>
      <c r="AA11" s="10" t="s">
        <v>59</v>
      </c>
      <c r="AB11" s="11">
        <v>1</v>
      </c>
      <c r="AC11" s="11">
        <v>1</v>
      </c>
      <c r="AD11" s="11">
        <v>3</v>
      </c>
      <c r="AE11" s="11">
        <v>4</v>
      </c>
      <c r="AF11" s="11">
        <v>1</v>
      </c>
      <c r="AG11" s="11">
        <v>3000</v>
      </c>
      <c r="AN11" s="10" t="s">
        <v>59</v>
      </c>
      <c r="AO11" s="11">
        <v>1</v>
      </c>
      <c r="AP11" s="11">
        <v>1</v>
      </c>
      <c r="AQ11" s="11">
        <v>3</v>
      </c>
      <c r="AR11" s="11">
        <v>4</v>
      </c>
      <c r="AS11" s="11">
        <v>1</v>
      </c>
      <c r="AT11" s="11">
        <v>3000</v>
      </c>
      <c r="BA11" s="10" t="s">
        <v>59</v>
      </c>
      <c r="BB11" s="11">
        <v>1</v>
      </c>
      <c r="BC11" s="11">
        <v>1</v>
      </c>
      <c r="BD11" s="11">
        <v>3</v>
      </c>
      <c r="BE11" s="11">
        <v>4</v>
      </c>
      <c r="BF11" s="11">
        <v>1</v>
      </c>
      <c r="BG11" s="11">
        <v>3000</v>
      </c>
      <c r="BN11" s="10" t="s">
        <v>59</v>
      </c>
      <c r="BO11" s="11">
        <v>1</v>
      </c>
      <c r="BP11" s="11">
        <v>1</v>
      </c>
      <c r="BQ11" s="11">
        <v>3</v>
      </c>
      <c r="BR11" s="11">
        <v>4</v>
      </c>
      <c r="BS11" s="11">
        <v>1</v>
      </c>
      <c r="BT11" s="11">
        <v>3000</v>
      </c>
      <c r="CA11" s="10" t="s">
        <v>59</v>
      </c>
      <c r="CB11" s="11">
        <v>1</v>
      </c>
      <c r="CC11" s="11">
        <v>1</v>
      </c>
      <c r="CD11" s="11">
        <v>3</v>
      </c>
      <c r="CE11" s="11">
        <v>4</v>
      </c>
      <c r="CF11" s="11">
        <v>1</v>
      </c>
      <c r="CG11" s="11">
        <v>3000</v>
      </c>
      <c r="CN11" s="10" t="s">
        <v>59</v>
      </c>
      <c r="CO11" s="31">
        <v>1</v>
      </c>
      <c r="CP11" s="31">
        <v>1</v>
      </c>
      <c r="CQ11" s="31">
        <v>3</v>
      </c>
      <c r="CR11" s="31">
        <v>4</v>
      </c>
      <c r="CS11" s="31">
        <v>1</v>
      </c>
      <c r="CT11" s="31">
        <v>3000</v>
      </c>
    </row>
    <row r="12" spans="1:103" ht="18.600000000000001" thickBot="1" x14ac:dyDescent="0.35">
      <c r="A12" s="7"/>
      <c r="N12" s="10" t="s">
        <v>60</v>
      </c>
      <c r="O12" s="11">
        <v>1</v>
      </c>
      <c r="P12" s="11">
        <v>1</v>
      </c>
      <c r="Q12" s="11">
        <v>2</v>
      </c>
      <c r="R12" s="11">
        <v>3</v>
      </c>
      <c r="S12" s="11">
        <v>4</v>
      </c>
      <c r="T12" s="11">
        <v>3000</v>
      </c>
      <c r="AA12" s="10" t="s">
        <v>60</v>
      </c>
      <c r="AB12" s="11">
        <v>1</v>
      </c>
      <c r="AC12" s="11">
        <v>1</v>
      </c>
      <c r="AD12" s="11">
        <v>2</v>
      </c>
      <c r="AE12" s="11">
        <v>3</v>
      </c>
      <c r="AF12" s="11">
        <v>4</v>
      </c>
      <c r="AG12" s="11">
        <v>3000</v>
      </c>
      <c r="AN12" s="10" t="s">
        <v>60</v>
      </c>
      <c r="AO12" s="11">
        <v>1</v>
      </c>
      <c r="AP12" s="11">
        <v>1</v>
      </c>
      <c r="AQ12" s="11">
        <v>2</v>
      </c>
      <c r="AR12" s="11">
        <v>3</v>
      </c>
      <c r="AS12" s="11">
        <v>4</v>
      </c>
      <c r="AT12" s="11">
        <v>3000</v>
      </c>
      <c r="BA12" s="10" t="s">
        <v>60</v>
      </c>
      <c r="BB12" s="11">
        <v>1</v>
      </c>
      <c r="BC12" s="11">
        <v>1</v>
      </c>
      <c r="BD12" s="11">
        <v>2</v>
      </c>
      <c r="BE12" s="11">
        <v>3</v>
      </c>
      <c r="BF12" s="11">
        <v>4</v>
      </c>
      <c r="BG12" s="11">
        <v>3000</v>
      </c>
      <c r="BN12" s="10" t="s">
        <v>60</v>
      </c>
      <c r="BO12" s="11">
        <v>1</v>
      </c>
      <c r="BP12" s="11">
        <v>1</v>
      </c>
      <c r="BQ12" s="11">
        <v>2</v>
      </c>
      <c r="BR12" s="11">
        <v>3</v>
      </c>
      <c r="BS12" s="11">
        <v>4</v>
      </c>
      <c r="BT12" s="11">
        <v>3000</v>
      </c>
      <c r="CA12" s="10" t="s">
        <v>60</v>
      </c>
      <c r="CB12" s="11">
        <v>1</v>
      </c>
      <c r="CC12" s="11">
        <v>1</v>
      </c>
      <c r="CD12" s="11">
        <v>2</v>
      </c>
      <c r="CE12" s="11">
        <v>3</v>
      </c>
      <c r="CF12" s="11">
        <v>4</v>
      </c>
      <c r="CG12" s="11">
        <v>3000</v>
      </c>
      <c r="CN12" s="10" t="s">
        <v>60</v>
      </c>
      <c r="CO12" s="31">
        <v>1</v>
      </c>
      <c r="CP12" s="31">
        <v>1</v>
      </c>
      <c r="CQ12" s="31">
        <v>2</v>
      </c>
      <c r="CR12" s="31">
        <v>3</v>
      </c>
      <c r="CS12" s="31">
        <v>4</v>
      </c>
      <c r="CT12" s="31">
        <v>3000</v>
      </c>
    </row>
    <row r="13" spans="1:103" ht="18.600000000000001" thickBot="1" x14ac:dyDescent="0.35">
      <c r="A13" s="10" t="s">
        <v>81</v>
      </c>
      <c r="B13" s="10" t="s">
        <v>50</v>
      </c>
      <c r="C13" s="10" t="s">
        <v>51</v>
      </c>
      <c r="D13" s="10" t="s">
        <v>52</v>
      </c>
      <c r="E13" s="10" t="s">
        <v>53</v>
      </c>
      <c r="F13" s="10" t="s">
        <v>54</v>
      </c>
      <c r="N13" s="7"/>
      <c r="AA13" s="10" t="s">
        <v>61</v>
      </c>
      <c r="AB13" s="11">
        <v>1</v>
      </c>
      <c r="AC13" s="11">
        <v>1</v>
      </c>
      <c r="AD13" s="11">
        <v>3</v>
      </c>
      <c r="AE13" s="11">
        <v>1</v>
      </c>
      <c r="AF13" s="11">
        <v>1</v>
      </c>
      <c r="AG13" s="11">
        <v>4000</v>
      </c>
      <c r="AN13" s="10" t="s">
        <v>61</v>
      </c>
      <c r="AO13" s="11">
        <v>1</v>
      </c>
      <c r="AP13" s="11">
        <v>1</v>
      </c>
      <c r="AQ13" s="11">
        <v>3</v>
      </c>
      <c r="AR13" s="11">
        <v>1</v>
      </c>
      <c r="AS13" s="11">
        <v>1</v>
      </c>
      <c r="AT13" s="11">
        <v>4000</v>
      </c>
      <c r="BA13" s="10" t="s">
        <v>61</v>
      </c>
      <c r="BB13" s="11">
        <v>1</v>
      </c>
      <c r="BC13" s="11">
        <v>1</v>
      </c>
      <c r="BD13" s="11">
        <v>3</v>
      </c>
      <c r="BE13" s="11">
        <v>1</v>
      </c>
      <c r="BF13" s="11">
        <v>1</v>
      </c>
      <c r="BG13" s="11">
        <v>4000</v>
      </c>
      <c r="BN13" s="10" t="s">
        <v>61</v>
      </c>
      <c r="BO13" s="11">
        <v>1</v>
      </c>
      <c r="BP13" s="11">
        <v>1</v>
      </c>
      <c r="BQ13" s="11">
        <v>3</v>
      </c>
      <c r="BR13" s="11">
        <v>1</v>
      </c>
      <c r="BS13" s="11">
        <v>1</v>
      </c>
      <c r="BT13" s="11">
        <v>4000</v>
      </c>
      <c r="CA13" s="10" t="s">
        <v>61</v>
      </c>
      <c r="CB13" s="11">
        <v>1</v>
      </c>
      <c r="CC13" s="11">
        <v>1</v>
      </c>
      <c r="CD13" s="11">
        <v>3</v>
      </c>
      <c r="CE13" s="11">
        <v>1</v>
      </c>
      <c r="CF13" s="11">
        <v>1</v>
      </c>
      <c r="CG13" s="11">
        <v>4000</v>
      </c>
      <c r="CN13" s="10" t="s">
        <v>61</v>
      </c>
      <c r="CO13" s="31">
        <v>1</v>
      </c>
      <c r="CP13" s="31">
        <v>1</v>
      </c>
      <c r="CQ13" s="31">
        <v>3</v>
      </c>
      <c r="CR13" s="31">
        <v>1</v>
      </c>
      <c r="CS13" s="31">
        <v>1</v>
      </c>
      <c r="CT13" s="31">
        <v>4000</v>
      </c>
    </row>
    <row r="14" spans="1:103" ht="18.600000000000001" thickBot="1" x14ac:dyDescent="0.35">
      <c r="A14" s="10" t="s">
        <v>82</v>
      </c>
      <c r="B14" s="11" t="s">
        <v>85</v>
      </c>
      <c r="C14" s="11" t="s">
        <v>177</v>
      </c>
      <c r="D14" s="11" t="s">
        <v>177</v>
      </c>
      <c r="E14" s="11" t="s">
        <v>85</v>
      </c>
      <c r="F14" s="11" t="s">
        <v>85</v>
      </c>
      <c r="N14" s="10" t="s">
        <v>81</v>
      </c>
      <c r="O14" s="10" t="s">
        <v>50</v>
      </c>
      <c r="P14" s="10" t="s">
        <v>51</v>
      </c>
      <c r="Q14" s="10" t="s">
        <v>52</v>
      </c>
      <c r="R14" s="10" t="s">
        <v>53</v>
      </c>
      <c r="S14" s="10" t="s">
        <v>54</v>
      </c>
      <c r="AA14" s="7"/>
      <c r="AN14" s="10" t="s">
        <v>62</v>
      </c>
      <c r="AO14" s="11">
        <v>1</v>
      </c>
      <c r="AP14" s="11">
        <v>3</v>
      </c>
      <c r="AQ14" s="11">
        <v>4</v>
      </c>
      <c r="AR14" s="11">
        <v>1</v>
      </c>
      <c r="AS14" s="11">
        <v>3</v>
      </c>
      <c r="AT14" s="11">
        <v>4000</v>
      </c>
      <c r="BA14" s="10" t="s">
        <v>62</v>
      </c>
      <c r="BB14" s="11">
        <v>1</v>
      </c>
      <c r="BC14" s="11">
        <v>3</v>
      </c>
      <c r="BD14" s="11">
        <v>4</v>
      </c>
      <c r="BE14" s="11">
        <v>1</v>
      </c>
      <c r="BF14" s="11">
        <v>3</v>
      </c>
      <c r="BG14" s="11">
        <v>4000</v>
      </c>
      <c r="BN14" s="10" t="s">
        <v>62</v>
      </c>
      <c r="BO14" s="11">
        <v>1</v>
      </c>
      <c r="BP14" s="11">
        <v>3</v>
      </c>
      <c r="BQ14" s="11">
        <v>4</v>
      </c>
      <c r="BR14" s="11">
        <v>1</v>
      </c>
      <c r="BS14" s="11">
        <v>3</v>
      </c>
      <c r="BT14" s="11">
        <v>4000</v>
      </c>
      <c r="CA14" s="10" t="s">
        <v>62</v>
      </c>
      <c r="CB14" s="11">
        <v>1</v>
      </c>
      <c r="CC14" s="11">
        <v>3</v>
      </c>
      <c r="CD14" s="11">
        <v>4</v>
      </c>
      <c r="CE14" s="11">
        <v>1</v>
      </c>
      <c r="CF14" s="11">
        <v>3</v>
      </c>
      <c r="CG14" s="11">
        <v>4000</v>
      </c>
      <c r="CN14" s="10" t="s">
        <v>62</v>
      </c>
      <c r="CO14" s="31">
        <v>1</v>
      </c>
      <c r="CP14" s="31">
        <v>3</v>
      </c>
      <c r="CQ14" s="31">
        <v>4</v>
      </c>
      <c r="CR14" s="31">
        <v>1</v>
      </c>
      <c r="CS14" s="31">
        <v>3</v>
      </c>
      <c r="CT14" s="31">
        <v>4000</v>
      </c>
    </row>
    <row r="15" spans="1:103" ht="18.600000000000001" thickBot="1" x14ac:dyDescent="0.35">
      <c r="A15" s="10" t="s">
        <v>86</v>
      </c>
      <c r="B15" s="11" t="s">
        <v>85</v>
      </c>
      <c r="C15" s="11" t="s">
        <v>85</v>
      </c>
      <c r="D15" s="11" t="s">
        <v>85</v>
      </c>
      <c r="E15" s="11" t="s">
        <v>84</v>
      </c>
      <c r="F15" s="11" t="s">
        <v>85</v>
      </c>
      <c r="N15" s="10" t="s">
        <v>82</v>
      </c>
      <c r="O15" s="11" t="s">
        <v>85</v>
      </c>
      <c r="P15" s="11" t="s">
        <v>83</v>
      </c>
      <c r="Q15" s="11" t="s">
        <v>177</v>
      </c>
      <c r="R15" s="11" t="s">
        <v>85</v>
      </c>
      <c r="S15" s="11" t="s">
        <v>85</v>
      </c>
      <c r="AA15" s="10" t="s">
        <v>81</v>
      </c>
      <c r="AB15" s="10" t="s">
        <v>50</v>
      </c>
      <c r="AC15" s="10" t="s">
        <v>51</v>
      </c>
      <c r="AD15" s="10" t="s">
        <v>52</v>
      </c>
      <c r="AE15" s="10" t="s">
        <v>53</v>
      </c>
      <c r="AF15" s="10" t="s">
        <v>54</v>
      </c>
      <c r="AN15" s="7"/>
      <c r="BA15" s="10" t="s">
        <v>63</v>
      </c>
      <c r="BB15" s="11">
        <v>3</v>
      </c>
      <c r="BC15" s="11">
        <v>3</v>
      </c>
      <c r="BD15" s="11">
        <v>3</v>
      </c>
      <c r="BE15" s="11">
        <v>4</v>
      </c>
      <c r="BF15" s="11">
        <v>3</v>
      </c>
      <c r="BG15" s="11">
        <v>2000</v>
      </c>
      <c r="BN15" s="10" t="s">
        <v>63</v>
      </c>
      <c r="BO15" s="11">
        <v>3</v>
      </c>
      <c r="BP15" s="11">
        <v>3</v>
      </c>
      <c r="BQ15" s="11">
        <v>3</v>
      </c>
      <c r="BR15" s="11">
        <v>4</v>
      </c>
      <c r="BS15" s="11">
        <v>3</v>
      </c>
      <c r="BT15" s="11">
        <v>2000</v>
      </c>
      <c r="CA15" s="10" t="s">
        <v>63</v>
      </c>
      <c r="CB15" s="11">
        <v>3</v>
      </c>
      <c r="CC15" s="11">
        <v>3</v>
      </c>
      <c r="CD15" s="11">
        <v>3</v>
      </c>
      <c r="CE15" s="11">
        <v>4</v>
      </c>
      <c r="CF15" s="11">
        <v>3</v>
      </c>
      <c r="CG15" s="11">
        <v>2000</v>
      </c>
      <c r="CN15" s="10" t="s">
        <v>63</v>
      </c>
      <c r="CO15" s="31">
        <v>3</v>
      </c>
      <c r="CP15" s="31">
        <v>3</v>
      </c>
      <c r="CQ15" s="31">
        <v>3</v>
      </c>
      <c r="CR15" s="31">
        <v>4</v>
      </c>
      <c r="CS15" s="31">
        <v>3</v>
      </c>
      <c r="CT15" s="31">
        <v>2000</v>
      </c>
    </row>
    <row r="16" spans="1:103" ht="18.600000000000001" thickBot="1" x14ac:dyDescent="0.35">
      <c r="A16" s="10" t="s">
        <v>87</v>
      </c>
      <c r="B16" s="11" t="s">
        <v>85</v>
      </c>
      <c r="C16" s="11" t="s">
        <v>85</v>
      </c>
      <c r="D16" s="11" t="s">
        <v>85</v>
      </c>
      <c r="E16" s="11" t="s">
        <v>85</v>
      </c>
      <c r="F16" s="11" t="s">
        <v>85</v>
      </c>
      <c r="N16" s="10" t="s">
        <v>86</v>
      </c>
      <c r="O16" s="11" t="s">
        <v>85</v>
      </c>
      <c r="P16" s="11" t="s">
        <v>85</v>
      </c>
      <c r="Q16" s="11" t="s">
        <v>84</v>
      </c>
      <c r="R16" s="11" t="s">
        <v>84</v>
      </c>
      <c r="S16" s="11" t="s">
        <v>85</v>
      </c>
      <c r="AA16" s="10" t="s">
        <v>82</v>
      </c>
      <c r="AB16" s="11" t="s">
        <v>85</v>
      </c>
      <c r="AC16" s="11" t="s">
        <v>83</v>
      </c>
      <c r="AD16" s="11" t="s">
        <v>177</v>
      </c>
      <c r="AE16" s="11" t="s">
        <v>83</v>
      </c>
      <c r="AF16" s="11" t="s">
        <v>85</v>
      </c>
      <c r="AN16" s="10" t="s">
        <v>81</v>
      </c>
      <c r="AO16" s="10" t="s">
        <v>50</v>
      </c>
      <c r="AP16" s="10" t="s">
        <v>51</v>
      </c>
      <c r="AQ16" s="10" t="s">
        <v>52</v>
      </c>
      <c r="AR16" s="10" t="s">
        <v>53</v>
      </c>
      <c r="AS16" s="10" t="s">
        <v>54</v>
      </c>
      <c r="BA16" s="7"/>
      <c r="BN16" s="10" t="s">
        <v>64</v>
      </c>
      <c r="BO16" s="11">
        <v>4</v>
      </c>
      <c r="BP16" s="11">
        <v>4</v>
      </c>
      <c r="BQ16" s="11">
        <v>1</v>
      </c>
      <c r="BR16" s="11">
        <v>2</v>
      </c>
      <c r="BS16" s="11">
        <v>1</v>
      </c>
      <c r="BT16" s="11">
        <v>2000</v>
      </c>
      <c r="CA16" s="10" t="s">
        <v>64</v>
      </c>
      <c r="CB16" s="11">
        <v>4</v>
      </c>
      <c r="CC16" s="11">
        <v>4</v>
      </c>
      <c r="CD16" s="11">
        <v>1</v>
      </c>
      <c r="CE16" s="11">
        <v>2</v>
      </c>
      <c r="CF16" s="11">
        <v>1</v>
      </c>
      <c r="CG16" s="11">
        <v>2000</v>
      </c>
      <c r="CN16" s="10" t="s">
        <v>64</v>
      </c>
      <c r="CO16" s="31">
        <v>4</v>
      </c>
      <c r="CP16" s="31">
        <v>4</v>
      </c>
      <c r="CQ16" s="31">
        <v>1</v>
      </c>
      <c r="CR16" s="31">
        <v>2</v>
      </c>
      <c r="CS16" s="31">
        <v>1</v>
      </c>
      <c r="CT16" s="31">
        <v>2000</v>
      </c>
    </row>
    <row r="17" spans="1:101" ht="18.600000000000001" thickBot="1" x14ac:dyDescent="0.35">
      <c r="A17" s="10" t="s">
        <v>88</v>
      </c>
      <c r="B17" s="11" t="s">
        <v>85</v>
      </c>
      <c r="C17" s="11" t="s">
        <v>85</v>
      </c>
      <c r="D17" s="11" t="s">
        <v>84</v>
      </c>
      <c r="E17" s="11" t="s">
        <v>85</v>
      </c>
      <c r="F17" s="11" t="s">
        <v>85</v>
      </c>
      <c r="N17" s="10" t="s">
        <v>87</v>
      </c>
      <c r="O17" s="11" t="s">
        <v>85</v>
      </c>
      <c r="P17" s="11" t="s">
        <v>85</v>
      </c>
      <c r="Q17" s="11" t="s">
        <v>85</v>
      </c>
      <c r="R17" s="11" t="s">
        <v>85</v>
      </c>
      <c r="S17" s="11" t="s">
        <v>85</v>
      </c>
      <c r="AA17" s="10" t="s">
        <v>86</v>
      </c>
      <c r="AB17" s="11" t="s">
        <v>85</v>
      </c>
      <c r="AC17" s="11" t="s">
        <v>85</v>
      </c>
      <c r="AD17" s="11" t="s">
        <v>84</v>
      </c>
      <c r="AE17" s="11" t="s">
        <v>84</v>
      </c>
      <c r="AF17" s="11" t="s">
        <v>85</v>
      </c>
      <c r="AN17" s="10" t="s">
        <v>82</v>
      </c>
      <c r="AO17" s="11" t="s">
        <v>85</v>
      </c>
      <c r="AP17" s="11" t="s">
        <v>83</v>
      </c>
      <c r="AQ17" s="11" t="s">
        <v>177</v>
      </c>
      <c r="AR17" s="11" t="s">
        <v>83</v>
      </c>
      <c r="AS17" s="11" t="s">
        <v>85</v>
      </c>
      <c r="BA17" s="10" t="s">
        <v>81</v>
      </c>
      <c r="BB17" s="10" t="s">
        <v>50</v>
      </c>
      <c r="BC17" s="10" t="s">
        <v>51</v>
      </c>
      <c r="BD17" s="10" t="s">
        <v>52</v>
      </c>
      <c r="BE17" s="10" t="s">
        <v>53</v>
      </c>
      <c r="BF17" s="10" t="s">
        <v>54</v>
      </c>
      <c r="BN17" s="7"/>
      <c r="CA17" s="10" t="s">
        <v>65</v>
      </c>
      <c r="CB17" s="11">
        <v>3</v>
      </c>
      <c r="CC17" s="11">
        <v>1</v>
      </c>
      <c r="CD17" s="11">
        <v>1</v>
      </c>
      <c r="CE17" s="11">
        <v>3</v>
      </c>
      <c r="CF17" s="11">
        <v>4</v>
      </c>
      <c r="CG17" s="11">
        <v>3000</v>
      </c>
      <c r="CN17" s="10" t="s">
        <v>65</v>
      </c>
      <c r="CO17" s="31">
        <v>3</v>
      </c>
      <c r="CP17" s="31">
        <v>1</v>
      </c>
      <c r="CQ17" s="31">
        <v>1</v>
      </c>
      <c r="CR17" s="31">
        <v>3</v>
      </c>
      <c r="CS17" s="31">
        <v>4</v>
      </c>
      <c r="CT17" s="31">
        <v>3000</v>
      </c>
    </row>
    <row r="18" spans="1:101" ht="18.600000000000001" thickBot="1" x14ac:dyDescent="0.35">
      <c r="A18" s="7"/>
      <c r="N18" s="10" t="s">
        <v>88</v>
      </c>
      <c r="O18" s="11" t="s">
        <v>85</v>
      </c>
      <c r="P18" s="11" t="s">
        <v>85</v>
      </c>
      <c r="Q18" s="11" t="s">
        <v>85</v>
      </c>
      <c r="R18" s="11" t="s">
        <v>84</v>
      </c>
      <c r="S18" s="11" t="s">
        <v>85</v>
      </c>
      <c r="AA18" s="10" t="s">
        <v>87</v>
      </c>
      <c r="AB18" s="11" t="s">
        <v>85</v>
      </c>
      <c r="AC18" s="11" t="s">
        <v>85</v>
      </c>
      <c r="AD18" s="11" t="s">
        <v>85</v>
      </c>
      <c r="AE18" s="11" t="s">
        <v>85</v>
      </c>
      <c r="AF18" s="11" t="s">
        <v>85</v>
      </c>
      <c r="AN18" s="10" t="s">
        <v>86</v>
      </c>
      <c r="AO18" s="11" t="s">
        <v>85</v>
      </c>
      <c r="AP18" s="11" t="s">
        <v>85</v>
      </c>
      <c r="AQ18" s="11" t="s">
        <v>84</v>
      </c>
      <c r="AR18" s="11" t="s">
        <v>84</v>
      </c>
      <c r="AS18" s="11" t="s">
        <v>85</v>
      </c>
      <c r="BA18" s="10" t="s">
        <v>82</v>
      </c>
      <c r="BB18" s="11" t="s">
        <v>180</v>
      </c>
      <c r="BC18" s="11" t="s">
        <v>85</v>
      </c>
      <c r="BD18" s="11" t="s">
        <v>180</v>
      </c>
      <c r="BE18" s="11" t="s">
        <v>83</v>
      </c>
      <c r="BF18" s="11" t="s">
        <v>85</v>
      </c>
      <c r="BN18" s="10" t="s">
        <v>81</v>
      </c>
      <c r="BO18" s="10" t="s">
        <v>50</v>
      </c>
      <c r="BP18" s="10" t="s">
        <v>51</v>
      </c>
      <c r="BQ18" s="10" t="s">
        <v>52</v>
      </c>
      <c r="BR18" s="10" t="s">
        <v>53</v>
      </c>
      <c r="BS18" s="10" t="s">
        <v>54</v>
      </c>
      <c r="CA18" s="7"/>
      <c r="CN18" s="10" t="s">
        <v>66</v>
      </c>
      <c r="CO18" s="31">
        <v>3</v>
      </c>
      <c r="CP18" s="31">
        <v>4</v>
      </c>
      <c r="CQ18" s="31">
        <v>2</v>
      </c>
      <c r="CR18" s="31">
        <v>3</v>
      </c>
      <c r="CS18" s="31">
        <v>2</v>
      </c>
      <c r="CT18" s="31">
        <v>1000</v>
      </c>
    </row>
    <row r="19" spans="1:101" ht="18.600000000000001" thickBot="1" x14ac:dyDescent="0.35">
      <c r="A19" s="10" t="s">
        <v>89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N19" s="7"/>
      <c r="AA19" s="10" t="s">
        <v>88</v>
      </c>
      <c r="AB19" s="11" t="s">
        <v>85</v>
      </c>
      <c r="AC19" s="11" t="s">
        <v>85</v>
      </c>
      <c r="AD19" s="11" t="s">
        <v>85</v>
      </c>
      <c r="AE19" s="11" t="s">
        <v>84</v>
      </c>
      <c r="AF19" s="11" t="s">
        <v>85</v>
      </c>
      <c r="AN19" s="10" t="s">
        <v>87</v>
      </c>
      <c r="AO19" s="11" t="s">
        <v>85</v>
      </c>
      <c r="AP19" s="11" t="s">
        <v>85</v>
      </c>
      <c r="AQ19" s="11" t="s">
        <v>85</v>
      </c>
      <c r="AR19" s="11" t="s">
        <v>85</v>
      </c>
      <c r="AS19" s="11" t="s">
        <v>83</v>
      </c>
      <c r="BA19" s="10" t="s">
        <v>86</v>
      </c>
      <c r="BB19" s="11" t="s">
        <v>85</v>
      </c>
      <c r="BC19" s="11" t="s">
        <v>85</v>
      </c>
      <c r="BD19" s="11" t="s">
        <v>180</v>
      </c>
      <c r="BE19" s="11" t="s">
        <v>181</v>
      </c>
      <c r="BF19" s="11" t="s">
        <v>85</v>
      </c>
      <c r="BN19" s="10" t="s">
        <v>82</v>
      </c>
      <c r="BO19" s="11" t="s">
        <v>180</v>
      </c>
      <c r="BP19" s="11" t="s">
        <v>85</v>
      </c>
      <c r="BQ19" s="11" t="s">
        <v>180</v>
      </c>
      <c r="BR19" s="11" t="s">
        <v>83</v>
      </c>
      <c r="BS19" s="11" t="s">
        <v>85</v>
      </c>
      <c r="CA19" s="10" t="s">
        <v>81</v>
      </c>
      <c r="CB19" s="10" t="s">
        <v>50</v>
      </c>
      <c r="CC19" s="10" t="s">
        <v>51</v>
      </c>
      <c r="CD19" s="10" t="s">
        <v>52</v>
      </c>
      <c r="CE19" s="10" t="s">
        <v>53</v>
      </c>
      <c r="CF19" s="10" t="s">
        <v>54</v>
      </c>
      <c r="CN19" s="7"/>
    </row>
    <row r="20" spans="1:101" ht="18.600000000000001" thickBot="1" x14ac:dyDescent="0.35">
      <c r="A20" s="10" t="s">
        <v>82</v>
      </c>
      <c r="B20" s="11">
        <v>0</v>
      </c>
      <c r="C20" s="11">
        <v>3000</v>
      </c>
      <c r="D20" s="11">
        <v>3000</v>
      </c>
      <c r="E20" s="11">
        <v>0</v>
      </c>
      <c r="F20" s="11">
        <v>0</v>
      </c>
      <c r="N20" s="10" t="s">
        <v>89</v>
      </c>
      <c r="O20" s="10" t="s">
        <v>50</v>
      </c>
      <c r="P20" s="10" t="s">
        <v>51</v>
      </c>
      <c r="Q20" s="10" t="s">
        <v>52</v>
      </c>
      <c r="R20" s="10" t="s">
        <v>53</v>
      </c>
      <c r="S20" s="10" t="s">
        <v>54</v>
      </c>
      <c r="AA20" s="7"/>
      <c r="AN20" s="10" t="s">
        <v>88</v>
      </c>
      <c r="AO20" s="11" t="s">
        <v>85</v>
      </c>
      <c r="AP20" s="11" t="s">
        <v>85</v>
      </c>
      <c r="AQ20" s="11" t="s">
        <v>85</v>
      </c>
      <c r="AR20" s="11" t="s">
        <v>84</v>
      </c>
      <c r="AS20" s="11" t="s">
        <v>85</v>
      </c>
      <c r="BA20" s="10" t="s">
        <v>87</v>
      </c>
      <c r="BB20" s="11" t="s">
        <v>85</v>
      </c>
      <c r="BC20" s="11" t="s">
        <v>85</v>
      </c>
      <c r="BD20" s="11" t="s">
        <v>181</v>
      </c>
      <c r="BE20" s="11" t="s">
        <v>85</v>
      </c>
      <c r="BF20" s="11" t="s">
        <v>181</v>
      </c>
      <c r="BN20" s="10" t="s">
        <v>86</v>
      </c>
      <c r="BO20" s="11" t="s">
        <v>85</v>
      </c>
      <c r="BP20" s="11" t="s">
        <v>85</v>
      </c>
      <c r="BQ20" s="11" t="s">
        <v>180</v>
      </c>
      <c r="BR20" s="11" t="s">
        <v>181</v>
      </c>
      <c r="BS20" s="11" t="s">
        <v>85</v>
      </c>
      <c r="CA20" s="10" t="s">
        <v>82</v>
      </c>
      <c r="CB20" s="11" t="s">
        <v>84</v>
      </c>
      <c r="CC20" s="11" t="s">
        <v>84</v>
      </c>
      <c r="CD20" s="11" t="s">
        <v>83</v>
      </c>
      <c r="CE20" s="11" t="s">
        <v>83</v>
      </c>
      <c r="CF20" s="11" t="s">
        <v>85</v>
      </c>
      <c r="CN20" s="10" t="s">
        <v>81</v>
      </c>
      <c r="CO20" s="10" t="s">
        <v>50</v>
      </c>
      <c r="CP20" s="10" t="s">
        <v>51</v>
      </c>
      <c r="CQ20" s="10" t="s">
        <v>52</v>
      </c>
      <c r="CR20" s="10" t="s">
        <v>53</v>
      </c>
      <c r="CS20" s="10" t="s">
        <v>54</v>
      </c>
    </row>
    <row r="21" spans="1:101" ht="18.600000000000001" thickBot="1" x14ac:dyDescent="0.35">
      <c r="A21" s="10" t="s">
        <v>86</v>
      </c>
      <c r="B21" s="11">
        <v>0</v>
      </c>
      <c r="C21" s="11">
        <v>0</v>
      </c>
      <c r="D21" s="11">
        <v>0</v>
      </c>
      <c r="E21" s="11">
        <v>1000</v>
      </c>
      <c r="F21" s="11">
        <v>0</v>
      </c>
      <c r="N21" s="10" t="s">
        <v>82</v>
      </c>
      <c r="O21" s="11">
        <v>0</v>
      </c>
      <c r="P21" s="11">
        <v>2000</v>
      </c>
      <c r="Q21" s="11">
        <v>3000</v>
      </c>
      <c r="R21" s="11">
        <v>0</v>
      </c>
      <c r="S21" s="11">
        <v>0</v>
      </c>
      <c r="AA21" s="10" t="s">
        <v>89</v>
      </c>
      <c r="AB21" s="10" t="s">
        <v>50</v>
      </c>
      <c r="AC21" s="10" t="s">
        <v>51</v>
      </c>
      <c r="AD21" s="10" t="s">
        <v>52</v>
      </c>
      <c r="AE21" s="10" t="s">
        <v>53</v>
      </c>
      <c r="AF21" s="10" t="s">
        <v>54</v>
      </c>
      <c r="AN21" s="7"/>
      <c r="BA21" s="10" t="s">
        <v>88</v>
      </c>
      <c r="BB21" s="11" t="s">
        <v>85</v>
      </c>
      <c r="BC21" s="11" t="s">
        <v>85</v>
      </c>
      <c r="BD21" s="11" t="s">
        <v>85</v>
      </c>
      <c r="BE21" s="11" t="s">
        <v>84</v>
      </c>
      <c r="BF21" s="11" t="s">
        <v>85</v>
      </c>
      <c r="BN21" s="10" t="s">
        <v>87</v>
      </c>
      <c r="BO21" s="11" t="s">
        <v>85</v>
      </c>
      <c r="BP21" s="11" t="s">
        <v>85</v>
      </c>
      <c r="BQ21" s="11" t="s">
        <v>181</v>
      </c>
      <c r="BR21" s="11" t="s">
        <v>85</v>
      </c>
      <c r="BS21" s="11" t="s">
        <v>181</v>
      </c>
      <c r="CA21" s="10" t="s">
        <v>86</v>
      </c>
      <c r="CB21" s="11" t="s">
        <v>85</v>
      </c>
      <c r="CC21" s="11" t="s">
        <v>85</v>
      </c>
      <c r="CD21" s="11" t="s">
        <v>84</v>
      </c>
      <c r="CE21" s="11" t="s">
        <v>85</v>
      </c>
      <c r="CF21" s="11" t="s">
        <v>84</v>
      </c>
      <c r="CN21" s="10" t="s">
        <v>82</v>
      </c>
      <c r="CO21" s="11" t="s">
        <v>84</v>
      </c>
      <c r="CP21" s="11" t="s">
        <v>84</v>
      </c>
      <c r="CQ21" s="11" t="s">
        <v>84</v>
      </c>
      <c r="CR21" s="11" t="s">
        <v>83</v>
      </c>
      <c r="CS21" s="11" t="s">
        <v>85</v>
      </c>
    </row>
    <row r="22" spans="1:101" ht="18.600000000000001" thickBot="1" x14ac:dyDescent="0.35">
      <c r="A22" s="10" t="s">
        <v>87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N22" s="10" t="s">
        <v>86</v>
      </c>
      <c r="O22" s="11">
        <v>0</v>
      </c>
      <c r="P22" s="11">
        <v>0</v>
      </c>
      <c r="Q22" s="11">
        <v>1000</v>
      </c>
      <c r="R22" s="11">
        <v>1000</v>
      </c>
      <c r="S22" s="11">
        <v>0</v>
      </c>
      <c r="AA22" s="10" t="s">
        <v>82</v>
      </c>
      <c r="AB22" s="11">
        <v>0</v>
      </c>
      <c r="AC22" s="11">
        <v>2000</v>
      </c>
      <c r="AD22" s="11">
        <v>3000</v>
      </c>
      <c r="AE22" s="11">
        <v>2000</v>
      </c>
      <c r="AF22" s="11">
        <v>0</v>
      </c>
      <c r="AN22" s="10" t="s">
        <v>89</v>
      </c>
      <c r="AO22" s="10" t="s">
        <v>50</v>
      </c>
      <c r="AP22" s="10" t="s">
        <v>51</v>
      </c>
      <c r="AQ22" s="10" t="s">
        <v>52</v>
      </c>
      <c r="AR22" s="10" t="s">
        <v>53</v>
      </c>
      <c r="AS22" s="10" t="s">
        <v>54</v>
      </c>
      <c r="BA22" s="7"/>
      <c r="BN22" s="10" t="s">
        <v>88</v>
      </c>
      <c r="BO22" s="11" t="s">
        <v>85</v>
      </c>
      <c r="BP22" s="11" t="s">
        <v>85</v>
      </c>
      <c r="BQ22" s="11" t="s">
        <v>85</v>
      </c>
      <c r="BR22" s="11" t="s">
        <v>84</v>
      </c>
      <c r="BS22" s="11" t="s">
        <v>85</v>
      </c>
      <c r="CA22" s="10" t="s">
        <v>87</v>
      </c>
      <c r="CB22" s="11" t="s">
        <v>85</v>
      </c>
      <c r="CC22" s="11" t="s">
        <v>85</v>
      </c>
      <c r="CD22" s="11" t="s">
        <v>85</v>
      </c>
      <c r="CE22" s="11" t="s">
        <v>85</v>
      </c>
      <c r="CF22" s="11" t="s">
        <v>84</v>
      </c>
      <c r="CN22" s="10" t="s">
        <v>86</v>
      </c>
      <c r="CO22" s="11" t="s">
        <v>85</v>
      </c>
      <c r="CP22" s="11" t="s">
        <v>85</v>
      </c>
      <c r="CQ22" s="11" t="s">
        <v>85</v>
      </c>
      <c r="CR22" s="11" t="s">
        <v>84</v>
      </c>
      <c r="CS22" s="11" t="s">
        <v>85</v>
      </c>
    </row>
    <row r="23" spans="1:101" ht="18.600000000000001" thickBot="1" x14ac:dyDescent="0.35">
      <c r="A23" s="10" t="s">
        <v>88</v>
      </c>
      <c r="B23" s="11">
        <v>0</v>
      </c>
      <c r="C23" s="11">
        <v>0</v>
      </c>
      <c r="D23" s="11">
        <v>1000</v>
      </c>
      <c r="E23" s="11">
        <v>0</v>
      </c>
      <c r="F23" s="11">
        <v>0</v>
      </c>
      <c r="N23" s="10" t="s">
        <v>87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AA23" s="10" t="s">
        <v>86</v>
      </c>
      <c r="AB23" s="11">
        <v>0</v>
      </c>
      <c r="AC23" s="11">
        <v>0</v>
      </c>
      <c r="AD23" s="11">
        <v>1000</v>
      </c>
      <c r="AE23" s="11">
        <v>1000</v>
      </c>
      <c r="AF23" s="11">
        <v>0</v>
      </c>
      <c r="AN23" s="10" t="s">
        <v>82</v>
      </c>
      <c r="AO23" s="11">
        <v>0</v>
      </c>
      <c r="AP23" s="11">
        <v>2000</v>
      </c>
      <c r="AQ23" s="11">
        <v>3000</v>
      </c>
      <c r="AR23" s="11">
        <v>2000</v>
      </c>
      <c r="AS23" s="11">
        <v>0</v>
      </c>
      <c r="BA23" s="10" t="s">
        <v>89</v>
      </c>
      <c r="BB23" s="10" t="s">
        <v>50</v>
      </c>
      <c r="BC23" s="10" t="s">
        <v>51</v>
      </c>
      <c r="BD23" s="10" t="s">
        <v>52</v>
      </c>
      <c r="BE23" s="10" t="s">
        <v>53</v>
      </c>
      <c r="BF23" s="10" t="s">
        <v>54</v>
      </c>
      <c r="BN23" s="7"/>
      <c r="CA23" s="10" t="s">
        <v>88</v>
      </c>
      <c r="CB23" s="11" t="s">
        <v>85</v>
      </c>
      <c r="CC23" s="11" t="s">
        <v>85</v>
      </c>
      <c r="CD23" s="11" t="s">
        <v>85</v>
      </c>
      <c r="CE23" s="11" t="s">
        <v>84</v>
      </c>
      <c r="CF23" s="11" t="s">
        <v>85</v>
      </c>
      <c r="CN23" s="10" t="s">
        <v>87</v>
      </c>
      <c r="CO23" s="11" t="s">
        <v>85</v>
      </c>
      <c r="CP23" s="11" t="s">
        <v>85</v>
      </c>
      <c r="CQ23" s="11" t="s">
        <v>85</v>
      </c>
      <c r="CR23" s="11" t="s">
        <v>84</v>
      </c>
      <c r="CS23" s="11" t="s">
        <v>84</v>
      </c>
    </row>
    <row r="24" spans="1:101" ht="18.600000000000001" thickBot="1" x14ac:dyDescent="0.35">
      <c r="A24" s="7"/>
      <c r="N24" s="10" t="s">
        <v>88</v>
      </c>
      <c r="O24" s="11">
        <v>0</v>
      </c>
      <c r="P24" s="11">
        <v>0</v>
      </c>
      <c r="Q24" s="11">
        <v>0</v>
      </c>
      <c r="R24" s="11">
        <v>1000</v>
      </c>
      <c r="S24" s="11">
        <v>0</v>
      </c>
      <c r="AA24" s="10" t="s">
        <v>87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N24" s="10" t="s">
        <v>86</v>
      </c>
      <c r="AO24" s="11">
        <v>0</v>
      </c>
      <c r="AP24" s="11">
        <v>0</v>
      </c>
      <c r="AQ24" s="11">
        <v>1000</v>
      </c>
      <c r="AR24" s="11">
        <v>1000</v>
      </c>
      <c r="AS24" s="11">
        <v>0</v>
      </c>
      <c r="BA24" s="10" t="s">
        <v>82</v>
      </c>
      <c r="BB24" s="11">
        <v>1500</v>
      </c>
      <c r="BC24" s="11">
        <v>0</v>
      </c>
      <c r="BD24" s="11">
        <v>1500</v>
      </c>
      <c r="BE24" s="11">
        <v>2000</v>
      </c>
      <c r="BF24" s="11">
        <v>0</v>
      </c>
      <c r="BN24" s="10" t="s">
        <v>89</v>
      </c>
      <c r="BO24" s="10" t="s">
        <v>50</v>
      </c>
      <c r="BP24" s="10" t="s">
        <v>51</v>
      </c>
      <c r="BQ24" s="10" t="s">
        <v>52</v>
      </c>
      <c r="BR24" s="10" t="s">
        <v>53</v>
      </c>
      <c r="BS24" s="10" t="s">
        <v>54</v>
      </c>
      <c r="CA24" s="7"/>
      <c r="CN24" s="10" t="s">
        <v>88</v>
      </c>
      <c r="CO24" s="11" t="s">
        <v>85</v>
      </c>
      <c r="CP24" s="11" t="s">
        <v>85</v>
      </c>
      <c r="CQ24" s="11" t="s">
        <v>85</v>
      </c>
      <c r="CR24" s="11" t="s">
        <v>84</v>
      </c>
      <c r="CS24" s="11" t="s">
        <v>85</v>
      </c>
    </row>
    <row r="25" spans="1:101" ht="18.600000000000001" thickBot="1" x14ac:dyDescent="0.35">
      <c r="A25" s="10" t="s">
        <v>90</v>
      </c>
      <c r="B25" s="10" t="s">
        <v>50</v>
      </c>
      <c r="C25" s="10" t="s">
        <v>51</v>
      </c>
      <c r="D25" s="10" t="s">
        <v>52</v>
      </c>
      <c r="E25" s="10" t="s">
        <v>53</v>
      </c>
      <c r="F25" s="10" t="s">
        <v>54</v>
      </c>
      <c r="G25" s="10" t="s">
        <v>91</v>
      </c>
      <c r="H25" s="10" t="s">
        <v>92</v>
      </c>
      <c r="I25" s="10" t="s">
        <v>93</v>
      </c>
      <c r="J25" s="10" t="s">
        <v>94</v>
      </c>
      <c r="N25" s="7"/>
      <c r="AA25" s="10" t="s">
        <v>88</v>
      </c>
      <c r="AB25" s="11">
        <v>0</v>
      </c>
      <c r="AC25" s="11">
        <v>0</v>
      </c>
      <c r="AD25" s="11">
        <v>0</v>
      </c>
      <c r="AE25" s="11">
        <v>1000</v>
      </c>
      <c r="AF25" s="11">
        <v>0</v>
      </c>
      <c r="AN25" s="10" t="s">
        <v>87</v>
      </c>
      <c r="AO25" s="11">
        <v>0</v>
      </c>
      <c r="AP25" s="11">
        <v>0</v>
      </c>
      <c r="AQ25" s="11">
        <v>0</v>
      </c>
      <c r="AR25" s="11">
        <v>0</v>
      </c>
      <c r="AS25" s="11">
        <v>2000</v>
      </c>
      <c r="BA25" s="10" t="s">
        <v>86</v>
      </c>
      <c r="BB25" s="11">
        <v>0</v>
      </c>
      <c r="BC25" s="11">
        <v>0</v>
      </c>
      <c r="BD25" s="11">
        <v>1500</v>
      </c>
      <c r="BE25" s="11">
        <v>500</v>
      </c>
      <c r="BF25" s="11">
        <v>0</v>
      </c>
      <c r="BN25" s="10" t="s">
        <v>82</v>
      </c>
      <c r="BO25" s="11">
        <v>1500</v>
      </c>
      <c r="BP25" s="11">
        <v>0</v>
      </c>
      <c r="BQ25" s="11">
        <v>1500</v>
      </c>
      <c r="BR25" s="11">
        <v>2000</v>
      </c>
      <c r="BS25" s="11">
        <v>0</v>
      </c>
      <c r="CA25" s="10" t="s">
        <v>89</v>
      </c>
      <c r="CB25" s="10" t="s">
        <v>50</v>
      </c>
      <c r="CC25" s="10" t="s">
        <v>51</v>
      </c>
      <c r="CD25" s="10" t="s">
        <v>52</v>
      </c>
      <c r="CE25" s="10" t="s">
        <v>53</v>
      </c>
      <c r="CF25" s="10" t="s">
        <v>54</v>
      </c>
      <c r="CN25" s="7"/>
    </row>
    <row r="26" spans="1:101" ht="18.600000000000001" thickBot="1" x14ac:dyDescent="0.35">
      <c r="A26" s="10" t="s">
        <v>56</v>
      </c>
      <c r="B26" s="11">
        <v>0</v>
      </c>
      <c r="C26" s="11">
        <v>0</v>
      </c>
      <c r="D26" s="11">
        <v>1000</v>
      </c>
      <c r="E26" s="11">
        <v>0</v>
      </c>
      <c r="F26" s="11">
        <v>0</v>
      </c>
      <c r="G26" s="11">
        <v>1000</v>
      </c>
      <c r="H26" s="11">
        <v>1000</v>
      </c>
      <c r="I26" s="11">
        <v>0</v>
      </c>
      <c r="J26" s="11">
        <v>0</v>
      </c>
      <c r="N26" s="10" t="s">
        <v>90</v>
      </c>
      <c r="O26" s="10" t="s">
        <v>50</v>
      </c>
      <c r="P26" s="10" t="s">
        <v>51</v>
      </c>
      <c r="Q26" s="10" t="s">
        <v>52</v>
      </c>
      <c r="R26" s="10" t="s">
        <v>53</v>
      </c>
      <c r="S26" s="10" t="s">
        <v>54</v>
      </c>
      <c r="T26" s="10" t="s">
        <v>91</v>
      </c>
      <c r="U26" s="10" t="s">
        <v>92</v>
      </c>
      <c r="V26" s="10" t="s">
        <v>93</v>
      </c>
      <c r="W26" s="10" t="s">
        <v>94</v>
      </c>
      <c r="AA26" s="7"/>
      <c r="AN26" s="10" t="s">
        <v>88</v>
      </c>
      <c r="AO26" s="11">
        <v>0</v>
      </c>
      <c r="AP26" s="11">
        <v>0</v>
      </c>
      <c r="AQ26" s="11">
        <v>0</v>
      </c>
      <c r="AR26" s="11">
        <v>1000</v>
      </c>
      <c r="AS26" s="11">
        <v>0</v>
      </c>
      <c r="BA26" s="10" t="s">
        <v>87</v>
      </c>
      <c r="BB26" s="11">
        <v>0</v>
      </c>
      <c r="BC26" s="11">
        <v>0</v>
      </c>
      <c r="BD26" s="11">
        <v>500</v>
      </c>
      <c r="BE26" s="11">
        <v>0</v>
      </c>
      <c r="BF26" s="11">
        <v>500</v>
      </c>
      <c r="BN26" s="10" t="s">
        <v>86</v>
      </c>
      <c r="BO26" s="11">
        <v>0</v>
      </c>
      <c r="BP26" s="11">
        <v>0</v>
      </c>
      <c r="BQ26" s="11">
        <v>1500</v>
      </c>
      <c r="BR26" s="11">
        <v>500</v>
      </c>
      <c r="BS26" s="11">
        <v>0</v>
      </c>
      <c r="CA26" s="10" t="s">
        <v>82</v>
      </c>
      <c r="CB26" s="11">
        <v>1000</v>
      </c>
      <c r="CC26" s="11">
        <v>1000</v>
      </c>
      <c r="CD26" s="11">
        <v>2000</v>
      </c>
      <c r="CE26" s="11">
        <v>2000</v>
      </c>
      <c r="CF26" s="11">
        <v>0</v>
      </c>
      <c r="CN26" s="10" t="s">
        <v>89</v>
      </c>
      <c r="CO26" s="10" t="s">
        <v>50</v>
      </c>
      <c r="CP26" s="10" t="s">
        <v>51</v>
      </c>
      <c r="CQ26" s="10" t="s">
        <v>52</v>
      </c>
      <c r="CR26" s="10" t="s">
        <v>53</v>
      </c>
      <c r="CS26" s="10" t="s">
        <v>54</v>
      </c>
    </row>
    <row r="27" spans="1:101" ht="18.600000000000001" thickBot="1" x14ac:dyDescent="0.35">
      <c r="A27" s="10" t="s">
        <v>57</v>
      </c>
      <c r="B27" s="11">
        <v>0</v>
      </c>
      <c r="C27" s="11">
        <v>0</v>
      </c>
      <c r="D27" s="11">
        <v>3000</v>
      </c>
      <c r="E27" s="11">
        <v>0</v>
      </c>
      <c r="F27" s="11">
        <v>0</v>
      </c>
      <c r="G27" s="11">
        <v>3000</v>
      </c>
      <c r="H27" s="11">
        <v>3000</v>
      </c>
      <c r="I27" s="11">
        <v>0</v>
      </c>
      <c r="J27" s="11">
        <v>0</v>
      </c>
      <c r="N27" s="10" t="s">
        <v>56</v>
      </c>
      <c r="O27" s="11">
        <v>0</v>
      </c>
      <c r="P27" s="11">
        <v>0</v>
      </c>
      <c r="Q27" s="11">
        <v>0</v>
      </c>
      <c r="R27" s="11">
        <v>1000</v>
      </c>
      <c r="S27" s="11">
        <v>0</v>
      </c>
      <c r="T27" s="11">
        <v>1000</v>
      </c>
      <c r="U27" s="11">
        <v>1000</v>
      </c>
      <c r="V27" s="11">
        <v>0</v>
      </c>
      <c r="W27" s="11">
        <v>0</v>
      </c>
      <c r="AA27" s="10" t="s">
        <v>90</v>
      </c>
      <c r="AB27" s="10" t="s">
        <v>50</v>
      </c>
      <c r="AC27" s="10" t="s">
        <v>51</v>
      </c>
      <c r="AD27" s="10" t="s">
        <v>52</v>
      </c>
      <c r="AE27" s="10" t="s">
        <v>53</v>
      </c>
      <c r="AF27" s="10" t="s">
        <v>54</v>
      </c>
      <c r="AG27" s="10" t="s">
        <v>91</v>
      </c>
      <c r="AH27" s="10" t="s">
        <v>92</v>
      </c>
      <c r="AI27" s="10" t="s">
        <v>93</v>
      </c>
      <c r="AJ27" s="10" t="s">
        <v>94</v>
      </c>
      <c r="AN27" s="7"/>
      <c r="BA27" s="10" t="s">
        <v>88</v>
      </c>
      <c r="BB27" s="11">
        <v>0</v>
      </c>
      <c r="BC27" s="11">
        <v>0</v>
      </c>
      <c r="BD27" s="11">
        <v>0</v>
      </c>
      <c r="BE27" s="11">
        <v>1000</v>
      </c>
      <c r="BF27" s="11">
        <v>0</v>
      </c>
      <c r="BN27" s="10" t="s">
        <v>87</v>
      </c>
      <c r="BO27" s="11">
        <v>0</v>
      </c>
      <c r="BP27" s="11">
        <v>0</v>
      </c>
      <c r="BQ27" s="11">
        <v>500</v>
      </c>
      <c r="BR27" s="11">
        <v>0</v>
      </c>
      <c r="BS27" s="11">
        <v>500</v>
      </c>
      <c r="CA27" s="10" t="s">
        <v>86</v>
      </c>
      <c r="CB27" s="11">
        <v>0</v>
      </c>
      <c r="CC27" s="11">
        <v>0</v>
      </c>
      <c r="CD27" s="11">
        <v>1000</v>
      </c>
      <c r="CE27" s="11">
        <v>0</v>
      </c>
      <c r="CF27" s="11">
        <v>1000</v>
      </c>
      <c r="CN27" s="10" t="s">
        <v>82</v>
      </c>
      <c r="CO27" s="11">
        <v>1000</v>
      </c>
      <c r="CP27" s="11">
        <v>1000</v>
      </c>
      <c r="CQ27" s="11">
        <v>1000</v>
      </c>
      <c r="CR27" s="11">
        <v>2000</v>
      </c>
      <c r="CS27" s="11">
        <v>0</v>
      </c>
    </row>
    <row r="28" spans="1:101" ht="18.600000000000001" thickBot="1" x14ac:dyDescent="0.35">
      <c r="A28" s="10" t="s">
        <v>58</v>
      </c>
      <c r="B28" s="11">
        <v>0</v>
      </c>
      <c r="C28" s="11">
        <v>0</v>
      </c>
      <c r="D28" s="11">
        <v>0</v>
      </c>
      <c r="E28" s="11">
        <v>1000</v>
      </c>
      <c r="F28" s="11">
        <v>0</v>
      </c>
      <c r="G28" s="11">
        <v>1000</v>
      </c>
      <c r="H28" s="11">
        <v>1000</v>
      </c>
      <c r="I28" s="11">
        <v>0</v>
      </c>
      <c r="J28" s="11">
        <v>0</v>
      </c>
      <c r="N28" s="10" t="s">
        <v>57</v>
      </c>
      <c r="O28" s="11">
        <v>0</v>
      </c>
      <c r="P28" s="11">
        <v>0</v>
      </c>
      <c r="Q28" s="11">
        <v>3000</v>
      </c>
      <c r="R28" s="11">
        <v>0</v>
      </c>
      <c r="S28" s="11">
        <v>0</v>
      </c>
      <c r="T28" s="11">
        <v>3000</v>
      </c>
      <c r="U28" s="11">
        <v>3000</v>
      </c>
      <c r="V28" s="11">
        <v>0</v>
      </c>
      <c r="W28" s="11">
        <v>0</v>
      </c>
      <c r="AA28" s="10" t="s">
        <v>56</v>
      </c>
      <c r="AB28" s="11">
        <v>0</v>
      </c>
      <c r="AC28" s="11">
        <v>0</v>
      </c>
      <c r="AD28" s="11">
        <v>0</v>
      </c>
      <c r="AE28" s="11">
        <v>1000</v>
      </c>
      <c r="AF28" s="11">
        <v>0</v>
      </c>
      <c r="AG28" s="11">
        <v>1000</v>
      </c>
      <c r="AH28" s="11">
        <v>1000</v>
      </c>
      <c r="AI28" s="11">
        <v>0</v>
      </c>
      <c r="AJ28" s="11">
        <v>0</v>
      </c>
      <c r="AN28" s="10" t="s">
        <v>90</v>
      </c>
      <c r="AO28" s="10" t="s">
        <v>50</v>
      </c>
      <c r="AP28" s="10" t="s">
        <v>51</v>
      </c>
      <c r="AQ28" s="10" t="s">
        <v>52</v>
      </c>
      <c r="AR28" s="10" t="s">
        <v>53</v>
      </c>
      <c r="AS28" s="10" t="s">
        <v>54</v>
      </c>
      <c r="AT28" s="10" t="s">
        <v>91</v>
      </c>
      <c r="AU28" s="10" t="s">
        <v>92</v>
      </c>
      <c r="AV28" s="10" t="s">
        <v>93</v>
      </c>
      <c r="AW28" s="10" t="s">
        <v>94</v>
      </c>
      <c r="BA28" s="7"/>
      <c r="BN28" s="10" t="s">
        <v>88</v>
      </c>
      <c r="BO28" s="11">
        <v>0</v>
      </c>
      <c r="BP28" s="11">
        <v>0</v>
      </c>
      <c r="BQ28" s="11">
        <v>0</v>
      </c>
      <c r="BR28" s="11">
        <v>1000</v>
      </c>
      <c r="BS28" s="11">
        <v>0</v>
      </c>
      <c r="CA28" s="10" t="s">
        <v>87</v>
      </c>
      <c r="CB28" s="11">
        <v>0</v>
      </c>
      <c r="CC28" s="11">
        <v>0</v>
      </c>
      <c r="CD28" s="11">
        <v>0</v>
      </c>
      <c r="CE28" s="11">
        <v>0</v>
      </c>
      <c r="CF28" s="11">
        <v>1000</v>
      </c>
      <c r="CN28" s="10" t="s">
        <v>86</v>
      </c>
      <c r="CO28" s="11">
        <v>0</v>
      </c>
      <c r="CP28" s="11">
        <v>0</v>
      </c>
      <c r="CQ28" s="11">
        <v>0</v>
      </c>
      <c r="CR28" s="11">
        <v>1000</v>
      </c>
      <c r="CS28" s="11">
        <v>0</v>
      </c>
    </row>
    <row r="29" spans="1:101" ht="18.600000000000001" thickBot="1" x14ac:dyDescent="0.35">
      <c r="A29" s="10" t="s">
        <v>59</v>
      </c>
      <c r="B29" s="11">
        <v>0</v>
      </c>
      <c r="C29" s="11">
        <v>3000</v>
      </c>
      <c r="D29" s="11">
        <v>0</v>
      </c>
      <c r="E29" s="11">
        <v>0</v>
      </c>
      <c r="F29" s="11">
        <v>0</v>
      </c>
      <c r="G29" s="11">
        <v>3000</v>
      </c>
      <c r="H29" s="11">
        <v>3000</v>
      </c>
      <c r="I29" s="11">
        <v>0</v>
      </c>
      <c r="J29" s="11">
        <v>0</v>
      </c>
      <c r="N29" s="10" t="s">
        <v>58</v>
      </c>
      <c r="O29" s="11">
        <v>0</v>
      </c>
      <c r="P29" s="11">
        <v>0</v>
      </c>
      <c r="Q29" s="11">
        <v>0</v>
      </c>
      <c r="R29" s="11">
        <v>1000</v>
      </c>
      <c r="S29" s="11">
        <v>0</v>
      </c>
      <c r="T29" s="11">
        <v>1000</v>
      </c>
      <c r="U29" s="11">
        <v>1000</v>
      </c>
      <c r="V29" s="11">
        <v>0</v>
      </c>
      <c r="W29" s="11">
        <v>0</v>
      </c>
      <c r="AA29" s="10" t="s">
        <v>57</v>
      </c>
      <c r="AB29" s="11">
        <v>0</v>
      </c>
      <c r="AC29" s="11">
        <v>0</v>
      </c>
      <c r="AD29" s="11">
        <v>3000</v>
      </c>
      <c r="AE29" s="11">
        <v>0</v>
      </c>
      <c r="AF29" s="11">
        <v>0</v>
      </c>
      <c r="AG29" s="11">
        <v>3000</v>
      </c>
      <c r="AH29" s="11">
        <v>3000</v>
      </c>
      <c r="AI29" s="11">
        <v>0</v>
      </c>
      <c r="AJ29" s="11">
        <v>0</v>
      </c>
      <c r="AN29" s="10" t="s">
        <v>56</v>
      </c>
      <c r="AO29" s="11">
        <v>0</v>
      </c>
      <c r="AP29" s="11">
        <v>0</v>
      </c>
      <c r="AQ29" s="11">
        <v>0</v>
      </c>
      <c r="AR29" s="11">
        <v>1000</v>
      </c>
      <c r="AS29" s="11">
        <v>0</v>
      </c>
      <c r="AT29" s="11">
        <v>1000</v>
      </c>
      <c r="AU29" s="11">
        <v>1000</v>
      </c>
      <c r="AV29" s="11">
        <v>0</v>
      </c>
      <c r="AW29" s="11">
        <v>0</v>
      </c>
      <c r="BA29" s="10" t="s">
        <v>90</v>
      </c>
      <c r="BB29" s="10" t="s">
        <v>50</v>
      </c>
      <c r="BC29" s="10" t="s">
        <v>51</v>
      </c>
      <c r="BD29" s="10" t="s">
        <v>52</v>
      </c>
      <c r="BE29" s="10" t="s">
        <v>53</v>
      </c>
      <c r="BF29" s="10" t="s">
        <v>54</v>
      </c>
      <c r="BG29" s="10" t="s">
        <v>91</v>
      </c>
      <c r="BH29" s="10" t="s">
        <v>92</v>
      </c>
      <c r="BI29" s="10" t="s">
        <v>93</v>
      </c>
      <c r="BJ29" s="10" t="s">
        <v>94</v>
      </c>
      <c r="BN29" s="7"/>
      <c r="CA29" s="10" t="s">
        <v>88</v>
      </c>
      <c r="CB29" s="11">
        <v>0</v>
      </c>
      <c r="CC29" s="11">
        <v>0</v>
      </c>
      <c r="CD29" s="11">
        <v>0</v>
      </c>
      <c r="CE29" s="11">
        <v>1000</v>
      </c>
      <c r="CF29" s="11">
        <v>0</v>
      </c>
      <c r="CN29" s="10" t="s">
        <v>87</v>
      </c>
      <c r="CO29" s="11">
        <v>0</v>
      </c>
      <c r="CP29" s="11">
        <v>0</v>
      </c>
      <c r="CQ29" s="11">
        <v>0</v>
      </c>
      <c r="CR29" s="11">
        <v>1000</v>
      </c>
      <c r="CS29" s="11">
        <v>1000</v>
      </c>
    </row>
    <row r="30" spans="1:101" ht="18.600000000000001" thickBot="1" x14ac:dyDescent="0.35">
      <c r="N30" s="10" t="s">
        <v>59</v>
      </c>
      <c r="O30" s="11">
        <v>0</v>
      </c>
      <c r="P30" s="11">
        <v>2000</v>
      </c>
      <c r="Q30" s="11">
        <v>0</v>
      </c>
      <c r="R30" s="11">
        <v>1000</v>
      </c>
      <c r="S30" s="11">
        <v>0</v>
      </c>
      <c r="T30" s="11">
        <v>3000</v>
      </c>
      <c r="U30" s="11">
        <v>3000</v>
      </c>
      <c r="V30" s="11">
        <v>0</v>
      </c>
      <c r="W30" s="11">
        <v>0</v>
      </c>
      <c r="AA30" s="10" t="s">
        <v>58</v>
      </c>
      <c r="AB30" s="11">
        <v>0</v>
      </c>
      <c r="AC30" s="11">
        <v>0</v>
      </c>
      <c r="AD30" s="11">
        <v>0</v>
      </c>
      <c r="AE30" s="11">
        <v>1000</v>
      </c>
      <c r="AF30" s="11">
        <v>0</v>
      </c>
      <c r="AG30" s="11">
        <v>1000</v>
      </c>
      <c r="AH30" s="11">
        <v>1000</v>
      </c>
      <c r="AI30" s="11">
        <v>0</v>
      </c>
      <c r="AJ30" s="11">
        <v>0</v>
      </c>
      <c r="AN30" s="10" t="s">
        <v>57</v>
      </c>
      <c r="AO30" s="11">
        <v>0</v>
      </c>
      <c r="AP30" s="11">
        <v>0</v>
      </c>
      <c r="AQ30" s="11">
        <v>3000</v>
      </c>
      <c r="AR30" s="11">
        <v>0</v>
      </c>
      <c r="AS30" s="11">
        <v>0</v>
      </c>
      <c r="AT30" s="11">
        <v>3000</v>
      </c>
      <c r="AU30" s="11">
        <v>3000</v>
      </c>
      <c r="AV30" s="11">
        <v>0</v>
      </c>
      <c r="AW30" s="11">
        <v>0</v>
      </c>
      <c r="BA30" s="10" t="s">
        <v>56</v>
      </c>
      <c r="BB30" s="11">
        <v>0</v>
      </c>
      <c r="BC30" s="11">
        <v>0</v>
      </c>
      <c r="BD30" s="11">
        <v>0</v>
      </c>
      <c r="BE30" s="11">
        <v>1000</v>
      </c>
      <c r="BF30" s="11">
        <v>0</v>
      </c>
      <c r="BG30" s="11">
        <v>1000</v>
      </c>
      <c r="BH30" s="11">
        <v>1000</v>
      </c>
      <c r="BI30" s="11">
        <v>0</v>
      </c>
      <c r="BJ30" s="11">
        <v>0</v>
      </c>
      <c r="BN30" s="10" t="s">
        <v>90</v>
      </c>
      <c r="BO30" s="10" t="s">
        <v>50</v>
      </c>
      <c r="BP30" s="10" t="s">
        <v>51</v>
      </c>
      <c r="BQ30" s="10" t="s">
        <v>52</v>
      </c>
      <c r="BR30" s="10" t="s">
        <v>53</v>
      </c>
      <c r="BS30" s="10" t="s">
        <v>54</v>
      </c>
      <c r="BT30" s="10" t="s">
        <v>91</v>
      </c>
      <c r="BU30" s="10" t="s">
        <v>92</v>
      </c>
      <c r="BV30" s="10" t="s">
        <v>93</v>
      </c>
      <c r="BW30" s="10" t="s">
        <v>94</v>
      </c>
      <c r="CA30" s="7"/>
      <c r="CN30" s="10" t="s">
        <v>88</v>
      </c>
      <c r="CO30" s="11">
        <v>0</v>
      </c>
      <c r="CP30" s="11">
        <v>0</v>
      </c>
      <c r="CQ30" s="11">
        <v>0</v>
      </c>
      <c r="CR30" s="11">
        <v>1000</v>
      </c>
      <c r="CS30" s="11">
        <v>0</v>
      </c>
    </row>
    <row r="31" spans="1:101" ht="18.600000000000001" thickBot="1" x14ac:dyDescent="0.35">
      <c r="A31" s="12" t="s">
        <v>95</v>
      </c>
      <c r="B31" s="13">
        <v>6000</v>
      </c>
      <c r="N31" s="10" t="s">
        <v>60</v>
      </c>
      <c r="O31" s="11">
        <v>0</v>
      </c>
      <c r="P31" s="11">
        <v>2000</v>
      </c>
      <c r="Q31" s="11">
        <v>1000</v>
      </c>
      <c r="R31" s="11">
        <v>0</v>
      </c>
      <c r="S31" s="11">
        <v>0</v>
      </c>
      <c r="T31" s="11">
        <v>3000</v>
      </c>
      <c r="U31" s="11">
        <v>3000</v>
      </c>
      <c r="V31" s="11">
        <v>0</v>
      </c>
      <c r="W31" s="11">
        <v>0</v>
      </c>
      <c r="AA31" s="10" t="s">
        <v>59</v>
      </c>
      <c r="AB31" s="11">
        <v>0</v>
      </c>
      <c r="AC31" s="11">
        <v>2000</v>
      </c>
      <c r="AD31" s="11">
        <v>0</v>
      </c>
      <c r="AE31" s="11">
        <v>1000</v>
      </c>
      <c r="AF31" s="11">
        <v>0</v>
      </c>
      <c r="AG31" s="11">
        <v>3000</v>
      </c>
      <c r="AH31" s="11">
        <v>3000</v>
      </c>
      <c r="AI31" s="11">
        <v>0</v>
      </c>
      <c r="AJ31" s="11">
        <v>0</v>
      </c>
      <c r="AN31" s="10" t="s">
        <v>58</v>
      </c>
      <c r="AO31" s="11">
        <v>0</v>
      </c>
      <c r="AP31" s="11">
        <v>0</v>
      </c>
      <c r="AQ31" s="11">
        <v>0</v>
      </c>
      <c r="AR31" s="11">
        <v>1000</v>
      </c>
      <c r="AS31" s="11">
        <v>0</v>
      </c>
      <c r="AT31" s="11">
        <v>1000</v>
      </c>
      <c r="AU31" s="11">
        <v>1000</v>
      </c>
      <c r="AV31" s="11">
        <v>0</v>
      </c>
      <c r="AW31" s="11">
        <v>0</v>
      </c>
      <c r="BA31" s="10" t="s">
        <v>57</v>
      </c>
      <c r="BB31" s="11">
        <v>1500</v>
      </c>
      <c r="BC31" s="11">
        <v>0</v>
      </c>
      <c r="BD31" s="11">
        <v>1500</v>
      </c>
      <c r="BE31" s="11">
        <v>0</v>
      </c>
      <c r="BF31" s="11">
        <v>0</v>
      </c>
      <c r="BG31" s="11">
        <v>3000</v>
      </c>
      <c r="BH31" s="11">
        <v>3000</v>
      </c>
      <c r="BI31" s="11">
        <v>0</v>
      </c>
      <c r="BJ31" s="11">
        <v>0</v>
      </c>
      <c r="BN31" s="10" t="s">
        <v>56</v>
      </c>
      <c r="BO31" s="11">
        <v>0</v>
      </c>
      <c r="BP31" s="11">
        <v>0</v>
      </c>
      <c r="BQ31" s="11">
        <v>0</v>
      </c>
      <c r="BR31" s="11">
        <v>1000</v>
      </c>
      <c r="BS31" s="11">
        <v>0</v>
      </c>
      <c r="BT31" s="11">
        <v>1000</v>
      </c>
      <c r="BU31" s="11">
        <v>1000</v>
      </c>
      <c r="BV31" s="11">
        <v>0</v>
      </c>
      <c r="BW31" s="11">
        <v>0</v>
      </c>
      <c r="CA31" s="10" t="s">
        <v>90</v>
      </c>
      <c r="CB31" s="10" t="s">
        <v>50</v>
      </c>
      <c r="CC31" s="10" t="s">
        <v>51</v>
      </c>
      <c r="CD31" s="10" t="s">
        <v>52</v>
      </c>
      <c r="CE31" s="10" t="s">
        <v>53</v>
      </c>
      <c r="CF31" s="10" t="s">
        <v>54</v>
      </c>
      <c r="CG31" s="10" t="s">
        <v>91</v>
      </c>
      <c r="CH31" s="10" t="s">
        <v>92</v>
      </c>
      <c r="CI31" s="10" t="s">
        <v>93</v>
      </c>
      <c r="CJ31" s="10" t="s">
        <v>94</v>
      </c>
      <c r="CN31" s="7"/>
    </row>
    <row r="32" spans="1:101" ht="15" thickBot="1" x14ac:dyDescent="0.35">
      <c r="A32" s="12" t="s">
        <v>96</v>
      </c>
      <c r="B32" s="13">
        <v>1000</v>
      </c>
      <c r="AA32" s="10" t="s">
        <v>60</v>
      </c>
      <c r="AB32" s="11">
        <v>0</v>
      </c>
      <c r="AC32" s="11">
        <v>2000</v>
      </c>
      <c r="AD32" s="11">
        <v>1000</v>
      </c>
      <c r="AE32" s="11">
        <v>0</v>
      </c>
      <c r="AF32" s="11">
        <v>0</v>
      </c>
      <c r="AG32" s="11">
        <v>3000</v>
      </c>
      <c r="AH32" s="11">
        <v>3000</v>
      </c>
      <c r="AI32" s="11">
        <v>0</v>
      </c>
      <c r="AJ32" s="11">
        <v>0</v>
      </c>
      <c r="AN32" s="10" t="s">
        <v>59</v>
      </c>
      <c r="AO32" s="11">
        <v>0</v>
      </c>
      <c r="AP32" s="11">
        <v>2000</v>
      </c>
      <c r="AQ32" s="11">
        <v>0</v>
      </c>
      <c r="AR32" s="11">
        <v>1000</v>
      </c>
      <c r="AS32" s="11">
        <v>0</v>
      </c>
      <c r="AT32" s="11">
        <v>3000</v>
      </c>
      <c r="AU32" s="11">
        <v>3000</v>
      </c>
      <c r="AV32" s="11">
        <v>0</v>
      </c>
      <c r="AW32" s="11">
        <v>0</v>
      </c>
      <c r="BA32" s="10" t="s">
        <v>58</v>
      </c>
      <c r="BB32" s="11">
        <v>0</v>
      </c>
      <c r="BC32" s="11">
        <v>0</v>
      </c>
      <c r="BD32" s="11">
        <v>500</v>
      </c>
      <c r="BE32" s="11">
        <v>500</v>
      </c>
      <c r="BF32" s="11">
        <v>0</v>
      </c>
      <c r="BG32" s="11">
        <v>1000</v>
      </c>
      <c r="BH32" s="11">
        <v>1000</v>
      </c>
      <c r="BI32" s="11">
        <v>0</v>
      </c>
      <c r="BJ32" s="11">
        <v>0</v>
      </c>
      <c r="BN32" s="10" t="s">
        <v>57</v>
      </c>
      <c r="BO32" s="11">
        <v>1500</v>
      </c>
      <c r="BP32" s="11">
        <v>0</v>
      </c>
      <c r="BQ32" s="11">
        <v>1500</v>
      </c>
      <c r="BR32" s="11">
        <v>0</v>
      </c>
      <c r="BS32" s="11">
        <v>0</v>
      </c>
      <c r="BT32" s="11">
        <v>3000</v>
      </c>
      <c r="BU32" s="11">
        <v>3000</v>
      </c>
      <c r="BV32" s="11">
        <v>0</v>
      </c>
      <c r="BW32" s="11">
        <v>0</v>
      </c>
      <c r="CA32" s="10" t="s">
        <v>56</v>
      </c>
      <c r="CB32" s="11">
        <v>0</v>
      </c>
      <c r="CC32" s="11">
        <v>0</v>
      </c>
      <c r="CD32" s="11">
        <v>0</v>
      </c>
      <c r="CE32" s="11">
        <v>1000</v>
      </c>
      <c r="CF32" s="11">
        <v>0</v>
      </c>
      <c r="CG32" s="11">
        <v>1000</v>
      </c>
      <c r="CH32" s="11">
        <v>1000</v>
      </c>
      <c r="CI32" s="11">
        <v>0</v>
      </c>
      <c r="CJ32" s="11">
        <v>0</v>
      </c>
      <c r="CN32" s="10" t="s">
        <v>90</v>
      </c>
      <c r="CO32" s="10" t="s">
        <v>50</v>
      </c>
      <c r="CP32" s="10" t="s">
        <v>51</v>
      </c>
      <c r="CQ32" s="10" t="s">
        <v>52</v>
      </c>
      <c r="CR32" s="10" t="s">
        <v>53</v>
      </c>
      <c r="CS32" s="10" t="s">
        <v>54</v>
      </c>
      <c r="CT32" s="10" t="s">
        <v>91</v>
      </c>
      <c r="CU32" s="10" t="s">
        <v>92</v>
      </c>
      <c r="CV32" s="10" t="s">
        <v>93</v>
      </c>
      <c r="CW32" s="10" t="s">
        <v>94</v>
      </c>
    </row>
    <row r="33" spans="1:101" ht="15" thickBot="1" x14ac:dyDescent="0.35">
      <c r="A33" s="12" t="s">
        <v>97</v>
      </c>
      <c r="B33" s="13">
        <v>8000</v>
      </c>
      <c r="N33" s="12" t="s">
        <v>95</v>
      </c>
      <c r="O33" s="13">
        <v>5000</v>
      </c>
      <c r="AA33" s="10" t="s">
        <v>61</v>
      </c>
      <c r="AB33" s="11">
        <v>0</v>
      </c>
      <c r="AC33" s="11">
        <v>2000</v>
      </c>
      <c r="AD33" s="11">
        <v>0</v>
      </c>
      <c r="AE33" s="11">
        <v>2000</v>
      </c>
      <c r="AF33" s="11">
        <v>0</v>
      </c>
      <c r="AG33" s="11">
        <v>4000</v>
      </c>
      <c r="AH33" s="11">
        <v>4000</v>
      </c>
      <c r="AI33" s="11">
        <v>0</v>
      </c>
      <c r="AJ33" s="11">
        <v>0</v>
      </c>
      <c r="AN33" s="10" t="s">
        <v>60</v>
      </c>
      <c r="AO33" s="11">
        <v>0</v>
      </c>
      <c r="AP33" s="11">
        <v>2000</v>
      </c>
      <c r="AQ33" s="11">
        <v>1000</v>
      </c>
      <c r="AR33" s="11">
        <v>0</v>
      </c>
      <c r="AS33" s="11">
        <v>0</v>
      </c>
      <c r="AT33" s="11">
        <v>3000</v>
      </c>
      <c r="AU33" s="11">
        <v>3000</v>
      </c>
      <c r="AV33" s="11">
        <v>0</v>
      </c>
      <c r="AW33" s="11">
        <v>0</v>
      </c>
      <c r="BA33" s="10" t="s">
        <v>59</v>
      </c>
      <c r="BB33" s="11">
        <v>1500</v>
      </c>
      <c r="BC33" s="11">
        <v>0</v>
      </c>
      <c r="BD33" s="11">
        <v>500</v>
      </c>
      <c r="BE33" s="11">
        <v>1000</v>
      </c>
      <c r="BF33" s="11">
        <v>0</v>
      </c>
      <c r="BG33" s="11">
        <v>3000</v>
      </c>
      <c r="BH33" s="11">
        <v>3000</v>
      </c>
      <c r="BI33" s="11">
        <v>0</v>
      </c>
      <c r="BJ33" s="11">
        <v>0</v>
      </c>
      <c r="BN33" s="10" t="s">
        <v>58</v>
      </c>
      <c r="BO33" s="11">
        <v>0</v>
      </c>
      <c r="BP33" s="11">
        <v>0</v>
      </c>
      <c r="BQ33" s="11">
        <v>500</v>
      </c>
      <c r="BR33" s="11">
        <v>500</v>
      </c>
      <c r="BS33" s="11">
        <v>0</v>
      </c>
      <c r="BT33" s="11">
        <v>1000</v>
      </c>
      <c r="BU33" s="11">
        <v>1000</v>
      </c>
      <c r="BV33" s="11">
        <v>0</v>
      </c>
      <c r="BW33" s="11">
        <v>0</v>
      </c>
      <c r="CA33" s="10" t="s">
        <v>57</v>
      </c>
      <c r="CB33" s="11">
        <v>1000</v>
      </c>
      <c r="CC33" s="11">
        <v>0</v>
      </c>
      <c r="CD33" s="11">
        <v>2000</v>
      </c>
      <c r="CE33" s="11">
        <v>0</v>
      </c>
      <c r="CF33" s="11">
        <v>0</v>
      </c>
      <c r="CG33" s="11">
        <v>3000</v>
      </c>
      <c r="CH33" s="11">
        <v>3000</v>
      </c>
      <c r="CI33" s="11">
        <v>0</v>
      </c>
      <c r="CJ33" s="11">
        <v>0</v>
      </c>
      <c r="CN33" s="10" t="s">
        <v>56</v>
      </c>
      <c r="CO33" s="11">
        <v>0</v>
      </c>
      <c r="CP33" s="11">
        <v>0</v>
      </c>
      <c r="CQ33" s="11">
        <v>0</v>
      </c>
      <c r="CR33" s="11">
        <v>1000</v>
      </c>
      <c r="CS33" s="11">
        <v>0</v>
      </c>
      <c r="CT33" s="11">
        <v>1000</v>
      </c>
      <c r="CU33" s="11">
        <v>1000</v>
      </c>
      <c r="CV33" s="11">
        <v>0</v>
      </c>
      <c r="CW33" s="11">
        <v>0</v>
      </c>
    </row>
    <row r="34" spans="1:101" ht="15" thickBot="1" x14ac:dyDescent="0.35">
      <c r="A34" s="12" t="s">
        <v>98</v>
      </c>
      <c r="B34" s="13">
        <v>8000</v>
      </c>
      <c r="N34" s="12" t="s">
        <v>96</v>
      </c>
      <c r="O34" s="13">
        <v>1000</v>
      </c>
      <c r="AN34" s="10" t="s">
        <v>61</v>
      </c>
      <c r="AO34" s="11">
        <v>0</v>
      </c>
      <c r="AP34" s="11">
        <v>2000</v>
      </c>
      <c r="AQ34" s="11">
        <v>0</v>
      </c>
      <c r="AR34" s="11">
        <v>2000</v>
      </c>
      <c r="AS34" s="11">
        <v>0</v>
      </c>
      <c r="AT34" s="11">
        <v>4000</v>
      </c>
      <c r="AU34" s="11">
        <v>4000</v>
      </c>
      <c r="AV34" s="11">
        <v>0</v>
      </c>
      <c r="AW34" s="11">
        <v>0</v>
      </c>
      <c r="BA34" s="10" t="s">
        <v>60</v>
      </c>
      <c r="BB34" s="11">
        <v>1500</v>
      </c>
      <c r="BC34" s="11">
        <v>0</v>
      </c>
      <c r="BD34" s="11">
        <v>1500</v>
      </c>
      <c r="BE34" s="11">
        <v>0</v>
      </c>
      <c r="BF34" s="11">
        <v>0</v>
      </c>
      <c r="BG34" s="11">
        <v>3000</v>
      </c>
      <c r="BH34" s="11">
        <v>3000</v>
      </c>
      <c r="BI34" s="11">
        <v>0</v>
      </c>
      <c r="BJ34" s="11">
        <v>0</v>
      </c>
      <c r="BN34" s="10" t="s">
        <v>59</v>
      </c>
      <c r="BO34" s="11">
        <v>1500</v>
      </c>
      <c r="BP34" s="11">
        <v>0</v>
      </c>
      <c r="BQ34" s="11">
        <v>500</v>
      </c>
      <c r="BR34" s="11">
        <v>1000</v>
      </c>
      <c r="BS34" s="11">
        <v>0</v>
      </c>
      <c r="BT34" s="11">
        <v>3000</v>
      </c>
      <c r="BU34" s="11">
        <v>3000</v>
      </c>
      <c r="BV34" s="11">
        <v>0</v>
      </c>
      <c r="BW34" s="11">
        <v>0</v>
      </c>
      <c r="CA34" s="10" t="s">
        <v>58</v>
      </c>
      <c r="CB34" s="11">
        <v>0</v>
      </c>
      <c r="CC34" s="11">
        <v>0</v>
      </c>
      <c r="CD34" s="11">
        <v>0</v>
      </c>
      <c r="CE34" s="11">
        <v>0</v>
      </c>
      <c r="CF34" s="11">
        <v>1000</v>
      </c>
      <c r="CG34" s="11">
        <v>1000</v>
      </c>
      <c r="CH34" s="11">
        <v>1000</v>
      </c>
      <c r="CI34" s="11">
        <v>0</v>
      </c>
      <c r="CJ34" s="11">
        <v>0</v>
      </c>
      <c r="CN34" s="10" t="s">
        <v>57</v>
      </c>
      <c r="CO34" s="11">
        <v>1000</v>
      </c>
      <c r="CP34" s="11">
        <v>0</v>
      </c>
      <c r="CQ34" s="11">
        <v>1000</v>
      </c>
      <c r="CR34" s="11">
        <v>1000</v>
      </c>
      <c r="CS34" s="11">
        <v>0</v>
      </c>
      <c r="CT34" s="11">
        <v>3000</v>
      </c>
      <c r="CU34" s="11">
        <v>3000</v>
      </c>
      <c r="CV34" s="11">
        <v>0</v>
      </c>
      <c r="CW34" s="11">
        <v>0</v>
      </c>
    </row>
    <row r="35" spans="1:101" ht="15" thickBot="1" x14ac:dyDescent="0.35">
      <c r="A35" s="12" t="s">
        <v>99</v>
      </c>
      <c r="B35" s="13">
        <v>0</v>
      </c>
      <c r="N35" s="12" t="s">
        <v>97</v>
      </c>
      <c r="O35" s="13">
        <v>11000</v>
      </c>
      <c r="AA35" s="12" t="s">
        <v>95</v>
      </c>
      <c r="AB35" s="13">
        <v>7000</v>
      </c>
      <c r="AN35" s="10" t="s">
        <v>62</v>
      </c>
      <c r="AO35" s="11">
        <v>0</v>
      </c>
      <c r="AP35" s="11">
        <v>0</v>
      </c>
      <c r="AQ35" s="11">
        <v>0</v>
      </c>
      <c r="AR35" s="11">
        <v>2000</v>
      </c>
      <c r="AS35" s="11">
        <v>2000</v>
      </c>
      <c r="AT35" s="11">
        <v>4000</v>
      </c>
      <c r="AU35" s="11">
        <v>4000</v>
      </c>
      <c r="AV35" s="11">
        <v>0</v>
      </c>
      <c r="AW35" s="11">
        <v>0</v>
      </c>
      <c r="BA35" s="10" t="s">
        <v>61</v>
      </c>
      <c r="BB35" s="11">
        <v>1500</v>
      </c>
      <c r="BC35" s="11">
        <v>0</v>
      </c>
      <c r="BD35" s="11">
        <v>500</v>
      </c>
      <c r="BE35" s="11">
        <v>2000</v>
      </c>
      <c r="BF35" s="11">
        <v>0</v>
      </c>
      <c r="BG35" s="11">
        <v>4000</v>
      </c>
      <c r="BH35" s="11">
        <v>4000</v>
      </c>
      <c r="BI35" s="11">
        <v>0</v>
      </c>
      <c r="BJ35" s="11">
        <v>0</v>
      </c>
      <c r="BN35" s="10" t="s">
        <v>60</v>
      </c>
      <c r="BO35" s="11">
        <v>1500</v>
      </c>
      <c r="BP35" s="11">
        <v>0</v>
      </c>
      <c r="BQ35" s="11">
        <v>1500</v>
      </c>
      <c r="BR35" s="11">
        <v>0</v>
      </c>
      <c r="BS35" s="11">
        <v>0</v>
      </c>
      <c r="BT35" s="11">
        <v>3000</v>
      </c>
      <c r="BU35" s="11">
        <v>3000</v>
      </c>
      <c r="BV35" s="11">
        <v>0</v>
      </c>
      <c r="BW35" s="11">
        <v>0</v>
      </c>
      <c r="CA35" s="10" t="s">
        <v>59</v>
      </c>
      <c r="CB35" s="11">
        <v>1000</v>
      </c>
      <c r="CC35" s="11">
        <v>1000</v>
      </c>
      <c r="CD35" s="11">
        <v>0</v>
      </c>
      <c r="CE35" s="11">
        <v>1000</v>
      </c>
      <c r="CF35" s="11">
        <v>0</v>
      </c>
      <c r="CG35" s="11">
        <v>3000</v>
      </c>
      <c r="CH35" s="11">
        <v>3000</v>
      </c>
      <c r="CI35" s="11">
        <v>0</v>
      </c>
      <c r="CJ35" s="11">
        <v>0</v>
      </c>
      <c r="CN35" s="10" t="s">
        <v>58</v>
      </c>
      <c r="CO35" s="11">
        <v>0</v>
      </c>
      <c r="CP35" s="11">
        <v>0</v>
      </c>
      <c r="CQ35" s="11">
        <v>0</v>
      </c>
      <c r="CR35" s="11">
        <v>1000</v>
      </c>
      <c r="CS35" s="11">
        <v>0</v>
      </c>
      <c r="CT35" s="11">
        <v>1000</v>
      </c>
      <c r="CU35" s="11">
        <v>1000</v>
      </c>
      <c r="CV35" s="11">
        <v>0</v>
      </c>
      <c r="CW35" s="11">
        <v>0</v>
      </c>
    </row>
    <row r="36" spans="1:101" ht="15" thickBot="1" x14ac:dyDescent="0.35">
      <c r="A36" s="12" t="s">
        <v>100</v>
      </c>
      <c r="B36" s="13"/>
      <c r="N36" s="12" t="s">
        <v>98</v>
      </c>
      <c r="O36" s="13">
        <v>11000</v>
      </c>
      <c r="AA36" s="12" t="s">
        <v>96</v>
      </c>
      <c r="AB36" s="13">
        <v>1000</v>
      </c>
      <c r="BA36" s="10" t="s">
        <v>62</v>
      </c>
      <c r="BB36" s="11">
        <v>1500</v>
      </c>
      <c r="BC36" s="11">
        <v>0</v>
      </c>
      <c r="BD36" s="11">
        <v>0</v>
      </c>
      <c r="BE36" s="11">
        <v>2000</v>
      </c>
      <c r="BF36" s="11">
        <v>500</v>
      </c>
      <c r="BG36" s="11">
        <v>4000</v>
      </c>
      <c r="BH36" s="11">
        <v>4000</v>
      </c>
      <c r="BI36" s="11">
        <v>0</v>
      </c>
      <c r="BJ36" s="11">
        <v>0</v>
      </c>
      <c r="BN36" s="10" t="s">
        <v>61</v>
      </c>
      <c r="BO36" s="11">
        <v>1500</v>
      </c>
      <c r="BP36" s="11">
        <v>0</v>
      </c>
      <c r="BQ36" s="11">
        <v>500</v>
      </c>
      <c r="BR36" s="11">
        <v>2000</v>
      </c>
      <c r="BS36" s="11">
        <v>0</v>
      </c>
      <c r="BT36" s="11">
        <v>4000</v>
      </c>
      <c r="BU36" s="11">
        <v>4000</v>
      </c>
      <c r="BV36" s="11">
        <v>0</v>
      </c>
      <c r="BW36" s="11">
        <v>0</v>
      </c>
      <c r="CA36" s="10" t="s">
        <v>60</v>
      </c>
      <c r="CB36" s="11">
        <v>1000</v>
      </c>
      <c r="CC36" s="11">
        <v>1000</v>
      </c>
      <c r="CD36" s="11">
        <v>1000</v>
      </c>
      <c r="CE36" s="11">
        <v>0</v>
      </c>
      <c r="CF36" s="11">
        <v>0</v>
      </c>
      <c r="CG36" s="11">
        <v>3000</v>
      </c>
      <c r="CH36" s="11">
        <v>3000</v>
      </c>
      <c r="CI36" s="11">
        <v>0</v>
      </c>
      <c r="CJ36" s="11">
        <v>0</v>
      </c>
      <c r="CN36" s="10" t="s">
        <v>59</v>
      </c>
      <c r="CO36" s="11">
        <v>1000</v>
      </c>
      <c r="CP36" s="11">
        <v>1000</v>
      </c>
      <c r="CQ36" s="11">
        <v>0</v>
      </c>
      <c r="CR36" s="11">
        <v>1000</v>
      </c>
      <c r="CS36" s="11">
        <v>0</v>
      </c>
      <c r="CT36" s="11">
        <v>3000</v>
      </c>
      <c r="CU36" s="11">
        <v>3000</v>
      </c>
      <c r="CV36" s="11">
        <v>0</v>
      </c>
      <c r="CW36" s="11">
        <v>0</v>
      </c>
    </row>
    <row r="37" spans="1:101" ht="15" thickBot="1" x14ac:dyDescent="0.35">
      <c r="A37" s="12" t="s">
        <v>101</v>
      </c>
      <c r="B37" s="13"/>
      <c r="N37" s="12" t="s">
        <v>99</v>
      </c>
      <c r="O37" s="13">
        <v>0</v>
      </c>
      <c r="AA37" s="12" t="s">
        <v>97</v>
      </c>
      <c r="AB37" s="13">
        <v>15000</v>
      </c>
      <c r="AN37" s="12" t="s">
        <v>95</v>
      </c>
      <c r="AO37" s="13">
        <v>7000</v>
      </c>
      <c r="BA37" s="10" t="s">
        <v>63</v>
      </c>
      <c r="BB37" s="11">
        <v>0</v>
      </c>
      <c r="BC37" s="11">
        <v>0</v>
      </c>
      <c r="BD37" s="11">
        <v>500</v>
      </c>
      <c r="BE37" s="11">
        <v>1000</v>
      </c>
      <c r="BF37" s="11">
        <v>500</v>
      </c>
      <c r="BG37" s="11">
        <v>2000</v>
      </c>
      <c r="BH37" s="11">
        <v>2000</v>
      </c>
      <c r="BI37" s="11">
        <v>0</v>
      </c>
      <c r="BJ37" s="11">
        <v>0</v>
      </c>
      <c r="BN37" s="10" t="s">
        <v>62</v>
      </c>
      <c r="BO37" s="11">
        <v>1500</v>
      </c>
      <c r="BP37" s="11">
        <v>0</v>
      </c>
      <c r="BQ37" s="11">
        <v>0</v>
      </c>
      <c r="BR37" s="11">
        <v>2000</v>
      </c>
      <c r="BS37" s="11">
        <v>500</v>
      </c>
      <c r="BT37" s="11">
        <v>4000</v>
      </c>
      <c r="BU37" s="11">
        <v>4000</v>
      </c>
      <c r="BV37" s="11">
        <v>0</v>
      </c>
      <c r="BW37" s="11">
        <v>0</v>
      </c>
      <c r="CA37" s="10" t="s">
        <v>61</v>
      </c>
      <c r="CB37" s="11">
        <v>1000</v>
      </c>
      <c r="CC37" s="11">
        <v>1000</v>
      </c>
      <c r="CD37" s="11">
        <v>0</v>
      </c>
      <c r="CE37" s="11">
        <v>2000</v>
      </c>
      <c r="CF37" s="11">
        <v>0</v>
      </c>
      <c r="CG37" s="11">
        <v>4000</v>
      </c>
      <c r="CH37" s="11">
        <v>4000</v>
      </c>
      <c r="CI37" s="11">
        <v>0</v>
      </c>
      <c r="CJ37" s="11">
        <v>0</v>
      </c>
      <c r="CN37" s="10" t="s">
        <v>60</v>
      </c>
      <c r="CO37" s="11">
        <v>1000</v>
      </c>
      <c r="CP37" s="11">
        <v>1000</v>
      </c>
      <c r="CQ37" s="11">
        <v>0</v>
      </c>
      <c r="CR37" s="11">
        <v>1000</v>
      </c>
      <c r="CS37" s="11">
        <v>0</v>
      </c>
      <c r="CT37" s="11">
        <v>3000</v>
      </c>
      <c r="CU37" s="11">
        <v>3000</v>
      </c>
      <c r="CV37" s="11">
        <v>0</v>
      </c>
      <c r="CW37" s="11">
        <v>0</v>
      </c>
    </row>
    <row r="38" spans="1:101" ht="15" thickBot="1" x14ac:dyDescent="0.35">
      <c r="A38" s="12" t="s">
        <v>102</v>
      </c>
      <c r="B38" s="13">
        <v>0</v>
      </c>
      <c r="N38" s="12" t="s">
        <v>100</v>
      </c>
      <c r="O38" s="13"/>
      <c r="AA38" s="12" t="s">
        <v>98</v>
      </c>
      <c r="AB38" s="13">
        <v>15000</v>
      </c>
      <c r="AN38" s="12" t="s">
        <v>96</v>
      </c>
      <c r="AO38" s="13">
        <v>1000</v>
      </c>
      <c r="BN38" s="10" t="s">
        <v>63</v>
      </c>
      <c r="BO38" s="11">
        <v>0</v>
      </c>
      <c r="BP38" s="11">
        <v>0</v>
      </c>
      <c r="BQ38" s="11">
        <v>500</v>
      </c>
      <c r="BR38" s="11">
        <v>1000</v>
      </c>
      <c r="BS38" s="11">
        <v>500</v>
      </c>
      <c r="BT38" s="11">
        <v>2000</v>
      </c>
      <c r="BU38" s="11">
        <v>2000</v>
      </c>
      <c r="BV38" s="11">
        <v>0</v>
      </c>
      <c r="BW38" s="11">
        <v>0</v>
      </c>
      <c r="CA38" s="10" t="s">
        <v>62</v>
      </c>
      <c r="CB38" s="11">
        <v>1000</v>
      </c>
      <c r="CC38" s="11">
        <v>0</v>
      </c>
      <c r="CD38" s="11">
        <v>0</v>
      </c>
      <c r="CE38" s="11">
        <v>2000</v>
      </c>
      <c r="CF38" s="11">
        <v>1000</v>
      </c>
      <c r="CG38" s="11">
        <v>4000</v>
      </c>
      <c r="CH38" s="11">
        <v>4000</v>
      </c>
      <c r="CI38" s="11">
        <v>0</v>
      </c>
      <c r="CJ38" s="11">
        <v>0</v>
      </c>
      <c r="CN38" s="10" t="s">
        <v>61</v>
      </c>
      <c r="CO38" s="11">
        <v>1000</v>
      </c>
      <c r="CP38" s="11">
        <v>1000</v>
      </c>
      <c r="CQ38" s="11">
        <v>0</v>
      </c>
      <c r="CR38" s="11">
        <v>2000</v>
      </c>
      <c r="CS38" s="11">
        <v>0</v>
      </c>
      <c r="CT38" s="11">
        <v>4000</v>
      </c>
      <c r="CU38" s="11">
        <v>4000</v>
      </c>
      <c r="CV38" s="11">
        <v>0</v>
      </c>
      <c r="CW38" s="11">
        <v>0</v>
      </c>
    </row>
    <row r="39" spans="1:101" ht="15" thickBot="1" x14ac:dyDescent="0.35">
      <c r="N39" s="12" t="s">
        <v>101</v>
      </c>
      <c r="O39" s="13"/>
      <c r="AA39" s="12" t="s">
        <v>99</v>
      </c>
      <c r="AB39" s="13">
        <v>0</v>
      </c>
      <c r="AN39" s="12" t="s">
        <v>97</v>
      </c>
      <c r="AO39" s="13">
        <v>19000</v>
      </c>
      <c r="BA39" s="12" t="s">
        <v>95</v>
      </c>
      <c r="BB39" s="13">
        <v>5000</v>
      </c>
      <c r="BN39" s="10" t="s">
        <v>64</v>
      </c>
      <c r="BO39" s="11">
        <v>0</v>
      </c>
      <c r="BP39" s="11">
        <v>0</v>
      </c>
      <c r="BQ39" s="11">
        <v>1500</v>
      </c>
      <c r="BR39" s="11">
        <v>500</v>
      </c>
      <c r="BS39" s="11">
        <v>0</v>
      </c>
      <c r="BT39" s="11">
        <v>2000</v>
      </c>
      <c r="BU39" s="11">
        <v>2000</v>
      </c>
      <c r="BV39" s="11">
        <v>0</v>
      </c>
      <c r="BW39" s="11">
        <v>0</v>
      </c>
      <c r="CA39" s="10" t="s">
        <v>63</v>
      </c>
      <c r="CB39" s="11">
        <v>0</v>
      </c>
      <c r="CC39" s="11">
        <v>0</v>
      </c>
      <c r="CD39" s="11">
        <v>0</v>
      </c>
      <c r="CE39" s="11">
        <v>1000</v>
      </c>
      <c r="CF39" s="11">
        <v>1000</v>
      </c>
      <c r="CG39" s="11">
        <v>2000</v>
      </c>
      <c r="CH39" s="11">
        <v>2000</v>
      </c>
      <c r="CI39" s="11">
        <v>0</v>
      </c>
      <c r="CJ39" s="11">
        <v>0</v>
      </c>
      <c r="CN39" s="10" t="s">
        <v>62</v>
      </c>
      <c r="CO39" s="11">
        <v>1000</v>
      </c>
      <c r="CP39" s="11">
        <v>0</v>
      </c>
      <c r="CQ39" s="11">
        <v>0</v>
      </c>
      <c r="CR39" s="11">
        <v>2000</v>
      </c>
      <c r="CS39" s="11">
        <v>1000</v>
      </c>
      <c r="CT39" s="11">
        <v>4000</v>
      </c>
      <c r="CU39" s="11">
        <v>4000</v>
      </c>
      <c r="CV39" s="11">
        <v>0</v>
      </c>
      <c r="CW39" s="11">
        <v>0</v>
      </c>
    </row>
    <row r="40" spans="1:101" ht="15" thickBot="1" x14ac:dyDescent="0.35">
      <c r="N40" s="12" t="s">
        <v>102</v>
      </c>
      <c r="O40" s="13">
        <v>0</v>
      </c>
      <c r="AA40" s="12" t="s">
        <v>100</v>
      </c>
      <c r="AB40" s="13"/>
      <c r="AN40" s="12" t="s">
        <v>98</v>
      </c>
      <c r="AO40" s="13">
        <v>19000</v>
      </c>
      <c r="BA40" s="12" t="s">
        <v>96</v>
      </c>
      <c r="BB40" s="13">
        <v>1000</v>
      </c>
      <c r="CA40" s="10" t="s">
        <v>64</v>
      </c>
      <c r="CB40" s="11">
        <v>0</v>
      </c>
      <c r="CC40" s="11">
        <v>0</v>
      </c>
      <c r="CD40" s="11">
        <v>2000</v>
      </c>
      <c r="CE40" s="11">
        <v>0</v>
      </c>
      <c r="CF40" s="11">
        <v>0</v>
      </c>
      <c r="CG40" s="11">
        <v>2000</v>
      </c>
      <c r="CH40" s="11">
        <v>2000</v>
      </c>
      <c r="CI40" s="11">
        <v>0</v>
      </c>
      <c r="CJ40" s="11">
        <v>0</v>
      </c>
      <c r="CN40" s="10" t="s">
        <v>63</v>
      </c>
      <c r="CO40" s="11">
        <v>0</v>
      </c>
      <c r="CP40" s="11">
        <v>0</v>
      </c>
      <c r="CQ40" s="11">
        <v>0</v>
      </c>
      <c r="CR40" s="11">
        <v>1000</v>
      </c>
      <c r="CS40" s="11">
        <v>1000</v>
      </c>
      <c r="CT40" s="11">
        <v>2000</v>
      </c>
      <c r="CU40" s="11">
        <v>2000</v>
      </c>
      <c r="CV40" s="11">
        <v>0</v>
      </c>
      <c r="CW40" s="11">
        <v>0</v>
      </c>
    </row>
    <row r="41" spans="1:101" ht="18.600000000000001" thickBot="1" x14ac:dyDescent="0.4">
      <c r="A41" s="6" t="s">
        <v>178</v>
      </c>
      <c r="AA41" s="12" t="s">
        <v>101</v>
      </c>
      <c r="AB41" s="13"/>
      <c r="AN41" s="12" t="s">
        <v>99</v>
      </c>
      <c r="AO41" s="13">
        <v>0</v>
      </c>
      <c r="BA41" s="12" t="s">
        <v>97</v>
      </c>
      <c r="BB41" s="13">
        <v>21000</v>
      </c>
      <c r="BN41" s="12" t="s">
        <v>95</v>
      </c>
      <c r="BO41" s="13">
        <v>5000</v>
      </c>
      <c r="CA41" s="10" t="s">
        <v>65</v>
      </c>
      <c r="CB41" s="11">
        <v>0</v>
      </c>
      <c r="CC41" s="11">
        <v>1000</v>
      </c>
      <c r="CD41" s="11">
        <v>2000</v>
      </c>
      <c r="CE41" s="11">
        <v>0</v>
      </c>
      <c r="CF41" s="11">
        <v>0</v>
      </c>
      <c r="CG41" s="11">
        <v>3000</v>
      </c>
      <c r="CH41" s="11">
        <v>3000</v>
      </c>
      <c r="CI41" s="11">
        <v>0</v>
      </c>
      <c r="CJ41" s="11">
        <v>0</v>
      </c>
      <c r="CN41" s="10" t="s">
        <v>64</v>
      </c>
      <c r="CO41" s="11">
        <v>0</v>
      </c>
      <c r="CP41" s="11">
        <v>0</v>
      </c>
      <c r="CQ41" s="11">
        <v>1000</v>
      </c>
      <c r="CR41" s="11">
        <v>1000</v>
      </c>
      <c r="CS41" s="11">
        <v>0</v>
      </c>
      <c r="CT41" s="11">
        <v>2000</v>
      </c>
      <c r="CU41" s="11">
        <v>2000</v>
      </c>
      <c r="CV41" s="11">
        <v>0</v>
      </c>
      <c r="CW41" s="11">
        <v>0</v>
      </c>
    </row>
    <row r="42" spans="1:101" ht="18.600000000000001" thickBot="1" x14ac:dyDescent="0.4">
      <c r="A42" s="6" t="s">
        <v>179</v>
      </c>
      <c r="AA42" s="12" t="s">
        <v>102</v>
      </c>
      <c r="AB42" s="13">
        <v>0</v>
      </c>
      <c r="AN42" s="12" t="s">
        <v>100</v>
      </c>
      <c r="AO42" s="13"/>
      <c r="BA42" s="12" t="s">
        <v>98</v>
      </c>
      <c r="BB42" s="13">
        <v>21000</v>
      </c>
      <c r="BN42" s="12" t="s">
        <v>96</v>
      </c>
      <c r="BO42" s="13">
        <v>1000</v>
      </c>
      <c r="CN42" s="10" t="s">
        <v>65</v>
      </c>
      <c r="CO42" s="11">
        <v>0</v>
      </c>
      <c r="CP42" s="11">
        <v>1000</v>
      </c>
      <c r="CQ42" s="11">
        <v>1000</v>
      </c>
      <c r="CR42" s="11">
        <v>1000</v>
      </c>
      <c r="CS42" s="11">
        <v>0</v>
      </c>
      <c r="CT42" s="11">
        <v>3000</v>
      </c>
      <c r="CU42" s="11">
        <v>3000</v>
      </c>
      <c r="CV42" s="11">
        <v>0</v>
      </c>
      <c r="CW42" s="11">
        <v>0</v>
      </c>
    </row>
    <row r="43" spans="1:101" ht="18.600000000000001" thickBot="1" x14ac:dyDescent="0.4">
      <c r="N43" s="6" t="s">
        <v>178</v>
      </c>
      <c r="AN43" s="12" t="s">
        <v>101</v>
      </c>
      <c r="AO43" s="13"/>
      <c r="BA43" s="12" t="s">
        <v>99</v>
      </c>
      <c r="BB43" s="13">
        <v>0</v>
      </c>
      <c r="BN43" s="12" t="s">
        <v>97</v>
      </c>
      <c r="BO43" s="13">
        <v>23000</v>
      </c>
      <c r="CA43" s="12" t="s">
        <v>95</v>
      </c>
      <c r="CB43" s="13">
        <v>6000</v>
      </c>
      <c r="CN43" s="10" t="s">
        <v>66</v>
      </c>
      <c r="CO43" s="11">
        <v>0</v>
      </c>
      <c r="CP43" s="11">
        <v>0</v>
      </c>
      <c r="CQ43" s="11">
        <v>0</v>
      </c>
      <c r="CR43" s="11">
        <v>1000</v>
      </c>
      <c r="CS43" s="11">
        <v>0</v>
      </c>
      <c r="CT43" s="11">
        <v>1000</v>
      </c>
      <c r="CU43" s="11">
        <v>1000</v>
      </c>
      <c r="CV43" s="11">
        <v>0</v>
      </c>
      <c r="CW43" s="11">
        <v>0</v>
      </c>
    </row>
    <row r="44" spans="1:101" ht="18.600000000000001" thickBot="1" x14ac:dyDescent="0.4">
      <c r="N44" s="6" t="s">
        <v>179</v>
      </c>
      <c r="AN44" s="12" t="s">
        <v>102</v>
      </c>
      <c r="AO44" s="13">
        <v>0</v>
      </c>
      <c r="BA44" s="12" t="s">
        <v>100</v>
      </c>
      <c r="BB44" s="13"/>
      <c r="BN44" s="12" t="s">
        <v>98</v>
      </c>
      <c r="BO44" s="13">
        <v>23000</v>
      </c>
      <c r="CA44" s="12" t="s">
        <v>96</v>
      </c>
      <c r="CB44" s="13">
        <v>1000</v>
      </c>
    </row>
    <row r="45" spans="1:101" ht="18.600000000000001" thickBot="1" x14ac:dyDescent="0.4">
      <c r="AA45" s="6" t="s">
        <v>178</v>
      </c>
      <c r="BA45" s="12" t="s">
        <v>101</v>
      </c>
      <c r="BB45" s="13"/>
      <c r="BN45" s="12" t="s">
        <v>99</v>
      </c>
      <c r="BO45" s="13">
        <v>0</v>
      </c>
      <c r="CA45" s="12" t="s">
        <v>97</v>
      </c>
      <c r="CB45" s="13">
        <v>26000</v>
      </c>
      <c r="CN45" s="12" t="s">
        <v>95</v>
      </c>
      <c r="CO45" s="13">
        <v>5000</v>
      </c>
    </row>
    <row r="46" spans="1:101" ht="18.600000000000001" thickBot="1" x14ac:dyDescent="0.4">
      <c r="AA46" s="6" t="s">
        <v>179</v>
      </c>
      <c r="BA46" s="12" t="s">
        <v>102</v>
      </c>
      <c r="BB46" s="13">
        <v>0</v>
      </c>
      <c r="BN46" s="12" t="s">
        <v>100</v>
      </c>
      <c r="BO46" s="13"/>
      <c r="CA46" s="12" t="s">
        <v>98</v>
      </c>
      <c r="CB46" s="13">
        <v>26000</v>
      </c>
      <c r="CN46" s="12" t="s">
        <v>96</v>
      </c>
      <c r="CO46" s="13">
        <v>1000</v>
      </c>
    </row>
    <row r="47" spans="1:101" ht="18.600000000000001" thickBot="1" x14ac:dyDescent="0.4">
      <c r="AN47" s="6" t="s">
        <v>178</v>
      </c>
      <c r="BN47" s="12" t="s">
        <v>101</v>
      </c>
      <c r="BO47" s="13"/>
      <c r="CA47" s="12" t="s">
        <v>99</v>
      </c>
      <c r="CB47" s="13">
        <v>0</v>
      </c>
      <c r="CN47" s="12" t="s">
        <v>97</v>
      </c>
      <c r="CO47" s="13">
        <v>27000</v>
      </c>
    </row>
    <row r="48" spans="1:101" ht="18.600000000000001" thickBot="1" x14ac:dyDescent="0.4">
      <c r="AN48" s="6" t="s">
        <v>179</v>
      </c>
      <c r="BN48" s="12" t="s">
        <v>102</v>
      </c>
      <c r="BO48" s="13">
        <v>0</v>
      </c>
      <c r="CA48" s="12" t="s">
        <v>100</v>
      </c>
      <c r="CB48" s="13"/>
      <c r="CN48" s="12" t="s">
        <v>98</v>
      </c>
      <c r="CO48" s="13">
        <v>27000</v>
      </c>
    </row>
    <row r="49" spans="53:93" ht="18.600000000000001" thickBot="1" x14ac:dyDescent="0.4">
      <c r="BA49" s="6" t="s">
        <v>178</v>
      </c>
      <c r="CA49" s="12" t="s">
        <v>101</v>
      </c>
      <c r="CB49" s="13"/>
      <c r="CN49" s="12" t="s">
        <v>99</v>
      </c>
      <c r="CO49" s="13">
        <v>0</v>
      </c>
    </row>
    <row r="50" spans="53:93" ht="18.600000000000001" thickBot="1" x14ac:dyDescent="0.4">
      <c r="BA50" s="6" t="s">
        <v>182</v>
      </c>
      <c r="CA50" s="12" t="s">
        <v>102</v>
      </c>
      <c r="CB50" s="13">
        <v>0</v>
      </c>
      <c r="CN50" s="12" t="s">
        <v>100</v>
      </c>
      <c r="CO50" s="13"/>
    </row>
    <row r="51" spans="53:93" ht="18.600000000000001" thickBot="1" x14ac:dyDescent="0.4">
      <c r="BN51" s="6" t="s">
        <v>178</v>
      </c>
      <c r="CN51" s="12" t="s">
        <v>101</v>
      </c>
      <c r="CO51" s="13"/>
    </row>
    <row r="52" spans="53:93" ht="18.600000000000001" thickBot="1" x14ac:dyDescent="0.4">
      <c r="BN52" s="6" t="s">
        <v>179</v>
      </c>
      <c r="CN52" s="12" t="s">
        <v>102</v>
      </c>
      <c r="CO52" s="13">
        <v>0</v>
      </c>
    </row>
    <row r="53" spans="53:93" ht="18" x14ac:dyDescent="0.35">
      <c r="CA53" s="6" t="s">
        <v>183</v>
      </c>
    </row>
    <row r="54" spans="53:93" ht="18" x14ac:dyDescent="0.35">
      <c r="CA54" s="6" t="s">
        <v>179</v>
      </c>
    </row>
    <row r="55" spans="53:93" ht="18" x14ac:dyDescent="0.35">
      <c r="CN55" s="6" t="s">
        <v>183</v>
      </c>
    </row>
    <row r="56" spans="53:93" ht="18" x14ac:dyDescent="0.35">
      <c r="CN56" s="6" t="s">
        <v>179</v>
      </c>
    </row>
  </sheetData>
  <conditionalFormatting sqref="B20:F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:S2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2:AF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23:AS2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B24:BF2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O25:BS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B26:CF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O27:CS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EDC6-57A4-488B-944A-89C6E6BCC9E9}">
  <dimension ref="A1:N27"/>
  <sheetViews>
    <sheetView workbookViewId="0"/>
  </sheetViews>
  <sheetFormatPr defaultRowHeight="14.4" x14ac:dyDescent="0.3"/>
  <cols>
    <col min="1" max="1" width="11.44140625" style="3" bestFit="1" customWidth="1"/>
    <col min="2" max="6" width="7.44140625" style="3" bestFit="1" customWidth="1"/>
    <col min="7" max="7" width="20.88671875" style="3" customWidth="1"/>
    <col min="8" max="8" width="8.88671875" style="3"/>
    <col min="9" max="9" width="8.5546875" style="3" bestFit="1" customWidth="1"/>
    <col min="10" max="14" width="7.44140625" style="3" bestFit="1" customWidth="1"/>
    <col min="15" max="16384" width="8.88671875" style="3"/>
  </cols>
  <sheetData>
    <row r="1" spans="1:14" ht="43.2" x14ac:dyDescent="0.3">
      <c r="A1" s="3" t="s">
        <v>32</v>
      </c>
      <c r="B1" s="3">
        <f t="shared" ref="B1:F1" ca="1" si="0">RANDBETWEEN(1,4)</f>
        <v>3</v>
      </c>
      <c r="C1" s="3">
        <f t="shared" ca="1" si="0"/>
        <v>4</v>
      </c>
      <c r="D1" s="3">
        <f t="shared" ca="1" si="0"/>
        <v>3</v>
      </c>
      <c r="E1" s="3">
        <f t="shared" ca="1" si="0"/>
        <v>4</v>
      </c>
      <c r="F1" s="3">
        <f t="shared" ca="1" si="0"/>
        <v>4</v>
      </c>
      <c r="G1" s="4" t="s">
        <v>37</v>
      </c>
    </row>
    <row r="2" spans="1:14" x14ac:dyDescent="0.3">
      <c r="A2" s="3" t="s">
        <v>0</v>
      </c>
      <c r="B2" s="3" t="s">
        <v>26</v>
      </c>
      <c r="C2" s="3" t="s">
        <v>27</v>
      </c>
      <c r="D2" s="3" t="s">
        <v>28</v>
      </c>
      <c r="E2" s="3" t="s">
        <v>29</v>
      </c>
      <c r="F2" s="3" t="s">
        <v>30</v>
      </c>
      <c r="G2" s="3" t="s">
        <v>31</v>
      </c>
      <c r="I2" s="3" t="s">
        <v>36</v>
      </c>
      <c r="J2" s="3" t="str">
        <f>B2</f>
        <v>Kérdés1</v>
      </c>
      <c r="K2" s="3" t="str">
        <f t="shared" ref="K2:N2" si="1">C2</f>
        <v>Kérdés2</v>
      </c>
      <c r="L2" s="3" t="str">
        <f t="shared" si="1"/>
        <v>Kérdés3</v>
      </c>
      <c r="M2" s="3" t="str">
        <f t="shared" si="1"/>
        <v>Kérdés4</v>
      </c>
      <c r="N2" s="3" t="str">
        <f t="shared" si="1"/>
        <v>Kérdés5</v>
      </c>
    </row>
    <row r="3" spans="1:14" x14ac:dyDescent="0.3">
      <c r="A3" s="3" t="s">
        <v>1</v>
      </c>
      <c r="B3" s="3">
        <f ca="1">RANDBETWEEN(1,4)</f>
        <v>3</v>
      </c>
      <c r="C3" s="3">
        <f t="shared" ref="C3:F27" ca="1" si="2">RANDBETWEEN(1,4)</f>
        <v>1</v>
      </c>
      <c r="D3" s="3">
        <f t="shared" ca="1" si="2"/>
        <v>2</v>
      </c>
      <c r="E3" s="3">
        <f t="shared" ca="1" si="2"/>
        <v>3</v>
      </c>
      <c r="F3" s="3">
        <f t="shared" ca="1" si="2"/>
        <v>2</v>
      </c>
      <c r="G3" s="3">
        <f ca="1">SUM(J3:N3)</f>
        <v>1</v>
      </c>
      <c r="I3" s="3" t="str">
        <f>A3</f>
        <v>ZH1</v>
      </c>
      <c r="J3" s="3">
        <f ca="1">IF(B3=B$1,1,0)</f>
        <v>1</v>
      </c>
      <c r="K3" s="3">
        <f t="shared" ref="K3:K27" ca="1" si="3">IF(C3=C$1,1,0)</f>
        <v>0</v>
      </c>
      <c r="L3" s="3">
        <f t="shared" ref="L3:L27" ca="1" si="4">IF(D3=D$1,1,0)</f>
        <v>0</v>
      </c>
      <c r="M3" s="3">
        <f t="shared" ref="M3:M27" ca="1" si="5">IF(E3=E$1,1,0)</f>
        <v>0</v>
      </c>
      <c r="N3" s="3">
        <f t="shared" ref="N3:N27" ca="1" si="6">IF(F3=F$1,1,0)</f>
        <v>0</v>
      </c>
    </row>
    <row r="4" spans="1:14" x14ac:dyDescent="0.3">
      <c r="A4" s="3" t="s">
        <v>2</v>
      </c>
      <c r="B4" s="3">
        <f t="shared" ref="B4:B19" ca="1" si="7">RANDBETWEEN(1,4)</f>
        <v>4</v>
      </c>
      <c r="C4" s="3">
        <f t="shared" ca="1" si="2"/>
        <v>3</v>
      </c>
      <c r="D4" s="3">
        <f t="shared" ca="1" si="2"/>
        <v>3</v>
      </c>
      <c r="E4" s="3">
        <f t="shared" ca="1" si="2"/>
        <v>4</v>
      </c>
      <c r="F4" s="3">
        <f t="shared" ca="1" si="2"/>
        <v>2</v>
      </c>
      <c r="G4" s="3">
        <f t="shared" ref="G4:G27" ca="1" si="8">SUM(J4:N4)</f>
        <v>2</v>
      </c>
      <c r="I4" s="3" t="str">
        <f t="shared" ref="I4:I27" si="9">A4</f>
        <v>ZH2</v>
      </c>
      <c r="J4" s="3">
        <f t="shared" ref="J4:J27" ca="1" si="10">IF(B4=B$1,1,0)</f>
        <v>0</v>
      </c>
      <c r="K4" s="3">
        <f t="shared" ca="1" si="3"/>
        <v>0</v>
      </c>
      <c r="L4" s="3">
        <f t="shared" ca="1" si="4"/>
        <v>1</v>
      </c>
      <c r="M4" s="3">
        <f t="shared" ca="1" si="5"/>
        <v>1</v>
      </c>
      <c r="N4" s="3">
        <f t="shared" ca="1" si="6"/>
        <v>0</v>
      </c>
    </row>
    <row r="5" spans="1:14" x14ac:dyDescent="0.3">
      <c r="A5" s="3" t="s">
        <v>3</v>
      </c>
      <c r="B5" s="3">
        <f t="shared" ca="1" si="7"/>
        <v>1</v>
      </c>
      <c r="C5" s="3">
        <f t="shared" ca="1" si="2"/>
        <v>4</v>
      </c>
      <c r="D5" s="3">
        <f t="shared" ca="1" si="2"/>
        <v>1</v>
      </c>
      <c r="E5" s="3">
        <f t="shared" ca="1" si="2"/>
        <v>1</v>
      </c>
      <c r="F5" s="3">
        <f t="shared" ca="1" si="2"/>
        <v>2</v>
      </c>
      <c r="G5" s="3">
        <f t="shared" ca="1" si="8"/>
        <v>1</v>
      </c>
      <c r="I5" s="3" t="str">
        <f t="shared" si="9"/>
        <v>ZH3</v>
      </c>
      <c r="J5" s="3">
        <f t="shared" ca="1" si="10"/>
        <v>0</v>
      </c>
      <c r="K5" s="3">
        <f t="shared" ca="1" si="3"/>
        <v>1</v>
      </c>
      <c r="L5" s="3">
        <f t="shared" ca="1" si="4"/>
        <v>0</v>
      </c>
      <c r="M5" s="3">
        <f t="shared" ca="1" si="5"/>
        <v>0</v>
      </c>
      <c r="N5" s="3">
        <f t="shared" ca="1" si="6"/>
        <v>0</v>
      </c>
    </row>
    <row r="6" spans="1:14" x14ac:dyDescent="0.3">
      <c r="A6" s="3" t="s">
        <v>4</v>
      </c>
      <c r="B6" s="3">
        <f t="shared" ca="1" si="7"/>
        <v>1</v>
      </c>
      <c r="C6" s="3">
        <f t="shared" ca="1" si="2"/>
        <v>3</v>
      </c>
      <c r="D6" s="3">
        <f t="shared" ca="1" si="2"/>
        <v>3</v>
      </c>
      <c r="E6" s="3">
        <f t="shared" ca="1" si="2"/>
        <v>1</v>
      </c>
      <c r="F6" s="3">
        <f t="shared" ca="1" si="2"/>
        <v>2</v>
      </c>
      <c r="G6" s="3">
        <f t="shared" ca="1" si="8"/>
        <v>1</v>
      </c>
      <c r="I6" s="3" t="str">
        <f t="shared" si="9"/>
        <v>ZH4</v>
      </c>
      <c r="J6" s="3">
        <f t="shared" ca="1" si="10"/>
        <v>0</v>
      </c>
      <c r="K6" s="3">
        <f t="shared" ca="1" si="3"/>
        <v>0</v>
      </c>
      <c r="L6" s="3">
        <f t="shared" ca="1" si="4"/>
        <v>1</v>
      </c>
      <c r="M6" s="3">
        <f t="shared" ca="1" si="5"/>
        <v>0</v>
      </c>
      <c r="N6" s="3">
        <f t="shared" ca="1" si="6"/>
        <v>0</v>
      </c>
    </row>
    <row r="7" spans="1:14" x14ac:dyDescent="0.3">
      <c r="A7" s="3" t="s">
        <v>5</v>
      </c>
      <c r="B7" s="3">
        <f t="shared" ca="1" si="7"/>
        <v>2</v>
      </c>
      <c r="C7" s="3">
        <f t="shared" ca="1" si="2"/>
        <v>4</v>
      </c>
      <c r="D7" s="3">
        <f t="shared" ca="1" si="2"/>
        <v>3</v>
      </c>
      <c r="E7" s="3">
        <f t="shared" ca="1" si="2"/>
        <v>1</v>
      </c>
      <c r="F7" s="3">
        <f t="shared" ca="1" si="2"/>
        <v>1</v>
      </c>
      <c r="G7" s="3">
        <f t="shared" ca="1" si="8"/>
        <v>2</v>
      </c>
      <c r="I7" s="3" t="str">
        <f t="shared" si="9"/>
        <v>ZH5</v>
      </c>
      <c r="J7" s="3">
        <f t="shared" ca="1" si="10"/>
        <v>0</v>
      </c>
      <c r="K7" s="3">
        <f t="shared" ca="1" si="3"/>
        <v>1</v>
      </c>
      <c r="L7" s="3">
        <f t="shared" ca="1" si="4"/>
        <v>1</v>
      </c>
      <c r="M7" s="3">
        <f t="shared" ca="1" si="5"/>
        <v>0</v>
      </c>
      <c r="N7" s="3">
        <f t="shared" ca="1" si="6"/>
        <v>0</v>
      </c>
    </row>
    <row r="8" spans="1:14" x14ac:dyDescent="0.3">
      <c r="A8" s="3" t="s">
        <v>6</v>
      </c>
      <c r="B8" s="3">
        <f t="shared" ca="1" si="7"/>
        <v>2</v>
      </c>
      <c r="C8" s="3">
        <f t="shared" ca="1" si="2"/>
        <v>4</v>
      </c>
      <c r="D8" s="3">
        <f t="shared" ca="1" si="2"/>
        <v>2</v>
      </c>
      <c r="E8" s="3">
        <f t="shared" ca="1" si="2"/>
        <v>4</v>
      </c>
      <c r="F8" s="3">
        <f t="shared" ca="1" si="2"/>
        <v>2</v>
      </c>
      <c r="G8" s="3">
        <f t="shared" ca="1" si="8"/>
        <v>2</v>
      </c>
      <c r="I8" s="3" t="str">
        <f t="shared" si="9"/>
        <v>ZH6</v>
      </c>
      <c r="J8" s="3">
        <f t="shared" ca="1" si="10"/>
        <v>0</v>
      </c>
      <c r="K8" s="3">
        <f t="shared" ca="1" si="3"/>
        <v>1</v>
      </c>
      <c r="L8" s="3">
        <f t="shared" ca="1" si="4"/>
        <v>0</v>
      </c>
      <c r="M8" s="3">
        <f t="shared" ca="1" si="5"/>
        <v>1</v>
      </c>
      <c r="N8" s="3">
        <f t="shared" ca="1" si="6"/>
        <v>0</v>
      </c>
    </row>
    <row r="9" spans="1:14" x14ac:dyDescent="0.3">
      <c r="A9" s="3" t="s">
        <v>7</v>
      </c>
      <c r="B9" s="3">
        <f t="shared" ca="1" si="7"/>
        <v>1</v>
      </c>
      <c r="C9" s="3">
        <f t="shared" ca="1" si="2"/>
        <v>4</v>
      </c>
      <c r="D9" s="3">
        <f t="shared" ca="1" si="2"/>
        <v>2</v>
      </c>
      <c r="E9" s="3">
        <f t="shared" ca="1" si="2"/>
        <v>3</v>
      </c>
      <c r="F9" s="3">
        <f t="shared" ca="1" si="2"/>
        <v>4</v>
      </c>
      <c r="G9" s="3">
        <f t="shared" ca="1" si="8"/>
        <v>2</v>
      </c>
      <c r="I9" s="3" t="str">
        <f t="shared" si="9"/>
        <v>ZH7</v>
      </c>
      <c r="J9" s="3">
        <f t="shared" ca="1" si="10"/>
        <v>0</v>
      </c>
      <c r="K9" s="3">
        <f t="shared" ca="1" si="3"/>
        <v>1</v>
      </c>
      <c r="L9" s="3">
        <f t="shared" ca="1" si="4"/>
        <v>0</v>
      </c>
      <c r="M9" s="3">
        <f t="shared" ca="1" si="5"/>
        <v>0</v>
      </c>
      <c r="N9" s="3">
        <f t="shared" ca="1" si="6"/>
        <v>1</v>
      </c>
    </row>
    <row r="10" spans="1:14" x14ac:dyDescent="0.3">
      <c r="A10" s="3" t="s">
        <v>8</v>
      </c>
      <c r="B10" s="3">
        <f t="shared" ca="1" si="7"/>
        <v>3</v>
      </c>
      <c r="C10" s="3">
        <f t="shared" ca="1" si="2"/>
        <v>2</v>
      </c>
      <c r="D10" s="3">
        <f t="shared" ca="1" si="2"/>
        <v>2</v>
      </c>
      <c r="E10" s="3">
        <f t="shared" ca="1" si="2"/>
        <v>3</v>
      </c>
      <c r="F10" s="3">
        <f t="shared" ca="1" si="2"/>
        <v>3</v>
      </c>
      <c r="G10" s="3">
        <f t="shared" ca="1" si="8"/>
        <v>1</v>
      </c>
      <c r="I10" s="3" t="str">
        <f t="shared" si="9"/>
        <v>ZH8</v>
      </c>
      <c r="J10" s="3">
        <f t="shared" ca="1" si="10"/>
        <v>1</v>
      </c>
      <c r="K10" s="3">
        <f t="shared" ca="1" si="3"/>
        <v>0</v>
      </c>
      <c r="L10" s="3">
        <f t="shared" ca="1" si="4"/>
        <v>0</v>
      </c>
      <c r="M10" s="3">
        <f t="shared" ca="1" si="5"/>
        <v>0</v>
      </c>
      <c r="N10" s="3">
        <f t="shared" ca="1" si="6"/>
        <v>0</v>
      </c>
    </row>
    <row r="11" spans="1:14" x14ac:dyDescent="0.3">
      <c r="A11" s="3" t="s">
        <v>9</v>
      </c>
      <c r="B11" s="3">
        <f t="shared" ca="1" si="7"/>
        <v>2</v>
      </c>
      <c r="C11" s="3">
        <f t="shared" ca="1" si="2"/>
        <v>2</v>
      </c>
      <c r="D11" s="3">
        <f t="shared" ca="1" si="2"/>
        <v>4</v>
      </c>
      <c r="E11" s="3">
        <f t="shared" ca="1" si="2"/>
        <v>3</v>
      </c>
      <c r="F11" s="3">
        <f t="shared" ca="1" si="2"/>
        <v>3</v>
      </c>
      <c r="G11" s="3">
        <f t="shared" ca="1" si="8"/>
        <v>0</v>
      </c>
      <c r="I11" s="3" t="str">
        <f t="shared" si="9"/>
        <v>ZH9</v>
      </c>
      <c r="J11" s="3">
        <f t="shared" ca="1" si="10"/>
        <v>0</v>
      </c>
      <c r="K11" s="3">
        <f t="shared" ca="1" si="3"/>
        <v>0</v>
      </c>
      <c r="L11" s="3">
        <f t="shared" ca="1" si="4"/>
        <v>0</v>
      </c>
      <c r="M11" s="3">
        <f t="shared" ca="1" si="5"/>
        <v>0</v>
      </c>
      <c r="N11" s="3">
        <f t="shared" ca="1" si="6"/>
        <v>0</v>
      </c>
    </row>
    <row r="12" spans="1:14" x14ac:dyDescent="0.3">
      <c r="A12" s="3" t="s">
        <v>10</v>
      </c>
      <c r="B12" s="3">
        <f t="shared" ca="1" si="7"/>
        <v>3</v>
      </c>
      <c r="C12" s="3">
        <f t="shared" ca="1" si="2"/>
        <v>1</v>
      </c>
      <c r="D12" s="3">
        <f t="shared" ca="1" si="2"/>
        <v>1</v>
      </c>
      <c r="E12" s="3">
        <f t="shared" ca="1" si="2"/>
        <v>3</v>
      </c>
      <c r="F12" s="3">
        <f t="shared" ca="1" si="2"/>
        <v>1</v>
      </c>
      <c r="G12" s="3">
        <f t="shared" ca="1" si="8"/>
        <v>1</v>
      </c>
      <c r="I12" s="3" t="str">
        <f t="shared" si="9"/>
        <v>ZH10</v>
      </c>
      <c r="J12" s="3">
        <f t="shared" ca="1" si="10"/>
        <v>1</v>
      </c>
      <c r="K12" s="3">
        <f t="shared" ca="1" si="3"/>
        <v>0</v>
      </c>
      <c r="L12" s="3">
        <f t="shared" ca="1" si="4"/>
        <v>0</v>
      </c>
      <c r="M12" s="3">
        <f t="shared" ca="1" si="5"/>
        <v>0</v>
      </c>
      <c r="N12" s="3">
        <f t="shared" ca="1" si="6"/>
        <v>0</v>
      </c>
    </row>
    <row r="13" spans="1:14" x14ac:dyDescent="0.3">
      <c r="A13" s="3" t="s">
        <v>11</v>
      </c>
      <c r="B13" s="3">
        <f t="shared" ca="1" si="7"/>
        <v>1</v>
      </c>
      <c r="C13" s="3">
        <f t="shared" ca="1" si="2"/>
        <v>2</v>
      </c>
      <c r="D13" s="3">
        <f t="shared" ca="1" si="2"/>
        <v>2</v>
      </c>
      <c r="E13" s="3">
        <f t="shared" ca="1" si="2"/>
        <v>3</v>
      </c>
      <c r="F13" s="3">
        <f t="shared" ca="1" si="2"/>
        <v>1</v>
      </c>
      <c r="G13" s="3">
        <f t="shared" ca="1" si="8"/>
        <v>0</v>
      </c>
      <c r="I13" s="3" t="str">
        <f t="shared" si="9"/>
        <v>ZH11</v>
      </c>
      <c r="J13" s="3">
        <f t="shared" ca="1" si="10"/>
        <v>0</v>
      </c>
      <c r="K13" s="3">
        <f t="shared" ca="1" si="3"/>
        <v>0</v>
      </c>
      <c r="L13" s="3">
        <f t="shared" ca="1" si="4"/>
        <v>0</v>
      </c>
      <c r="M13" s="3">
        <f t="shared" ca="1" si="5"/>
        <v>0</v>
      </c>
      <c r="N13" s="3">
        <f t="shared" ca="1" si="6"/>
        <v>0</v>
      </c>
    </row>
    <row r="14" spans="1:14" x14ac:dyDescent="0.3">
      <c r="A14" s="3" t="s">
        <v>12</v>
      </c>
      <c r="B14" s="3">
        <f t="shared" ca="1" si="7"/>
        <v>1</v>
      </c>
      <c r="C14" s="3">
        <f t="shared" ca="1" si="2"/>
        <v>2</v>
      </c>
      <c r="D14" s="3">
        <f t="shared" ca="1" si="2"/>
        <v>1</v>
      </c>
      <c r="E14" s="3">
        <f t="shared" ca="1" si="2"/>
        <v>1</v>
      </c>
      <c r="F14" s="3">
        <f t="shared" ca="1" si="2"/>
        <v>1</v>
      </c>
      <c r="G14" s="3">
        <f t="shared" ca="1" si="8"/>
        <v>0</v>
      </c>
      <c r="I14" s="3" t="str">
        <f t="shared" si="9"/>
        <v>ZH12</v>
      </c>
      <c r="J14" s="3">
        <f t="shared" ca="1" si="10"/>
        <v>0</v>
      </c>
      <c r="K14" s="3">
        <f t="shared" ca="1" si="3"/>
        <v>0</v>
      </c>
      <c r="L14" s="3">
        <f t="shared" ca="1" si="4"/>
        <v>0</v>
      </c>
      <c r="M14" s="3">
        <f t="shared" ca="1" si="5"/>
        <v>0</v>
      </c>
      <c r="N14" s="3">
        <f t="shared" ca="1" si="6"/>
        <v>0</v>
      </c>
    </row>
    <row r="15" spans="1:14" x14ac:dyDescent="0.3">
      <c r="A15" s="3" t="s">
        <v>13</v>
      </c>
      <c r="B15" s="3">
        <f t="shared" ca="1" si="7"/>
        <v>1</v>
      </c>
      <c r="C15" s="3">
        <f t="shared" ca="1" si="2"/>
        <v>1</v>
      </c>
      <c r="D15" s="3">
        <f t="shared" ca="1" si="2"/>
        <v>4</v>
      </c>
      <c r="E15" s="3">
        <f t="shared" ca="1" si="2"/>
        <v>1</v>
      </c>
      <c r="F15" s="3">
        <f t="shared" ca="1" si="2"/>
        <v>4</v>
      </c>
      <c r="G15" s="3">
        <f t="shared" ca="1" si="8"/>
        <v>1</v>
      </c>
      <c r="I15" s="3" t="str">
        <f t="shared" si="9"/>
        <v>ZH13</v>
      </c>
      <c r="J15" s="3">
        <f t="shared" ca="1" si="10"/>
        <v>0</v>
      </c>
      <c r="K15" s="3">
        <f t="shared" ca="1" si="3"/>
        <v>0</v>
      </c>
      <c r="L15" s="3">
        <f t="shared" ca="1" si="4"/>
        <v>0</v>
      </c>
      <c r="M15" s="3">
        <f t="shared" ca="1" si="5"/>
        <v>0</v>
      </c>
      <c r="N15" s="3">
        <f t="shared" ca="1" si="6"/>
        <v>1</v>
      </c>
    </row>
    <row r="16" spans="1:14" x14ac:dyDescent="0.3">
      <c r="A16" s="3" t="s">
        <v>14</v>
      </c>
      <c r="B16" s="3">
        <f t="shared" ca="1" si="7"/>
        <v>1</v>
      </c>
      <c r="C16" s="3">
        <f t="shared" ca="1" si="2"/>
        <v>3</v>
      </c>
      <c r="D16" s="3">
        <f t="shared" ca="1" si="2"/>
        <v>2</v>
      </c>
      <c r="E16" s="3">
        <f t="shared" ca="1" si="2"/>
        <v>3</v>
      </c>
      <c r="F16" s="3">
        <f t="shared" ca="1" si="2"/>
        <v>2</v>
      </c>
      <c r="G16" s="3">
        <f t="shared" ca="1" si="8"/>
        <v>0</v>
      </c>
      <c r="I16" s="3" t="str">
        <f t="shared" si="9"/>
        <v>ZH14</v>
      </c>
      <c r="J16" s="3">
        <f t="shared" ca="1" si="10"/>
        <v>0</v>
      </c>
      <c r="K16" s="3">
        <f t="shared" ca="1" si="3"/>
        <v>0</v>
      </c>
      <c r="L16" s="3">
        <f t="shared" ca="1" si="4"/>
        <v>0</v>
      </c>
      <c r="M16" s="3">
        <f t="shared" ca="1" si="5"/>
        <v>0</v>
      </c>
      <c r="N16" s="3">
        <f t="shared" ca="1" si="6"/>
        <v>0</v>
      </c>
    </row>
    <row r="17" spans="1:14" x14ac:dyDescent="0.3">
      <c r="A17" s="3" t="s">
        <v>15</v>
      </c>
      <c r="B17" s="3">
        <f t="shared" ca="1" si="7"/>
        <v>3</v>
      </c>
      <c r="C17" s="3">
        <f t="shared" ca="1" si="2"/>
        <v>4</v>
      </c>
      <c r="D17" s="3">
        <f t="shared" ca="1" si="2"/>
        <v>3</v>
      </c>
      <c r="E17" s="3">
        <f t="shared" ca="1" si="2"/>
        <v>2</v>
      </c>
      <c r="F17" s="3">
        <f t="shared" ca="1" si="2"/>
        <v>3</v>
      </c>
      <c r="G17" s="3">
        <f t="shared" ca="1" si="8"/>
        <v>3</v>
      </c>
      <c r="I17" s="3" t="str">
        <f t="shared" si="9"/>
        <v>ZH15</v>
      </c>
      <c r="J17" s="3">
        <f t="shared" ca="1" si="10"/>
        <v>1</v>
      </c>
      <c r="K17" s="3">
        <f t="shared" ca="1" si="3"/>
        <v>1</v>
      </c>
      <c r="L17" s="3">
        <f t="shared" ca="1" si="4"/>
        <v>1</v>
      </c>
      <c r="M17" s="3">
        <f t="shared" ca="1" si="5"/>
        <v>0</v>
      </c>
      <c r="N17" s="3">
        <f t="shared" ca="1" si="6"/>
        <v>0</v>
      </c>
    </row>
    <row r="18" spans="1:14" x14ac:dyDescent="0.3">
      <c r="A18" s="3" t="s">
        <v>16</v>
      </c>
      <c r="B18" s="3">
        <f t="shared" ca="1" si="7"/>
        <v>1</v>
      </c>
      <c r="C18" s="3">
        <f t="shared" ca="1" si="2"/>
        <v>4</v>
      </c>
      <c r="D18" s="3">
        <f t="shared" ca="1" si="2"/>
        <v>4</v>
      </c>
      <c r="E18" s="3">
        <f t="shared" ca="1" si="2"/>
        <v>4</v>
      </c>
      <c r="F18" s="3">
        <f t="shared" ca="1" si="2"/>
        <v>1</v>
      </c>
      <c r="G18" s="3">
        <f t="shared" ca="1" si="8"/>
        <v>2</v>
      </c>
      <c r="I18" s="3" t="str">
        <f t="shared" si="9"/>
        <v>ZH16</v>
      </c>
      <c r="J18" s="3">
        <f t="shared" ca="1" si="10"/>
        <v>0</v>
      </c>
      <c r="K18" s="3">
        <f t="shared" ca="1" si="3"/>
        <v>1</v>
      </c>
      <c r="L18" s="3">
        <f t="shared" ca="1" si="4"/>
        <v>0</v>
      </c>
      <c r="M18" s="3">
        <f t="shared" ca="1" si="5"/>
        <v>1</v>
      </c>
      <c r="N18" s="3">
        <f t="shared" ca="1" si="6"/>
        <v>0</v>
      </c>
    </row>
    <row r="19" spans="1:14" x14ac:dyDescent="0.3">
      <c r="A19" s="3" t="s">
        <v>17</v>
      </c>
      <c r="B19" s="3">
        <f t="shared" ca="1" si="7"/>
        <v>3</v>
      </c>
      <c r="C19" s="3">
        <f t="shared" ca="1" si="2"/>
        <v>4</v>
      </c>
      <c r="D19" s="3">
        <f t="shared" ca="1" si="2"/>
        <v>1</v>
      </c>
      <c r="E19" s="3">
        <f t="shared" ca="1" si="2"/>
        <v>2</v>
      </c>
      <c r="F19" s="3">
        <f t="shared" ca="1" si="2"/>
        <v>3</v>
      </c>
      <c r="G19" s="3">
        <f t="shared" ca="1" si="8"/>
        <v>2</v>
      </c>
      <c r="I19" s="3" t="str">
        <f t="shared" si="9"/>
        <v>ZH17</v>
      </c>
      <c r="J19" s="3">
        <f t="shared" ca="1" si="10"/>
        <v>1</v>
      </c>
      <c r="K19" s="3">
        <f t="shared" ca="1" si="3"/>
        <v>1</v>
      </c>
      <c r="L19" s="3">
        <f t="shared" ca="1" si="4"/>
        <v>0</v>
      </c>
      <c r="M19" s="3">
        <f t="shared" ca="1" si="5"/>
        <v>0</v>
      </c>
      <c r="N19" s="3">
        <f t="shared" ca="1" si="6"/>
        <v>0</v>
      </c>
    </row>
    <row r="20" spans="1:14" x14ac:dyDescent="0.3">
      <c r="A20" s="3" t="s">
        <v>18</v>
      </c>
      <c r="B20" s="3">
        <f t="shared" ref="B20:B27" ca="1" si="11">RANDBETWEEN(1,4)</f>
        <v>3</v>
      </c>
      <c r="C20" s="3">
        <f t="shared" ca="1" si="2"/>
        <v>1</v>
      </c>
      <c r="D20" s="3">
        <f t="shared" ca="1" si="2"/>
        <v>3</v>
      </c>
      <c r="E20" s="3">
        <f t="shared" ca="1" si="2"/>
        <v>2</v>
      </c>
      <c r="F20" s="3">
        <f t="shared" ca="1" si="2"/>
        <v>3</v>
      </c>
      <c r="G20" s="3">
        <f t="shared" ca="1" si="8"/>
        <v>2</v>
      </c>
      <c r="I20" s="3" t="str">
        <f t="shared" si="9"/>
        <v>ZH18</v>
      </c>
      <c r="J20" s="3">
        <f t="shared" ca="1" si="10"/>
        <v>1</v>
      </c>
      <c r="K20" s="3">
        <f t="shared" ca="1" si="3"/>
        <v>0</v>
      </c>
      <c r="L20" s="3">
        <f t="shared" ca="1" si="4"/>
        <v>1</v>
      </c>
      <c r="M20" s="3">
        <f t="shared" ca="1" si="5"/>
        <v>0</v>
      </c>
      <c r="N20" s="3">
        <f t="shared" ca="1" si="6"/>
        <v>0</v>
      </c>
    </row>
    <row r="21" spans="1:14" x14ac:dyDescent="0.3">
      <c r="A21" s="3" t="s">
        <v>19</v>
      </c>
      <c r="B21" s="3">
        <f t="shared" ca="1" si="11"/>
        <v>2</v>
      </c>
      <c r="C21" s="3">
        <f t="shared" ca="1" si="2"/>
        <v>2</v>
      </c>
      <c r="D21" s="3">
        <f t="shared" ca="1" si="2"/>
        <v>1</v>
      </c>
      <c r="E21" s="3">
        <f t="shared" ca="1" si="2"/>
        <v>3</v>
      </c>
      <c r="F21" s="3">
        <f t="shared" ca="1" si="2"/>
        <v>2</v>
      </c>
      <c r="G21" s="3">
        <f t="shared" ca="1" si="8"/>
        <v>0</v>
      </c>
      <c r="I21" s="3" t="str">
        <f t="shared" si="9"/>
        <v>ZH19</v>
      </c>
      <c r="J21" s="3">
        <f t="shared" ca="1" si="10"/>
        <v>0</v>
      </c>
      <c r="K21" s="3">
        <f t="shared" ca="1" si="3"/>
        <v>0</v>
      </c>
      <c r="L21" s="3">
        <f t="shared" ca="1" si="4"/>
        <v>0</v>
      </c>
      <c r="M21" s="3">
        <f t="shared" ca="1" si="5"/>
        <v>0</v>
      </c>
      <c r="N21" s="3">
        <f t="shared" ca="1" si="6"/>
        <v>0</v>
      </c>
    </row>
    <row r="22" spans="1:14" x14ac:dyDescent="0.3">
      <c r="A22" s="3" t="s">
        <v>20</v>
      </c>
      <c r="B22" s="3">
        <f t="shared" ca="1" si="11"/>
        <v>1</v>
      </c>
      <c r="C22" s="3">
        <f t="shared" ca="1" si="2"/>
        <v>4</v>
      </c>
      <c r="D22" s="3">
        <f t="shared" ca="1" si="2"/>
        <v>4</v>
      </c>
      <c r="E22" s="3">
        <f t="shared" ca="1" si="2"/>
        <v>2</v>
      </c>
      <c r="F22" s="3">
        <f t="shared" ca="1" si="2"/>
        <v>4</v>
      </c>
      <c r="G22" s="3">
        <f t="shared" ca="1" si="8"/>
        <v>2</v>
      </c>
      <c r="I22" s="3" t="str">
        <f t="shared" si="9"/>
        <v>ZH20</v>
      </c>
      <c r="J22" s="3">
        <f t="shared" ca="1" si="10"/>
        <v>0</v>
      </c>
      <c r="K22" s="3">
        <f t="shared" ca="1" si="3"/>
        <v>1</v>
      </c>
      <c r="L22" s="3">
        <f t="shared" ca="1" si="4"/>
        <v>0</v>
      </c>
      <c r="M22" s="3">
        <f t="shared" ca="1" si="5"/>
        <v>0</v>
      </c>
      <c r="N22" s="3">
        <f t="shared" ca="1" si="6"/>
        <v>1</v>
      </c>
    </row>
    <row r="23" spans="1:14" x14ac:dyDescent="0.3">
      <c r="A23" s="3" t="s">
        <v>21</v>
      </c>
      <c r="B23" s="3">
        <f t="shared" ca="1" si="11"/>
        <v>3</v>
      </c>
      <c r="C23" s="3">
        <f t="shared" ca="1" si="2"/>
        <v>4</v>
      </c>
      <c r="D23" s="3">
        <f t="shared" ca="1" si="2"/>
        <v>4</v>
      </c>
      <c r="E23" s="3">
        <f t="shared" ca="1" si="2"/>
        <v>3</v>
      </c>
      <c r="F23" s="3">
        <f t="shared" ca="1" si="2"/>
        <v>4</v>
      </c>
      <c r="G23" s="3">
        <f t="shared" ca="1" si="8"/>
        <v>3</v>
      </c>
      <c r="I23" s="3" t="str">
        <f t="shared" si="9"/>
        <v>ZH21</v>
      </c>
      <c r="J23" s="3">
        <f t="shared" ca="1" si="10"/>
        <v>1</v>
      </c>
      <c r="K23" s="3">
        <f t="shared" ca="1" si="3"/>
        <v>1</v>
      </c>
      <c r="L23" s="3">
        <f t="shared" ca="1" si="4"/>
        <v>0</v>
      </c>
      <c r="M23" s="3">
        <f t="shared" ca="1" si="5"/>
        <v>0</v>
      </c>
      <c r="N23" s="3">
        <f t="shared" ca="1" si="6"/>
        <v>1</v>
      </c>
    </row>
    <row r="24" spans="1:14" x14ac:dyDescent="0.3">
      <c r="A24" s="3" t="s">
        <v>22</v>
      </c>
      <c r="B24" s="3">
        <f t="shared" ca="1" si="11"/>
        <v>2</v>
      </c>
      <c r="C24" s="3">
        <f t="shared" ca="1" si="2"/>
        <v>4</v>
      </c>
      <c r="D24" s="3">
        <f t="shared" ca="1" si="2"/>
        <v>1</v>
      </c>
      <c r="E24" s="3">
        <f t="shared" ca="1" si="2"/>
        <v>2</v>
      </c>
      <c r="F24" s="3">
        <f t="shared" ca="1" si="2"/>
        <v>2</v>
      </c>
      <c r="G24" s="3">
        <f t="shared" ca="1" si="8"/>
        <v>1</v>
      </c>
      <c r="I24" s="3" t="str">
        <f t="shared" si="9"/>
        <v>ZH22</v>
      </c>
      <c r="J24" s="3">
        <f t="shared" ca="1" si="10"/>
        <v>0</v>
      </c>
      <c r="K24" s="3">
        <f t="shared" ca="1" si="3"/>
        <v>1</v>
      </c>
      <c r="L24" s="3">
        <f t="shared" ca="1" si="4"/>
        <v>0</v>
      </c>
      <c r="M24" s="3">
        <f t="shared" ca="1" si="5"/>
        <v>0</v>
      </c>
      <c r="N24" s="3">
        <f t="shared" ca="1" si="6"/>
        <v>0</v>
      </c>
    </row>
    <row r="25" spans="1:14" x14ac:dyDescent="0.3">
      <c r="A25" s="3" t="s">
        <v>23</v>
      </c>
      <c r="B25" s="3">
        <f t="shared" ca="1" si="11"/>
        <v>2</v>
      </c>
      <c r="C25" s="3">
        <f t="shared" ca="1" si="2"/>
        <v>4</v>
      </c>
      <c r="D25" s="3">
        <f t="shared" ca="1" si="2"/>
        <v>3</v>
      </c>
      <c r="E25" s="3">
        <f t="shared" ca="1" si="2"/>
        <v>2</v>
      </c>
      <c r="F25" s="3">
        <f t="shared" ca="1" si="2"/>
        <v>1</v>
      </c>
      <c r="G25" s="3">
        <f t="shared" ca="1" si="8"/>
        <v>2</v>
      </c>
      <c r="I25" s="3" t="str">
        <f t="shared" si="9"/>
        <v>ZH23</v>
      </c>
      <c r="J25" s="3">
        <f t="shared" ca="1" si="10"/>
        <v>0</v>
      </c>
      <c r="K25" s="3">
        <f t="shared" ca="1" si="3"/>
        <v>1</v>
      </c>
      <c r="L25" s="3">
        <f t="shared" ca="1" si="4"/>
        <v>1</v>
      </c>
      <c r="M25" s="3">
        <f t="shared" ca="1" si="5"/>
        <v>0</v>
      </c>
      <c r="N25" s="3">
        <f t="shared" ca="1" si="6"/>
        <v>0</v>
      </c>
    </row>
    <row r="26" spans="1:14" x14ac:dyDescent="0.3">
      <c r="A26" s="3" t="s">
        <v>24</v>
      </c>
      <c r="B26" s="3">
        <f t="shared" ca="1" si="11"/>
        <v>4</v>
      </c>
      <c r="C26" s="3">
        <f t="shared" ca="1" si="2"/>
        <v>2</v>
      </c>
      <c r="D26" s="3">
        <f t="shared" ca="1" si="2"/>
        <v>3</v>
      </c>
      <c r="E26" s="3">
        <f t="shared" ca="1" si="2"/>
        <v>2</v>
      </c>
      <c r="F26" s="3">
        <f t="shared" ca="1" si="2"/>
        <v>2</v>
      </c>
      <c r="G26" s="3">
        <f t="shared" ca="1" si="8"/>
        <v>1</v>
      </c>
      <c r="I26" s="3" t="str">
        <f t="shared" si="9"/>
        <v>ZH24</v>
      </c>
      <c r="J26" s="3">
        <f t="shared" ca="1" si="10"/>
        <v>0</v>
      </c>
      <c r="K26" s="3">
        <f t="shared" ca="1" si="3"/>
        <v>0</v>
      </c>
      <c r="L26" s="3">
        <f t="shared" ca="1" si="4"/>
        <v>1</v>
      </c>
      <c r="M26" s="3">
        <f t="shared" ca="1" si="5"/>
        <v>0</v>
      </c>
      <c r="N26" s="3">
        <f t="shared" ca="1" si="6"/>
        <v>0</v>
      </c>
    </row>
    <row r="27" spans="1:14" x14ac:dyDescent="0.3">
      <c r="A27" s="3" t="s">
        <v>25</v>
      </c>
      <c r="B27" s="3">
        <f t="shared" ca="1" si="11"/>
        <v>4</v>
      </c>
      <c r="C27" s="3">
        <f t="shared" ca="1" si="2"/>
        <v>1</v>
      </c>
      <c r="D27" s="3">
        <f t="shared" ca="1" si="2"/>
        <v>4</v>
      </c>
      <c r="E27" s="3">
        <f t="shared" ca="1" si="2"/>
        <v>4</v>
      </c>
      <c r="F27" s="3">
        <f t="shared" ca="1" si="2"/>
        <v>3</v>
      </c>
      <c r="G27" s="3">
        <f t="shared" ca="1" si="8"/>
        <v>1</v>
      </c>
      <c r="I27" s="3" t="str">
        <f t="shared" si="9"/>
        <v>ZH25</v>
      </c>
      <c r="J27" s="3">
        <f t="shared" ca="1" si="10"/>
        <v>0</v>
      </c>
      <c r="K27" s="3">
        <f t="shared" ca="1" si="3"/>
        <v>0</v>
      </c>
      <c r="L27" s="3">
        <f t="shared" ca="1" si="4"/>
        <v>0</v>
      </c>
      <c r="M27" s="3">
        <f t="shared" ca="1" si="5"/>
        <v>1</v>
      </c>
      <c r="N27" s="3">
        <f t="shared" ca="1" si="6"/>
        <v>0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CC21-D6F8-474D-A459-A1B1F1B0663F}">
  <dimension ref="A1:Q115"/>
  <sheetViews>
    <sheetView zoomScale="85" zoomScaleNormal="85" workbookViewId="0">
      <selection activeCell="B3" sqref="B3:G13"/>
    </sheetView>
  </sheetViews>
  <sheetFormatPr defaultRowHeight="14.4" x14ac:dyDescent="0.3"/>
  <cols>
    <col min="1" max="1" width="43" bestFit="1" customWidth="1"/>
    <col min="7" max="7" width="7.5546875" bestFit="1" customWidth="1"/>
    <col min="8" max="8" width="26.21875" bestFit="1" customWidth="1"/>
    <col min="9" max="9" width="6.44140625" bestFit="1" customWidth="1"/>
    <col min="10" max="10" width="10.77734375" bestFit="1" customWidth="1"/>
    <col min="11" max="11" width="9.88671875" bestFit="1" customWidth="1"/>
    <col min="12" max="12" width="9.44140625" bestFit="1" customWidth="1"/>
    <col min="13" max="15" width="7.6640625" bestFit="1" customWidth="1"/>
  </cols>
  <sheetData>
    <row r="1" spans="1:15" ht="28.8" x14ac:dyDescent="0.3">
      <c r="A1" t="s">
        <v>32</v>
      </c>
      <c r="B1">
        <v>1</v>
      </c>
      <c r="C1">
        <v>1</v>
      </c>
      <c r="D1">
        <v>1</v>
      </c>
      <c r="E1">
        <v>1</v>
      </c>
      <c r="F1">
        <v>3</v>
      </c>
      <c r="H1" s="1" t="s">
        <v>37</v>
      </c>
    </row>
    <row r="2" spans="1:15" x14ac:dyDescent="0.3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40</v>
      </c>
      <c r="H2" t="s">
        <v>31</v>
      </c>
      <c r="J2" t="s">
        <v>36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</row>
    <row r="3" spans="1:15" x14ac:dyDescent="0.3">
      <c r="A3" t="s">
        <v>1</v>
      </c>
      <c r="B3" s="30">
        <v>3</v>
      </c>
      <c r="C3" s="30">
        <v>3</v>
      </c>
      <c r="D3" s="30">
        <v>4</v>
      </c>
      <c r="E3" s="30">
        <v>4</v>
      </c>
      <c r="F3" s="30">
        <v>1</v>
      </c>
      <c r="G3" s="30">
        <f>H3*1000+1000</f>
        <v>1000</v>
      </c>
      <c r="H3">
        <v>0</v>
      </c>
      <c r="J3" t="s">
        <v>1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3">
      <c r="A4" t="s">
        <v>2</v>
      </c>
      <c r="B4" s="30">
        <v>1</v>
      </c>
      <c r="C4" s="30">
        <v>4</v>
      </c>
      <c r="D4" s="30">
        <v>1</v>
      </c>
      <c r="E4" s="30">
        <v>3</v>
      </c>
      <c r="F4" s="30">
        <v>1</v>
      </c>
      <c r="G4" s="30">
        <f t="shared" ref="G4:G27" si="0">H4*1000+1000</f>
        <v>3000</v>
      </c>
      <c r="H4">
        <v>2</v>
      </c>
      <c r="J4" t="s">
        <v>2</v>
      </c>
      <c r="K4">
        <v>1</v>
      </c>
      <c r="L4">
        <v>0</v>
      </c>
      <c r="M4">
        <v>1</v>
      </c>
      <c r="N4">
        <v>0</v>
      </c>
      <c r="O4">
        <v>0</v>
      </c>
    </row>
    <row r="5" spans="1:15" x14ac:dyDescent="0.3">
      <c r="A5" t="s">
        <v>3</v>
      </c>
      <c r="B5" s="30">
        <v>3</v>
      </c>
      <c r="C5" s="30">
        <v>3</v>
      </c>
      <c r="D5" s="30">
        <v>3</v>
      </c>
      <c r="E5" s="30">
        <v>2</v>
      </c>
      <c r="F5" s="30">
        <v>2</v>
      </c>
      <c r="G5" s="30">
        <f t="shared" si="0"/>
        <v>1000</v>
      </c>
      <c r="H5">
        <v>0</v>
      </c>
      <c r="J5" t="s">
        <v>3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3">
      <c r="A6" t="s">
        <v>4</v>
      </c>
      <c r="B6" s="30">
        <v>1</v>
      </c>
      <c r="C6" s="30">
        <v>1</v>
      </c>
      <c r="D6" s="30">
        <v>3</v>
      </c>
      <c r="E6" s="30">
        <v>4</v>
      </c>
      <c r="F6" s="30">
        <v>1</v>
      </c>
      <c r="G6" s="30">
        <f t="shared" si="0"/>
        <v>3000</v>
      </c>
      <c r="H6">
        <v>2</v>
      </c>
      <c r="J6" t="s">
        <v>4</v>
      </c>
      <c r="K6">
        <v>1</v>
      </c>
      <c r="L6">
        <v>1</v>
      </c>
      <c r="M6">
        <v>0</v>
      </c>
      <c r="N6">
        <v>0</v>
      </c>
      <c r="O6">
        <v>0</v>
      </c>
    </row>
    <row r="7" spans="1:15" x14ac:dyDescent="0.3">
      <c r="A7" t="s">
        <v>5</v>
      </c>
      <c r="B7" s="30">
        <v>1</v>
      </c>
      <c r="C7" s="30">
        <v>1</v>
      </c>
      <c r="D7" s="30">
        <v>2</v>
      </c>
      <c r="E7" s="30">
        <v>3</v>
      </c>
      <c r="F7" s="30">
        <v>4</v>
      </c>
      <c r="G7" s="30">
        <f t="shared" si="0"/>
        <v>3000</v>
      </c>
      <c r="H7">
        <v>2</v>
      </c>
      <c r="J7" t="s">
        <v>5</v>
      </c>
      <c r="K7">
        <v>1</v>
      </c>
      <c r="L7">
        <v>1</v>
      </c>
      <c r="M7">
        <v>0</v>
      </c>
      <c r="N7">
        <v>0</v>
      </c>
      <c r="O7">
        <v>0</v>
      </c>
    </row>
    <row r="8" spans="1:15" x14ac:dyDescent="0.3">
      <c r="A8" t="s">
        <v>6</v>
      </c>
      <c r="B8" s="30">
        <v>1</v>
      </c>
      <c r="C8" s="30">
        <v>1</v>
      </c>
      <c r="D8" s="30">
        <v>3</v>
      </c>
      <c r="E8" s="30">
        <v>1</v>
      </c>
      <c r="F8" s="30">
        <v>1</v>
      </c>
      <c r="G8" s="30">
        <f t="shared" si="0"/>
        <v>4000</v>
      </c>
      <c r="H8">
        <v>3</v>
      </c>
      <c r="J8" t="s">
        <v>6</v>
      </c>
      <c r="K8">
        <v>1</v>
      </c>
      <c r="L8">
        <v>1</v>
      </c>
      <c r="M8">
        <v>0</v>
      </c>
      <c r="N8">
        <v>1</v>
      </c>
      <c r="O8">
        <v>0</v>
      </c>
    </row>
    <row r="9" spans="1:15" x14ac:dyDescent="0.3">
      <c r="A9" t="s">
        <v>7</v>
      </c>
      <c r="B9" s="30">
        <v>1</v>
      </c>
      <c r="C9" s="30">
        <v>3</v>
      </c>
      <c r="D9" s="30">
        <v>4</v>
      </c>
      <c r="E9" s="30">
        <v>1</v>
      </c>
      <c r="F9" s="30">
        <v>3</v>
      </c>
      <c r="G9" s="30">
        <f t="shared" si="0"/>
        <v>4000</v>
      </c>
      <c r="H9">
        <v>3</v>
      </c>
      <c r="J9" t="s">
        <v>7</v>
      </c>
      <c r="K9">
        <v>1</v>
      </c>
      <c r="L9">
        <v>0</v>
      </c>
      <c r="M9">
        <v>0</v>
      </c>
      <c r="N9">
        <v>1</v>
      </c>
      <c r="O9">
        <v>1</v>
      </c>
    </row>
    <row r="10" spans="1:15" x14ac:dyDescent="0.3">
      <c r="A10" t="s">
        <v>8</v>
      </c>
      <c r="B10" s="30">
        <v>3</v>
      </c>
      <c r="C10" s="30">
        <v>3</v>
      </c>
      <c r="D10" s="30">
        <v>3</v>
      </c>
      <c r="E10" s="30">
        <v>4</v>
      </c>
      <c r="F10" s="30">
        <v>3</v>
      </c>
      <c r="G10" s="30">
        <f t="shared" si="0"/>
        <v>2000</v>
      </c>
      <c r="H10">
        <v>1</v>
      </c>
      <c r="J10" t="s">
        <v>8</v>
      </c>
      <c r="K10">
        <v>0</v>
      </c>
      <c r="L10">
        <v>0</v>
      </c>
      <c r="M10">
        <v>0</v>
      </c>
      <c r="N10">
        <v>0</v>
      </c>
      <c r="O10">
        <v>1</v>
      </c>
    </row>
    <row r="11" spans="1:15" x14ac:dyDescent="0.3">
      <c r="A11" t="s">
        <v>9</v>
      </c>
      <c r="B11" s="30">
        <v>4</v>
      </c>
      <c r="C11" s="30">
        <v>4</v>
      </c>
      <c r="D11" s="30">
        <v>1</v>
      </c>
      <c r="E11" s="30">
        <v>2</v>
      </c>
      <c r="F11" s="30">
        <v>1</v>
      </c>
      <c r="G11" s="30">
        <f t="shared" si="0"/>
        <v>2000</v>
      </c>
      <c r="H11">
        <v>1</v>
      </c>
      <c r="J11" t="s">
        <v>9</v>
      </c>
      <c r="K11">
        <v>0</v>
      </c>
      <c r="L11">
        <v>0</v>
      </c>
      <c r="M11">
        <v>1</v>
      </c>
      <c r="N11">
        <v>0</v>
      </c>
      <c r="O11">
        <v>0</v>
      </c>
    </row>
    <row r="12" spans="1:15" x14ac:dyDescent="0.3">
      <c r="A12" t="s">
        <v>10</v>
      </c>
      <c r="B12" s="30">
        <v>3</v>
      </c>
      <c r="C12" s="30">
        <v>1</v>
      </c>
      <c r="D12" s="30">
        <v>1</v>
      </c>
      <c r="E12" s="30">
        <v>3</v>
      </c>
      <c r="F12" s="30">
        <v>4</v>
      </c>
      <c r="G12" s="30">
        <f t="shared" si="0"/>
        <v>3000</v>
      </c>
      <c r="H12">
        <v>2</v>
      </c>
      <c r="J12" t="s">
        <v>10</v>
      </c>
      <c r="K12">
        <v>0</v>
      </c>
      <c r="L12">
        <v>1</v>
      </c>
      <c r="M12">
        <v>1</v>
      </c>
      <c r="N12">
        <v>0</v>
      </c>
      <c r="O12">
        <v>0</v>
      </c>
    </row>
    <row r="13" spans="1:15" x14ac:dyDescent="0.3">
      <c r="A13" t="s">
        <v>11</v>
      </c>
      <c r="B13" s="30">
        <v>3</v>
      </c>
      <c r="C13" s="30">
        <v>4</v>
      </c>
      <c r="D13" s="30">
        <v>2</v>
      </c>
      <c r="E13" s="30">
        <v>3</v>
      </c>
      <c r="F13" s="30">
        <v>2</v>
      </c>
      <c r="G13" s="30">
        <f t="shared" si="0"/>
        <v>1000</v>
      </c>
      <c r="H13">
        <v>0</v>
      </c>
      <c r="J13" t="s">
        <v>11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3">
      <c r="A14" t="s">
        <v>12</v>
      </c>
      <c r="B14">
        <v>3</v>
      </c>
      <c r="C14">
        <v>2</v>
      </c>
      <c r="D14">
        <v>4</v>
      </c>
      <c r="E14">
        <v>3</v>
      </c>
      <c r="F14">
        <v>3</v>
      </c>
      <c r="G14">
        <f t="shared" si="0"/>
        <v>2000</v>
      </c>
      <c r="H14">
        <v>1</v>
      </c>
      <c r="J14" t="s">
        <v>12</v>
      </c>
      <c r="K14">
        <v>0</v>
      </c>
      <c r="L14">
        <v>0</v>
      </c>
      <c r="M14">
        <v>0</v>
      </c>
      <c r="N14">
        <v>0</v>
      </c>
      <c r="O14">
        <v>1</v>
      </c>
    </row>
    <row r="15" spans="1:15" x14ac:dyDescent="0.3">
      <c r="A15" t="s">
        <v>13</v>
      </c>
      <c r="B15">
        <v>1</v>
      </c>
      <c r="C15">
        <v>1</v>
      </c>
      <c r="D15">
        <v>3</v>
      </c>
      <c r="E15">
        <v>3</v>
      </c>
      <c r="F15">
        <v>2</v>
      </c>
      <c r="G15">
        <f t="shared" si="0"/>
        <v>3000</v>
      </c>
      <c r="H15">
        <v>2</v>
      </c>
      <c r="J15" t="s">
        <v>13</v>
      </c>
      <c r="K15">
        <v>1</v>
      </c>
      <c r="L15">
        <v>1</v>
      </c>
      <c r="M15">
        <v>0</v>
      </c>
      <c r="N15">
        <v>0</v>
      </c>
      <c r="O15">
        <v>0</v>
      </c>
    </row>
    <row r="16" spans="1:15" x14ac:dyDescent="0.3">
      <c r="A16" t="s">
        <v>14</v>
      </c>
      <c r="B16">
        <v>4</v>
      </c>
      <c r="C16">
        <v>2</v>
      </c>
      <c r="D16">
        <v>3</v>
      </c>
      <c r="E16">
        <v>2</v>
      </c>
      <c r="F16">
        <v>3</v>
      </c>
      <c r="G16">
        <f t="shared" si="0"/>
        <v>2000</v>
      </c>
      <c r="H16">
        <v>1</v>
      </c>
      <c r="J16" t="s">
        <v>14</v>
      </c>
      <c r="K16">
        <v>0</v>
      </c>
      <c r="L16">
        <v>0</v>
      </c>
      <c r="M16">
        <v>0</v>
      </c>
      <c r="N16">
        <v>0</v>
      </c>
      <c r="O16">
        <v>1</v>
      </c>
    </row>
    <row r="17" spans="1:15" x14ac:dyDescent="0.3">
      <c r="A17" t="s">
        <v>15</v>
      </c>
      <c r="B17">
        <v>2</v>
      </c>
      <c r="C17">
        <v>2</v>
      </c>
      <c r="D17">
        <v>1</v>
      </c>
      <c r="E17">
        <v>3</v>
      </c>
      <c r="F17">
        <v>2</v>
      </c>
      <c r="G17">
        <f t="shared" si="0"/>
        <v>2000</v>
      </c>
      <c r="H17">
        <v>1</v>
      </c>
      <c r="J17" t="s">
        <v>15</v>
      </c>
      <c r="K17">
        <v>0</v>
      </c>
      <c r="L17">
        <v>0</v>
      </c>
      <c r="M17">
        <v>1</v>
      </c>
      <c r="N17">
        <v>0</v>
      </c>
      <c r="O17">
        <v>0</v>
      </c>
    </row>
    <row r="18" spans="1:15" x14ac:dyDescent="0.3">
      <c r="A18" t="s">
        <v>16</v>
      </c>
      <c r="B18">
        <v>1</v>
      </c>
      <c r="C18">
        <v>2</v>
      </c>
      <c r="D18">
        <v>3</v>
      </c>
      <c r="E18">
        <v>3</v>
      </c>
      <c r="F18">
        <v>4</v>
      </c>
      <c r="G18">
        <f t="shared" si="0"/>
        <v>2000</v>
      </c>
      <c r="H18">
        <v>1</v>
      </c>
      <c r="J18" t="s">
        <v>16</v>
      </c>
      <c r="K18">
        <v>1</v>
      </c>
      <c r="L18">
        <v>0</v>
      </c>
      <c r="M18">
        <v>0</v>
      </c>
      <c r="N18">
        <v>0</v>
      </c>
      <c r="O18">
        <v>0</v>
      </c>
    </row>
    <row r="19" spans="1:15" x14ac:dyDescent="0.3">
      <c r="A19" t="s">
        <v>17</v>
      </c>
      <c r="B19">
        <v>1</v>
      </c>
      <c r="C19">
        <v>2</v>
      </c>
      <c r="D19">
        <v>3</v>
      </c>
      <c r="E19">
        <v>1</v>
      </c>
      <c r="F19">
        <v>1</v>
      </c>
      <c r="G19">
        <f t="shared" si="0"/>
        <v>3000</v>
      </c>
      <c r="H19">
        <v>2</v>
      </c>
      <c r="J19" t="s">
        <v>17</v>
      </c>
      <c r="K19">
        <v>1</v>
      </c>
      <c r="L19">
        <v>0</v>
      </c>
      <c r="M19">
        <v>0</v>
      </c>
      <c r="N19">
        <v>1</v>
      </c>
      <c r="O19">
        <v>0</v>
      </c>
    </row>
    <row r="20" spans="1:15" x14ac:dyDescent="0.3">
      <c r="A20" t="s">
        <v>18</v>
      </c>
      <c r="B20">
        <v>4</v>
      </c>
      <c r="C20">
        <v>3</v>
      </c>
      <c r="D20">
        <v>2</v>
      </c>
      <c r="E20">
        <v>3</v>
      </c>
      <c r="F20">
        <v>3</v>
      </c>
      <c r="G20">
        <f t="shared" si="0"/>
        <v>2000</v>
      </c>
      <c r="H20">
        <v>1</v>
      </c>
      <c r="J20" t="s">
        <v>18</v>
      </c>
      <c r="K20">
        <v>0</v>
      </c>
      <c r="L20">
        <v>0</v>
      </c>
      <c r="M20">
        <v>0</v>
      </c>
      <c r="N20">
        <v>0</v>
      </c>
      <c r="O20">
        <v>1</v>
      </c>
    </row>
    <row r="21" spans="1:15" x14ac:dyDescent="0.3">
      <c r="A21" t="s">
        <v>19</v>
      </c>
      <c r="B21">
        <v>1</v>
      </c>
      <c r="C21">
        <v>1</v>
      </c>
      <c r="D21">
        <v>3</v>
      </c>
      <c r="E21">
        <v>4</v>
      </c>
      <c r="F21">
        <v>3</v>
      </c>
      <c r="G21">
        <f t="shared" si="0"/>
        <v>4000</v>
      </c>
      <c r="H21">
        <v>3</v>
      </c>
      <c r="J21" t="s">
        <v>19</v>
      </c>
      <c r="K21">
        <v>1</v>
      </c>
      <c r="L21">
        <v>1</v>
      </c>
      <c r="M21">
        <v>0</v>
      </c>
      <c r="N21">
        <v>0</v>
      </c>
      <c r="O21">
        <v>1</v>
      </c>
    </row>
    <row r="22" spans="1:15" x14ac:dyDescent="0.3">
      <c r="A22" t="s">
        <v>20</v>
      </c>
      <c r="B22">
        <v>1</v>
      </c>
      <c r="C22">
        <v>1</v>
      </c>
      <c r="D22">
        <v>2</v>
      </c>
      <c r="E22">
        <v>2</v>
      </c>
      <c r="F22">
        <v>3</v>
      </c>
      <c r="G22">
        <f t="shared" si="0"/>
        <v>4000</v>
      </c>
      <c r="H22">
        <v>3</v>
      </c>
      <c r="J22" t="s">
        <v>20</v>
      </c>
      <c r="K22">
        <v>1</v>
      </c>
      <c r="L22">
        <v>1</v>
      </c>
      <c r="M22">
        <v>0</v>
      </c>
      <c r="N22">
        <v>0</v>
      </c>
      <c r="O22">
        <v>1</v>
      </c>
    </row>
    <row r="23" spans="1:15" x14ac:dyDescent="0.3">
      <c r="A23" t="s">
        <v>21</v>
      </c>
      <c r="B23">
        <v>2</v>
      </c>
      <c r="C23">
        <v>2</v>
      </c>
      <c r="D23">
        <v>4</v>
      </c>
      <c r="E23">
        <v>2</v>
      </c>
      <c r="F23">
        <v>3</v>
      </c>
      <c r="G23">
        <f t="shared" si="0"/>
        <v>2000</v>
      </c>
      <c r="H23">
        <v>1</v>
      </c>
      <c r="J23" t="s">
        <v>21</v>
      </c>
      <c r="K23">
        <v>0</v>
      </c>
      <c r="L23">
        <v>0</v>
      </c>
      <c r="M23">
        <v>0</v>
      </c>
      <c r="N23">
        <v>0</v>
      </c>
      <c r="O23">
        <v>1</v>
      </c>
    </row>
    <row r="24" spans="1:15" x14ac:dyDescent="0.3">
      <c r="A24" t="s">
        <v>22</v>
      </c>
      <c r="B24">
        <v>1</v>
      </c>
      <c r="C24">
        <v>3</v>
      </c>
      <c r="D24">
        <v>4</v>
      </c>
      <c r="E24">
        <v>3</v>
      </c>
      <c r="F24">
        <v>2</v>
      </c>
      <c r="G24">
        <f t="shared" si="0"/>
        <v>2000</v>
      </c>
      <c r="H24">
        <v>1</v>
      </c>
      <c r="J24" t="s">
        <v>22</v>
      </c>
      <c r="K24">
        <v>1</v>
      </c>
      <c r="L24">
        <v>0</v>
      </c>
      <c r="M24">
        <v>0</v>
      </c>
      <c r="N24">
        <v>0</v>
      </c>
      <c r="O24">
        <v>0</v>
      </c>
    </row>
    <row r="25" spans="1:15" x14ac:dyDescent="0.3">
      <c r="A25" t="s">
        <v>23</v>
      </c>
      <c r="B25">
        <v>4</v>
      </c>
      <c r="C25">
        <v>2</v>
      </c>
      <c r="D25">
        <v>1</v>
      </c>
      <c r="E25">
        <v>3</v>
      </c>
      <c r="F25">
        <v>2</v>
      </c>
      <c r="G25">
        <f t="shared" si="0"/>
        <v>2000</v>
      </c>
      <c r="H25">
        <v>1</v>
      </c>
      <c r="J25" t="s">
        <v>23</v>
      </c>
      <c r="K25">
        <v>0</v>
      </c>
      <c r="L25">
        <v>0</v>
      </c>
      <c r="M25">
        <v>1</v>
      </c>
      <c r="N25">
        <v>0</v>
      </c>
      <c r="O25">
        <v>0</v>
      </c>
    </row>
    <row r="26" spans="1:15" x14ac:dyDescent="0.3">
      <c r="A26" t="s">
        <v>24</v>
      </c>
      <c r="B26">
        <v>2</v>
      </c>
      <c r="C26">
        <v>2</v>
      </c>
      <c r="D26">
        <v>3</v>
      </c>
      <c r="E26">
        <v>1</v>
      </c>
      <c r="F26">
        <v>4</v>
      </c>
      <c r="G26">
        <f t="shared" si="0"/>
        <v>2000</v>
      </c>
      <c r="H26">
        <v>1</v>
      </c>
      <c r="J26" t="s">
        <v>24</v>
      </c>
      <c r="K26">
        <v>0</v>
      </c>
      <c r="L26">
        <v>0</v>
      </c>
      <c r="M26">
        <v>0</v>
      </c>
      <c r="N26">
        <v>1</v>
      </c>
      <c r="O26">
        <v>0</v>
      </c>
    </row>
    <row r="27" spans="1:15" x14ac:dyDescent="0.3">
      <c r="A27" t="s">
        <v>25</v>
      </c>
      <c r="B27">
        <v>3</v>
      </c>
      <c r="C27">
        <v>4</v>
      </c>
      <c r="D27">
        <v>3</v>
      </c>
      <c r="E27">
        <v>2</v>
      </c>
      <c r="F27">
        <v>1</v>
      </c>
      <c r="G27">
        <f t="shared" si="0"/>
        <v>1000</v>
      </c>
      <c r="H27">
        <v>0</v>
      </c>
      <c r="J27" t="s">
        <v>25</v>
      </c>
      <c r="K27">
        <v>0</v>
      </c>
      <c r="L27">
        <v>0</v>
      </c>
      <c r="M27">
        <v>0</v>
      </c>
      <c r="N27">
        <v>0</v>
      </c>
      <c r="O27">
        <v>0</v>
      </c>
    </row>
    <row r="29" spans="1:15" x14ac:dyDescent="0.3">
      <c r="A29" t="s">
        <v>38</v>
      </c>
      <c r="H29">
        <f>MAX(H3:H27)</f>
        <v>3</v>
      </c>
      <c r="J29" t="s">
        <v>39</v>
      </c>
      <c r="K29" s="5">
        <f>SUM(K3:K27)/COUNT(K3:K27)</f>
        <v>0.44</v>
      </c>
      <c r="L29" s="5">
        <f t="shared" ref="L29:O29" si="1">SUM(L3:L27)/COUNT(L3:L27)</f>
        <v>0.28000000000000003</v>
      </c>
      <c r="M29" s="5">
        <f t="shared" si="1"/>
        <v>0.2</v>
      </c>
      <c r="N29" s="5">
        <f t="shared" si="1"/>
        <v>0.16</v>
      </c>
      <c r="O29" s="5">
        <f t="shared" si="1"/>
        <v>0.32</v>
      </c>
    </row>
    <row r="32" spans="1:15" ht="18" x14ac:dyDescent="0.3">
      <c r="A32" s="7"/>
    </row>
    <row r="33" spans="1:12" x14ac:dyDescent="0.3">
      <c r="A33" s="2"/>
    </row>
    <row r="36" spans="1:12" ht="18" x14ac:dyDescent="0.3">
      <c r="A36" s="8" t="s">
        <v>41</v>
      </c>
      <c r="B36" s="9" t="s">
        <v>42</v>
      </c>
      <c r="C36" s="8" t="s">
        <v>43</v>
      </c>
      <c r="D36" s="9">
        <v>25</v>
      </c>
      <c r="E36" s="8" t="s">
        <v>44</v>
      </c>
      <c r="F36" s="9">
        <v>5</v>
      </c>
      <c r="G36" s="8" t="s">
        <v>45</v>
      </c>
      <c r="H36" s="9">
        <v>4</v>
      </c>
      <c r="I36" s="8" t="s">
        <v>46</v>
      </c>
      <c r="J36" s="9">
        <v>0</v>
      </c>
      <c r="K36" s="8" t="s">
        <v>47</v>
      </c>
      <c r="L36" s="9" t="s">
        <v>48</v>
      </c>
    </row>
    <row r="37" spans="1:12" ht="18.600000000000001" thickBot="1" x14ac:dyDescent="0.35">
      <c r="A37" s="7"/>
    </row>
    <row r="38" spans="1:12" ht="15" thickBot="1" x14ac:dyDescent="0.35">
      <c r="A38" s="10" t="s">
        <v>49</v>
      </c>
      <c r="B38" s="10" t="s">
        <v>50</v>
      </c>
      <c r="C38" s="10" t="s">
        <v>51</v>
      </c>
      <c r="D38" s="10" t="s">
        <v>52</v>
      </c>
      <c r="E38" s="10" t="s">
        <v>53</v>
      </c>
      <c r="F38" s="10" t="s">
        <v>54</v>
      </c>
      <c r="G38" s="10" t="s">
        <v>55</v>
      </c>
    </row>
    <row r="39" spans="1:12" ht="15" thickBot="1" x14ac:dyDescent="0.35">
      <c r="A39" s="10" t="s">
        <v>56</v>
      </c>
      <c r="B39" s="11">
        <v>3</v>
      </c>
      <c r="C39" s="11">
        <v>3</v>
      </c>
      <c r="D39" s="11">
        <v>4</v>
      </c>
      <c r="E39" s="11">
        <v>4</v>
      </c>
      <c r="F39" s="11">
        <v>1</v>
      </c>
      <c r="G39" s="11">
        <v>1000</v>
      </c>
    </row>
    <row r="40" spans="1:12" ht="15" thickBot="1" x14ac:dyDescent="0.35">
      <c r="A40" s="10" t="s">
        <v>57</v>
      </c>
      <c r="B40" s="11">
        <v>1</v>
      </c>
      <c r="C40" s="11">
        <v>4</v>
      </c>
      <c r="D40" s="11">
        <v>1</v>
      </c>
      <c r="E40" s="11">
        <v>3</v>
      </c>
      <c r="F40" s="11">
        <v>1</v>
      </c>
      <c r="G40" s="11">
        <v>3000</v>
      </c>
    </row>
    <row r="41" spans="1:12" ht="15" thickBot="1" x14ac:dyDescent="0.35">
      <c r="A41" s="10" t="s">
        <v>58</v>
      </c>
      <c r="B41" s="11">
        <v>3</v>
      </c>
      <c r="C41" s="11">
        <v>3</v>
      </c>
      <c r="D41" s="11">
        <v>3</v>
      </c>
      <c r="E41" s="11">
        <v>2</v>
      </c>
      <c r="F41" s="11">
        <v>2</v>
      </c>
      <c r="G41" s="11">
        <v>1000</v>
      </c>
    </row>
    <row r="42" spans="1:12" ht="15" thickBot="1" x14ac:dyDescent="0.35">
      <c r="A42" s="10" t="s">
        <v>59</v>
      </c>
      <c r="B42" s="11">
        <v>1</v>
      </c>
      <c r="C42" s="11">
        <v>1</v>
      </c>
      <c r="D42" s="11">
        <v>3</v>
      </c>
      <c r="E42" s="11">
        <v>4</v>
      </c>
      <c r="F42" s="11">
        <v>1</v>
      </c>
      <c r="G42" s="11">
        <v>3000</v>
      </c>
    </row>
    <row r="43" spans="1:12" ht="15" thickBot="1" x14ac:dyDescent="0.35">
      <c r="A43" s="10" t="s">
        <v>60</v>
      </c>
      <c r="B43" s="11">
        <v>1</v>
      </c>
      <c r="C43" s="11">
        <v>1</v>
      </c>
      <c r="D43" s="11">
        <v>2</v>
      </c>
      <c r="E43" s="11">
        <v>3</v>
      </c>
      <c r="F43" s="11">
        <v>4</v>
      </c>
      <c r="G43" s="11">
        <v>3000</v>
      </c>
    </row>
    <row r="44" spans="1:12" ht="15" thickBot="1" x14ac:dyDescent="0.35">
      <c r="A44" s="10" t="s">
        <v>61</v>
      </c>
      <c r="B44" s="11">
        <v>1</v>
      </c>
      <c r="C44" s="11">
        <v>1</v>
      </c>
      <c r="D44" s="11">
        <v>3</v>
      </c>
      <c r="E44" s="11">
        <v>1</v>
      </c>
      <c r="F44" s="11">
        <v>1</v>
      </c>
      <c r="G44" s="11">
        <v>4000</v>
      </c>
    </row>
    <row r="45" spans="1:12" ht="15" thickBot="1" x14ac:dyDescent="0.35">
      <c r="A45" s="10" t="s">
        <v>62</v>
      </c>
      <c r="B45" s="11">
        <v>1</v>
      </c>
      <c r="C45" s="11">
        <v>3</v>
      </c>
      <c r="D45" s="11">
        <v>4</v>
      </c>
      <c r="E45" s="11">
        <v>1</v>
      </c>
      <c r="F45" s="11">
        <v>3</v>
      </c>
      <c r="G45" s="11">
        <v>4000</v>
      </c>
    </row>
    <row r="46" spans="1:12" ht="15" thickBot="1" x14ac:dyDescent="0.35">
      <c r="A46" s="10" t="s">
        <v>63</v>
      </c>
      <c r="B46" s="11">
        <v>3</v>
      </c>
      <c r="C46" s="11">
        <v>3</v>
      </c>
      <c r="D46" s="11">
        <v>3</v>
      </c>
      <c r="E46" s="11">
        <v>4</v>
      </c>
      <c r="F46" s="11">
        <v>3</v>
      </c>
      <c r="G46" s="11">
        <v>2000</v>
      </c>
    </row>
    <row r="47" spans="1:12" ht="15" thickBot="1" x14ac:dyDescent="0.35">
      <c r="A47" s="10" t="s">
        <v>64</v>
      </c>
      <c r="B47" s="11">
        <v>4</v>
      </c>
      <c r="C47" s="11">
        <v>4</v>
      </c>
      <c r="D47" s="11">
        <v>1</v>
      </c>
      <c r="E47" s="11">
        <v>2</v>
      </c>
      <c r="F47" s="11">
        <v>1</v>
      </c>
      <c r="G47" s="11">
        <v>2000</v>
      </c>
    </row>
    <row r="48" spans="1:12" ht="15" thickBot="1" x14ac:dyDescent="0.35">
      <c r="A48" s="10" t="s">
        <v>65</v>
      </c>
      <c r="B48" s="11">
        <v>3</v>
      </c>
      <c r="C48" s="11">
        <v>1</v>
      </c>
      <c r="D48" s="11">
        <v>1</v>
      </c>
      <c r="E48" s="11">
        <v>3</v>
      </c>
      <c r="F48" s="11">
        <v>4</v>
      </c>
      <c r="G48" s="11">
        <v>3000</v>
      </c>
    </row>
    <row r="49" spans="1:7" ht="15" thickBot="1" x14ac:dyDescent="0.35">
      <c r="A49" s="10" t="s">
        <v>66</v>
      </c>
      <c r="B49" s="11">
        <v>3</v>
      </c>
      <c r="C49" s="11">
        <v>4</v>
      </c>
      <c r="D49" s="11">
        <v>2</v>
      </c>
      <c r="E49" s="11">
        <v>3</v>
      </c>
      <c r="F49" s="11">
        <v>2</v>
      </c>
      <c r="G49" s="11">
        <v>1000</v>
      </c>
    </row>
    <row r="50" spans="1:7" ht="15" thickBot="1" x14ac:dyDescent="0.35">
      <c r="A50" s="10" t="s">
        <v>67</v>
      </c>
      <c r="B50" s="11">
        <v>3</v>
      </c>
      <c r="C50" s="11">
        <v>2</v>
      </c>
      <c r="D50" s="11">
        <v>4</v>
      </c>
      <c r="E50" s="11">
        <v>3</v>
      </c>
      <c r="F50" s="11">
        <v>3</v>
      </c>
      <c r="G50" s="11">
        <v>2000</v>
      </c>
    </row>
    <row r="51" spans="1:7" ht="15" thickBot="1" x14ac:dyDescent="0.35">
      <c r="A51" s="10" t="s">
        <v>68</v>
      </c>
      <c r="B51" s="11">
        <v>1</v>
      </c>
      <c r="C51" s="11">
        <v>1</v>
      </c>
      <c r="D51" s="11">
        <v>3</v>
      </c>
      <c r="E51" s="11">
        <v>3</v>
      </c>
      <c r="F51" s="11">
        <v>2</v>
      </c>
      <c r="G51" s="11">
        <v>3000</v>
      </c>
    </row>
    <row r="52" spans="1:7" ht="15" thickBot="1" x14ac:dyDescent="0.35">
      <c r="A52" s="10" t="s">
        <v>69</v>
      </c>
      <c r="B52" s="11">
        <v>4</v>
      </c>
      <c r="C52" s="11">
        <v>2</v>
      </c>
      <c r="D52" s="11">
        <v>3</v>
      </c>
      <c r="E52" s="11">
        <v>2</v>
      </c>
      <c r="F52" s="11">
        <v>3</v>
      </c>
      <c r="G52" s="11">
        <v>2000</v>
      </c>
    </row>
    <row r="53" spans="1:7" ht="15" thickBot="1" x14ac:dyDescent="0.35">
      <c r="A53" s="10" t="s">
        <v>70</v>
      </c>
      <c r="B53" s="11">
        <v>2</v>
      </c>
      <c r="C53" s="11">
        <v>2</v>
      </c>
      <c r="D53" s="11">
        <v>1</v>
      </c>
      <c r="E53" s="11">
        <v>3</v>
      </c>
      <c r="F53" s="11">
        <v>2</v>
      </c>
      <c r="G53" s="11">
        <v>2000</v>
      </c>
    </row>
    <row r="54" spans="1:7" ht="15" thickBot="1" x14ac:dyDescent="0.35">
      <c r="A54" s="10" t="s">
        <v>71</v>
      </c>
      <c r="B54" s="11">
        <v>1</v>
      </c>
      <c r="C54" s="11">
        <v>2</v>
      </c>
      <c r="D54" s="11">
        <v>3</v>
      </c>
      <c r="E54" s="11">
        <v>3</v>
      </c>
      <c r="F54" s="11">
        <v>4</v>
      </c>
      <c r="G54" s="11">
        <v>2000</v>
      </c>
    </row>
    <row r="55" spans="1:7" ht="15" thickBot="1" x14ac:dyDescent="0.35">
      <c r="A55" s="10" t="s">
        <v>72</v>
      </c>
      <c r="B55" s="11">
        <v>1</v>
      </c>
      <c r="C55" s="11">
        <v>2</v>
      </c>
      <c r="D55" s="11">
        <v>3</v>
      </c>
      <c r="E55" s="11">
        <v>1</v>
      </c>
      <c r="F55" s="11">
        <v>1</v>
      </c>
      <c r="G55" s="11">
        <v>3000</v>
      </c>
    </row>
    <row r="56" spans="1:7" ht="15" thickBot="1" x14ac:dyDescent="0.35">
      <c r="A56" s="10" t="s">
        <v>73</v>
      </c>
      <c r="B56" s="11">
        <v>4</v>
      </c>
      <c r="C56" s="11">
        <v>3</v>
      </c>
      <c r="D56" s="11">
        <v>2</v>
      </c>
      <c r="E56" s="11">
        <v>3</v>
      </c>
      <c r="F56" s="11">
        <v>3</v>
      </c>
      <c r="G56" s="11">
        <v>2000</v>
      </c>
    </row>
    <row r="57" spans="1:7" ht="15" thickBot="1" x14ac:dyDescent="0.35">
      <c r="A57" s="10" t="s">
        <v>74</v>
      </c>
      <c r="B57" s="11">
        <v>1</v>
      </c>
      <c r="C57" s="11">
        <v>1</v>
      </c>
      <c r="D57" s="11">
        <v>3</v>
      </c>
      <c r="E57" s="11">
        <v>4</v>
      </c>
      <c r="F57" s="11">
        <v>3</v>
      </c>
      <c r="G57" s="11">
        <v>4000</v>
      </c>
    </row>
    <row r="58" spans="1:7" ht="15" thickBot="1" x14ac:dyDescent="0.35">
      <c r="A58" s="10" t="s">
        <v>75</v>
      </c>
      <c r="B58" s="11">
        <v>1</v>
      </c>
      <c r="C58" s="11">
        <v>1</v>
      </c>
      <c r="D58" s="11">
        <v>2</v>
      </c>
      <c r="E58" s="11">
        <v>2</v>
      </c>
      <c r="F58" s="11">
        <v>3</v>
      </c>
      <c r="G58" s="11">
        <v>4000</v>
      </c>
    </row>
    <row r="59" spans="1:7" ht="15" thickBot="1" x14ac:dyDescent="0.35">
      <c r="A59" s="10" t="s">
        <v>76</v>
      </c>
      <c r="B59" s="11">
        <v>2</v>
      </c>
      <c r="C59" s="11">
        <v>2</v>
      </c>
      <c r="D59" s="11">
        <v>4</v>
      </c>
      <c r="E59" s="11">
        <v>2</v>
      </c>
      <c r="F59" s="11">
        <v>3</v>
      </c>
      <c r="G59" s="11">
        <v>2000</v>
      </c>
    </row>
    <row r="60" spans="1:7" ht="15" thickBot="1" x14ac:dyDescent="0.35">
      <c r="A60" s="10" t="s">
        <v>77</v>
      </c>
      <c r="B60" s="11">
        <v>1</v>
      </c>
      <c r="C60" s="11">
        <v>3</v>
      </c>
      <c r="D60" s="11">
        <v>4</v>
      </c>
      <c r="E60" s="11">
        <v>3</v>
      </c>
      <c r="F60" s="11">
        <v>2</v>
      </c>
      <c r="G60" s="11">
        <v>2000</v>
      </c>
    </row>
    <row r="61" spans="1:7" ht="15" thickBot="1" x14ac:dyDescent="0.35">
      <c r="A61" s="10" t="s">
        <v>78</v>
      </c>
      <c r="B61" s="11">
        <v>4</v>
      </c>
      <c r="C61" s="11">
        <v>2</v>
      </c>
      <c r="D61" s="11">
        <v>1</v>
      </c>
      <c r="E61" s="11">
        <v>3</v>
      </c>
      <c r="F61" s="11">
        <v>2</v>
      </c>
      <c r="G61" s="11">
        <v>2000</v>
      </c>
    </row>
    <row r="62" spans="1:7" ht="15" thickBot="1" x14ac:dyDescent="0.35">
      <c r="A62" s="10" t="s">
        <v>79</v>
      </c>
      <c r="B62" s="11">
        <v>2</v>
      </c>
      <c r="C62" s="11">
        <v>2</v>
      </c>
      <c r="D62" s="11">
        <v>3</v>
      </c>
      <c r="E62" s="11">
        <v>1</v>
      </c>
      <c r="F62" s="11">
        <v>4</v>
      </c>
      <c r="G62" s="11">
        <v>2000</v>
      </c>
    </row>
    <row r="63" spans="1:7" ht="15" thickBot="1" x14ac:dyDescent="0.35">
      <c r="A63" s="10" t="s">
        <v>80</v>
      </c>
      <c r="B63" s="11">
        <v>3</v>
      </c>
      <c r="C63" s="11">
        <v>4</v>
      </c>
      <c r="D63" s="11">
        <v>3</v>
      </c>
      <c r="E63" s="11">
        <v>2</v>
      </c>
      <c r="F63" s="11">
        <v>1</v>
      </c>
      <c r="G63" s="11">
        <v>1000</v>
      </c>
    </row>
    <row r="64" spans="1:7" ht="18.600000000000001" thickBot="1" x14ac:dyDescent="0.35">
      <c r="A64" s="7"/>
    </row>
    <row r="65" spans="1:17" ht="15" thickBot="1" x14ac:dyDescent="0.35">
      <c r="A65" s="10" t="s">
        <v>81</v>
      </c>
      <c r="B65" s="10" t="s">
        <v>50</v>
      </c>
      <c r="C65" s="10" t="s">
        <v>51</v>
      </c>
      <c r="D65" s="10" t="s">
        <v>52</v>
      </c>
      <c r="E65" s="10" t="s">
        <v>53</v>
      </c>
      <c r="F65" s="10" t="s">
        <v>54</v>
      </c>
    </row>
    <row r="66" spans="1:17" ht="15" thickBot="1" x14ac:dyDescent="0.35">
      <c r="A66" s="10" t="s">
        <v>82</v>
      </c>
      <c r="B66" s="11" t="s">
        <v>83</v>
      </c>
      <c r="C66" s="11" t="s">
        <v>84</v>
      </c>
      <c r="D66" s="11" t="s">
        <v>84</v>
      </c>
      <c r="E66" s="11" t="s">
        <v>84</v>
      </c>
      <c r="F66" s="11" t="s">
        <v>85</v>
      </c>
    </row>
    <row r="67" spans="1:17" ht="15" thickBot="1" x14ac:dyDescent="0.35">
      <c r="A67" s="10" t="s">
        <v>86</v>
      </c>
      <c r="B67" s="11" t="s">
        <v>84</v>
      </c>
      <c r="C67" s="11" t="s">
        <v>85</v>
      </c>
      <c r="D67" s="11" t="s">
        <v>85</v>
      </c>
      <c r="E67" s="11" t="s">
        <v>85</v>
      </c>
      <c r="F67" s="11" t="s">
        <v>85</v>
      </c>
    </row>
    <row r="68" spans="1:17" ht="15" thickBot="1" x14ac:dyDescent="0.35">
      <c r="A68" s="10" t="s">
        <v>87</v>
      </c>
      <c r="B68" s="11" t="s">
        <v>84</v>
      </c>
      <c r="C68" s="11" t="s">
        <v>85</v>
      </c>
      <c r="D68" s="11" t="s">
        <v>85</v>
      </c>
      <c r="E68" s="11" t="s">
        <v>85</v>
      </c>
      <c r="F68" s="11" t="s">
        <v>84</v>
      </c>
    </row>
    <row r="69" spans="1:17" ht="15" thickBot="1" x14ac:dyDescent="0.35">
      <c r="A69" s="10" t="s">
        <v>88</v>
      </c>
      <c r="B69" s="11" t="s">
        <v>84</v>
      </c>
      <c r="C69" s="11" t="s">
        <v>85</v>
      </c>
      <c r="D69" s="11" t="s">
        <v>85</v>
      </c>
      <c r="E69" s="11" t="s">
        <v>85</v>
      </c>
      <c r="F69" s="11" t="s">
        <v>85</v>
      </c>
    </row>
    <row r="70" spans="1:17" ht="18.600000000000001" thickBot="1" x14ac:dyDescent="0.35">
      <c r="A70" s="7"/>
    </row>
    <row r="71" spans="1:17" ht="15" thickBot="1" x14ac:dyDescent="0.35">
      <c r="A71" s="10" t="s">
        <v>89</v>
      </c>
      <c r="B71" s="10" t="s">
        <v>50</v>
      </c>
      <c r="C71" s="10" t="s">
        <v>51</v>
      </c>
      <c r="D71" s="10" t="s">
        <v>52</v>
      </c>
      <c r="E71" s="10" t="s">
        <v>53</v>
      </c>
      <c r="F71" s="10" t="s">
        <v>54</v>
      </c>
      <c r="K71" t="s">
        <v>105</v>
      </c>
      <c r="L71" t="str">
        <f>B71</f>
        <v>X(A1)</v>
      </c>
      <c r="M71" t="str">
        <f t="shared" ref="M71:P71" si="2">C71</f>
        <v>X(A2)</v>
      </c>
      <c r="N71" t="str">
        <f t="shared" si="2"/>
        <v>X(A3)</v>
      </c>
      <c r="O71" t="str">
        <f t="shared" si="2"/>
        <v>X(A4)</v>
      </c>
      <c r="P71" t="str">
        <f t="shared" si="2"/>
        <v>X(A5)</v>
      </c>
    </row>
    <row r="72" spans="1:17" ht="15" thickBot="1" x14ac:dyDescent="0.35">
      <c r="A72" s="10" t="s">
        <v>82</v>
      </c>
      <c r="B72" s="14">
        <v>2000</v>
      </c>
      <c r="C72" s="14">
        <v>1000</v>
      </c>
      <c r="D72" s="14">
        <v>1000</v>
      </c>
      <c r="E72" s="14">
        <v>1000</v>
      </c>
      <c r="F72" s="11">
        <v>0</v>
      </c>
      <c r="H72" s="16" t="s">
        <v>107</v>
      </c>
      <c r="K72">
        <v>1</v>
      </c>
      <c r="L72" s="21">
        <f>ROUND((B72-MIN(B$72:B$75))/1000,0)</f>
        <v>1</v>
      </c>
      <c r="M72" s="21">
        <f t="shared" ref="M72:P75" si="3">ROUND((C72-MIN(C$72:C$75))/1000,0)</f>
        <v>1</v>
      </c>
      <c r="N72" s="21">
        <f t="shared" si="3"/>
        <v>1</v>
      </c>
      <c r="O72" s="21">
        <f t="shared" si="3"/>
        <v>1</v>
      </c>
      <c r="P72" s="21">
        <f t="shared" si="3"/>
        <v>0</v>
      </c>
      <c r="Q72" t="s">
        <v>33</v>
      </c>
    </row>
    <row r="73" spans="1:17" ht="15" thickBot="1" x14ac:dyDescent="0.35">
      <c r="A73" s="10" t="s">
        <v>86</v>
      </c>
      <c r="B73" s="15">
        <v>1000</v>
      </c>
      <c r="C73" s="11">
        <v>0</v>
      </c>
      <c r="D73" s="11">
        <v>0</v>
      </c>
      <c r="E73" s="11">
        <v>0</v>
      </c>
      <c r="F73" s="11">
        <v>0</v>
      </c>
      <c r="H73" s="17" t="s">
        <v>106</v>
      </c>
      <c r="K73">
        <v>2</v>
      </c>
      <c r="L73" s="21">
        <f t="shared" ref="L73:L75" si="4">ROUND((B73-MIN(B$72:B$75))/1000,0)</f>
        <v>0</v>
      </c>
      <c r="M73" s="21">
        <f t="shared" si="3"/>
        <v>0</v>
      </c>
      <c r="N73" s="21">
        <f t="shared" si="3"/>
        <v>0</v>
      </c>
      <c r="O73" s="21">
        <f t="shared" si="3"/>
        <v>0</v>
      </c>
      <c r="P73" s="21">
        <f t="shared" si="3"/>
        <v>0</v>
      </c>
      <c r="Q73" t="s">
        <v>34</v>
      </c>
    </row>
    <row r="74" spans="1:17" ht="15" thickBot="1" x14ac:dyDescent="0.35">
      <c r="A74" s="10" t="s">
        <v>87</v>
      </c>
      <c r="B74" s="15">
        <v>1000</v>
      </c>
      <c r="C74" s="11">
        <v>0</v>
      </c>
      <c r="D74" s="11">
        <v>0</v>
      </c>
      <c r="E74" s="11">
        <v>0</v>
      </c>
      <c r="F74" s="14">
        <v>1000</v>
      </c>
      <c r="K74">
        <v>3</v>
      </c>
      <c r="L74" s="21">
        <f t="shared" si="4"/>
        <v>0</v>
      </c>
      <c r="M74" s="21">
        <f t="shared" si="3"/>
        <v>0</v>
      </c>
      <c r="N74" s="21">
        <f t="shared" si="3"/>
        <v>0</v>
      </c>
      <c r="O74" s="21">
        <f t="shared" si="3"/>
        <v>0</v>
      </c>
      <c r="P74" s="21">
        <f t="shared" si="3"/>
        <v>1</v>
      </c>
      <c r="Q74" t="s">
        <v>35</v>
      </c>
    </row>
    <row r="75" spans="1:17" ht="15" thickBot="1" x14ac:dyDescent="0.35">
      <c r="A75" s="10" t="s">
        <v>88</v>
      </c>
      <c r="B75" s="15">
        <v>1000</v>
      </c>
      <c r="C75" s="11">
        <v>0</v>
      </c>
      <c r="D75" s="11">
        <v>0</v>
      </c>
      <c r="E75" s="11">
        <v>0</v>
      </c>
      <c r="F75" s="11">
        <v>0</v>
      </c>
      <c r="K75">
        <v>4</v>
      </c>
      <c r="L75" s="21">
        <f t="shared" si="4"/>
        <v>0</v>
      </c>
      <c r="M75" s="21">
        <f t="shared" si="3"/>
        <v>0</v>
      </c>
      <c r="N75" s="21">
        <f t="shared" si="3"/>
        <v>0</v>
      </c>
      <c r="O75" s="21">
        <f t="shared" si="3"/>
        <v>0</v>
      </c>
      <c r="P75" s="21">
        <f t="shared" si="3"/>
        <v>0</v>
      </c>
      <c r="Q75" t="s">
        <v>136</v>
      </c>
    </row>
    <row r="76" spans="1:17" ht="18.600000000000001" thickBot="1" x14ac:dyDescent="0.35">
      <c r="A76" s="7"/>
    </row>
    <row r="77" spans="1:17" ht="15" thickBot="1" x14ac:dyDescent="0.35">
      <c r="A77" s="10" t="s">
        <v>90</v>
      </c>
      <c r="B77" s="10" t="s">
        <v>50</v>
      </c>
      <c r="C77" s="10" t="s">
        <v>51</v>
      </c>
      <c r="D77" s="10" t="s">
        <v>52</v>
      </c>
      <c r="E77" s="10" t="s">
        <v>53</v>
      </c>
      <c r="F77" s="10" t="s">
        <v>54</v>
      </c>
      <c r="G77" s="10" t="s">
        <v>91</v>
      </c>
      <c r="H77" s="10" t="s">
        <v>92</v>
      </c>
      <c r="I77" s="10" t="s">
        <v>93</v>
      </c>
      <c r="J77" s="10" t="s">
        <v>94</v>
      </c>
    </row>
    <row r="78" spans="1:17" ht="15" thickBot="1" x14ac:dyDescent="0.35">
      <c r="A78" s="10" t="s">
        <v>56</v>
      </c>
      <c r="B78" s="11">
        <v>1000</v>
      </c>
      <c r="C78" s="11">
        <v>0</v>
      </c>
      <c r="D78" s="11">
        <v>0</v>
      </c>
      <c r="E78" s="11">
        <v>0</v>
      </c>
      <c r="F78" s="11">
        <v>0</v>
      </c>
      <c r="G78" s="11">
        <v>1000</v>
      </c>
      <c r="H78" s="11">
        <v>1000</v>
      </c>
      <c r="I78" s="11">
        <v>0</v>
      </c>
      <c r="J78" s="11">
        <v>0</v>
      </c>
    </row>
    <row r="79" spans="1:17" ht="15" thickBot="1" x14ac:dyDescent="0.35">
      <c r="A79" s="10" t="s">
        <v>57</v>
      </c>
      <c r="B79" s="11">
        <v>2000</v>
      </c>
      <c r="C79" s="11">
        <v>0</v>
      </c>
      <c r="D79" s="11">
        <v>1000</v>
      </c>
      <c r="E79" s="11">
        <v>0</v>
      </c>
      <c r="F79" s="11">
        <v>0</v>
      </c>
      <c r="G79" s="11">
        <v>3000</v>
      </c>
      <c r="H79" s="11">
        <v>3000</v>
      </c>
      <c r="I79" s="11">
        <v>0</v>
      </c>
      <c r="J79" s="11">
        <v>0</v>
      </c>
    </row>
    <row r="80" spans="1:17" ht="15" thickBot="1" x14ac:dyDescent="0.35">
      <c r="A80" s="10" t="s">
        <v>58</v>
      </c>
      <c r="B80" s="11">
        <v>1000</v>
      </c>
      <c r="C80" s="11">
        <v>0</v>
      </c>
      <c r="D80" s="11">
        <v>0</v>
      </c>
      <c r="E80" s="11">
        <v>0</v>
      </c>
      <c r="F80" s="11">
        <v>0</v>
      </c>
      <c r="G80" s="11">
        <v>1000</v>
      </c>
      <c r="H80" s="11">
        <v>1000</v>
      </c>
      <c r="I80" s="11">
        <v>0</v>
      </c>
      <c r="J80" s="11">
        <v>0</v>
      </c>
    </row>
    <row r="81" spans="1:10" ht="15" thickBot="1" x14ac:dyDescent="0.35">
      <c r="A81" s="10" t="s">
        <v>59</v>
      </c>
      <c r="B81" s="11">
        <v>2000</v>
      </c>
      <c r="C81" s="11">
        <v>1000</v>
      </c>
      <c r="D81" s="11">
        <v>0</v>
      </c>
      <c r="E81" s="11">
        <v>0</v>
      </c>
      <c r="F81" s="11">
        <v>0</v>
      </c>
      <c r="G81" s="11">
        <v>3000</v>
      </c>
      <c r="H81" s="11">
        <v>3000</v>
      </c>
      <c r="I81" s="11">
        <v>0</v>
      </c>
      <c r="J81" s="11">
        <v>0</v>
      </c>
    </row>
    <row r="82" spans="1:10" ht="15" thickBot="1" x14ac:dyDescent="0.35">
      <c r="A82" s="10" t="s">
        <v>60</v>
      </c>
      <c r="B82" s="11">
        <v>2000</v>
      </c>
      <c r="C82" s="11">
        <v>1000</v>
      </c>
      <c r="D82" s="11">
        <v>0</v>
      </c>
      <c r="E82" s="11">
        <v>0</v>
      </c>
      <c r="F82" s="11">
        <v>0</v>
      </c>
      <c r="G82" s="11">
        <v>3000</v>
      </c>
      <c r="H82" s="11">
        <v>3000</v>
      </c>
      <c r="I82" s="11">
        <v>0</v>
      </c>
      <c r="J82" s="11">
        <v>0</v>
      </c>
    </row>
    <row r="83" spans="1:10" ht="15" thickBot="1" x14ac:dyDescent="0.35">
      <c r="A83" s="10" t="s">
        <v>61</v>
      </c>
      <c r="B83" s="11">
        <v>2000</v>
      </c>
      <c r="C83" s="11">
        <v>1000</v>
      </c>
      <c r="D83" s="11">
        <v>0</v>
      </c>
      <c r="E83" s="11">
        <v>1000</v>
      </c>
      <c r="F83" s="11">
        <v>0</v>
      </c>
      <c r="G83" s="11">
        <v>4000</v>
      </c>
      <c r="H83" s="11">
        <v>4000</v>
      </c>
      <c r="I83" s="11">
        <v>0</v>
      </c>
      <c r="J83" s="11">
        <v>0</v>
      </c>
    </row>
    <row r="84" spans="1:10" ht="15" thickBot="1" x14ac:dyDescent="0.35">
      <c r="A84" s="10" t="s">
        <v>62</v>
      </c>
      <c r="B84" s="11">
        <v>2000</v>
      </c>
      <c r="C84" s="11">
        <v>0</v>
      </c>
      <c r="D84" s="11">
        <v>0</v>
      </c>
      <c r="E84" s="11">
        <v>1000</v>
      </c>
      <c r="F84" s="11">
        <v>1000</v>
      </c>
      <c r="G84" s="11">
        <v>4000</v>
      </c>
      <c r="H84" s="11">
        <v>4000</v>
      </c>
      <c r="I84" s="11">
        <v>0</v>
      </c>
      <c r="J84" s="11">
        <v>0</v>
      </c>
    </row>
    <row r="85" spans="1:10" ht="15" thickBot="1" x14ac:dyDescent="0.35">
      <c r="A85" s="10" t="s">
        <v>63</v>
      </c>
      <c r="B85" s="11">
        <v>1000</v>
      </c>
      <c r="C85" s="11">
        <v>0</v>
      </c>
      <c r="D85" s="11">
        <v>0</v>
      </c>
      <c r="E85" s="11">
        <v>0</v>
      </c>
      <c r="F85" s="11">
        <v>1000</v>
      </c>
      <c r="G85" s="11">
        <v>2000</v>
      </c>
      <c r="H85" s="11">
        <v>2000</v>
      </c>
      <c r="I85" s="11">
        <v>0</v>
      </c>
      <c r="J85" s="11">
        <v>0</v>
      </c>
    </row>
    <row r="86" spans="1:10" ht="15" thickBot="1" x14ac:dyDescent="0.35">
      <c r="A86" s="10" t="s">
        <v>64</v>
      </c>
      <c r="B86" s="11">
        <v>1000</v>
      </c>
      <c r="C86" s="11">
        <v>0</v>
      </c>
      <c r="D86" s="11">
        <v>1000</v>
      </c>
      <c r="E86" s="11">
        <v>0</v>
      </c>
      <c r="F86" s="11">
        <v>0</v>
      </c>
      <c r="G86" s="11">
        <v>2000</v>
      </c>
      <c r="H86" s="11">
        <v>2000</v>
      </c>
      <c r="I86" s="11">
        <v>0</v>
      </c>
      <c r="J86" s="11">
        <v>0</v>
      </c>
    </row>
    <row r="87" spans="1:10" ht="15" thickBot="1" x14ac:dyDescent="0.35">
      <c r="A87" s="10" t="s">
        <v>65</v>
      </c>
      <c r="B87" s="11">
        <v>1000</v>
      </c>
      <c r="C87" s="11">
        <v>1000</v>
      </c>
      <c r="D87" s="11">
        <v>1000</v>
      </c>
      <c r="E87" s="11">
        <v>0</v>
      </c>
      <c r="F87" s="11">
        <v>0</v>
      </c>
      <c r="G87" s="11">
        <v>3000</v>
      </c>
      <c r="H87" s="11">
        <v>3000</v>
      </c>
      <c r="I87" s="11">
        <v>0</v>
      </c>
      <c r="J87" s="11">
        <v>0</v>
      </c>
    </row>
    <row r="88" spans="1:10" ht="15" thickBot="1" x14ac:dyDescent="0.35">
      <c r="A88" s="10" t="s">
        <v>66</v>
      </c>
      <c r="B88" s="11">
        <v>1000</v>
      </c>
      <c r="C88" s="11">
        <v>0</v>
      </c>
      <c r="D88" s="11">
        <v>0</v>
      </c>
      <c r="E88" s="11">
        <v>0</v>
      </c>
      <c r="F88" s="11">
        <v>0</v>
      </c>
      <c r="G88" s="11">
        <v>1000</v>
      </c>
      <c r="H88" s="11">
        <v>1000</v>
      </c>
      <c r="I88" s="11">
        <v>0</v>
      </c>
      <c r="J88" s="11">
        <v>0</v>
      </c>
    </row>
    <row r="89" spans="1:10" ht="15" thickBot="1" x14ac:dyDescent="0.35">
      <c r="A89" s="10" t="s">
        <v>67</v>
      </c>
      <c r="B89" s="11">
        <v>1000</v>
      </c>
      <c r="C89" s="11">
        <v>0</v>
      </c>
      <c r="D89" s="11">
        <v>0</v>
      </c>
      <c r="E89" s="11">
        <v>0</v>
      </c>
      <c r="F89" s="11">
        <v>1000</v>
      </c>
      <c r="G89" s="11">
        <v>2000</v>
      </c>
      <c r="H89" s="11">
        <v>2000</v>
      </c>
      <c r="I89" s="11">
        <v>0</v>
      </c>
      <c r="J89" s="11">
        <v>0</v>
      </c>
    </row>
    <row r="90" spans="1:10" ht="15" thickBot="1" x14ac:dyDescent="0.35">
      <c r="A90" s="10" t="s">
        <v>68</v>
      </c>
      <c r="B90" s="11">
        <v>2000</v>
      </c>
      <c r="C90" s="11">
        <v>1000</v>
      </c>
      <c r="D90" s="11">
        <v>0</v>
      </c>
      <c r="E90" s="11">
        <v>0</v>
      </c>
      <c r="F90" s="11">
        <v>0</v>
      </c>
      <c r="G90" s="11">
        <v>3000</v>
      </c>
      <c r="H90" s="11">
        <v>3000</v>
      </c>
      <c r="I90" s="11">
        <v>0</v>
      </c>
      <c r="J90" s="11">
        <v>0</v>
      </c>
    </row>
    <row r="91" spans="1:10" ht="15" thickBot="1" x14ac:dyDescent="0.35">
      <c r="A91" s="10" t="s">
        <v>69</v>
      </c>
      <c r="B91" s="11">
        <v>1000</v>
      </c>
      <c r="C91" s="11">
        <v>0</v>
      </c>
      <c r="D91" s="11">
        <v>0</v>
      </c>
      <c r="E91" s="11">
        <v>0</v>
      </c>
      <c r="F91" s="11">
        <v>1000</v>
      </c>
      <c r="G91" s="11">
        <v>2000</v>
      </c>
      <c r="H91" s="11">
        <v>2000</v>
      </c>
      <c r="I91" s="11">
        <v>0</v>
      </c>
      <c r="J91" s="11">
        <v>0</v>
      </c>
    </row>
    <row r="92" spans="1:10" ht="15" thickBot="1" x14ac:dyDescent="0.35">
      <c r="A92" s="10" t="s">
        <v>70</v>
      </c>
      <c r="B92" s="11">
        <v>1000</v>
      </c>
      <c r="C92" s="11">
        <v>0</v>
      </c>
      <c r="D92" s="11">
        <v>1000</v>
      </c>
      <c r="E92" s="11">
        <v>0</v>
      </c>
      <c r="F92" s="11">
        <v>0</v>
      </c>
      <c r="G92" s="11">
        <v>2000</v>
      </c>
      <c r="H92" s="11">
        <v>2000</v>
      </c>
      <c r="I92" s="11">
        <v>0</v>
      </c>
      <c r="J92" s="11">
        <v>0</v>
      </c>
    </row>
    <row r="93" spans="1:10" ht="15" thickBot="1" x14ac:dyDescent="0.35">
      <c r="A93" s="10" t="s">
        <v>71</v>
      </c>
      <c r="B93" s="11">
        <v>2000</v>
      </c>
      <c r="C93" s="11">
        <v>0</v>
      </c>
      <c r="D93" s="11">
        <v>0</v>
      </c>
      <c r="E93" s="11">
        <v>0</v>
      </c>
      <c r="F93" s="11">
        <v>0</v>
      </c>
      <c r="G93" s="11">
        <v>2000</v>
      </c>
      <c r="H93" s="11">
        <v>2000</v>
      </c>
      <c r="I93" s="11">
        <v>0</v>
      </c>
      <c r="J93" s="11">
        <v>0</v>
      </c>
    </row>
    <row r="94" spans="1:10" ht="15" thickBot="1" x14ac:dyDescent="0.35">
      <c r="A94" s="10" t="s">
        <v>72</v>
      </c>
      <c r="B94" s="11">
        <v>2000</v>
      </c>
      <c r="C94" s="11">
        <v>0</v>
      </c>
      <c r="D94" s="11">
        <v>0</v>
      </c>
      <c r="E94" s="11">
        <v>1000</v>
      </c>
      <c r="F94" s="11">
        <v>0</v>
      </c>
      <c r="G94" s="11">
        <v>3000</v>
      </c>
      <c r="H94" s="11">
        <v>3000</v>
      </c>
      <c r="I94" s="11">
        <v>0</v>
      </c>
      <c r="J94" s="11">
        <v>0</v>
      </c>
    </row>
    <row r="95" spans="1:10" ht="15" thickBot="1" x14ac:dyDescent="0.35">
      <c r="A95" s="10" t="s">
        <v>73</v>
      </c>
      <c r="B95" s="11">
        <v>1000</v>
      </c>
      <c r="C95" s="11">
        <v>0</v>
      </c>
      <c r="D95" s="11">
        <v>0</v>
      </c>
      <c r="E95" s="11">
        <v>0</v>
      </c>
      <c r="F95" s="11">
        <v>1000</v>
      </c>
      <c r="G95" s="11">
        <v>2000</v>
      </c>
      <c r="H95" s="11">
        <v>2000</v>
      </c>
      <c r="I95" s="11">
        <v>0</v>
      </c>
      <c r="J95" s="11">
        <v>0</v>
      </c>
    </row>
    <row r="96" spans="1:10" ht="15" thickBot="1" x14ac:dyDescent="0.35">
      <c r="A96" s="10" t="s">
        <v>74</v>
      </c>
      <c r="B96" s="11">
        <v>2000</v>
      </c>
      <c r="C96" s="11">
        <v>1000</v>
      </c>
      <c r="D96" s="11">
        <v>0</v>
      </c>
      <c r="E96" s="11">
        <v>0</v>
      </c>
      <c r="F96" s="11">
        <v>1000</v>
      </c>
      <c r="G96" s="11">
        <v>4000</v>
      </c>
      <c r="H96" s="11">
        <v>4000</v>
      </c>
      <c r="I96" s="11">
        <v>0</v>
      </c>
      <c r="J96" s="11">
        <v>0</v>
      </c>
    </row>
    <row r="97" spans="1:10" ht="15" thickBot="1" x14ac:dyDescent="0.35">
      <c r="A97" s="10" t="s">
        <v>75</v>
      </c>
      <c r="B97" s="11">
        <v>2000</v>
      </c>
      <c r="C97" s="11">
        <v>1000</v>
      </c>
      <c r="D97" s="11">
        <v>0</v>
      </c>
      <c r="E97" s="11">
        <v>0</v>
      </c>
      <c r="F97" s="11">
        <v>1000</v>
      </c>
      <c r="G97" s="11">
        <v>4000</v>
      </c>
      <c r="H97" s="11">
        <v>4000</v>
      </c>
      <c r="I97" s="11">
        <v>0</v>
      </c>
      <c r="J97" s="11">
        <v>0</v>
      </c>
    </row>
    <row r="98" spans="1:10" ht="15" thickBot="1" x14ac:dyDescent="0.35">
      <c r="A98" s="10" t="s">
        <v>76</v>
      </c>
      <c r="B98" s="11">
        <v>1000</v>
      </c>
      <c r="C98" s="11">
        <v>0</v>
      </c>
      <c r="D98" s="11">
        <v>0</v>
      </c>
      <c r="E98" s="11">
        <v>0</v>
      </c>
      <c r="F98" s="11">
        <v>1000</v>
      </c>
      <c r="G98" s="11">
        <v>2000</v>
      </c>
      <c r="H98" s="11">
        <v>2000</v>
      </c>
      <c r="I98" s="11">
        <v>0</v>
      </c>
      <c r="J98" s="11">
        <v>0</v>
      </c>
    </row>
    <row r="99" spans="1:10" ht="15" thickBot="1" x14ac:dyDescent="0.35">
      <c r="A99" s="10" t="s">
        <v>77</v>
      </c>
      <c r="B99" s="11">
        <v>2000</v>
      </c>
      <c r="C99" s="11">
        <v>0</v>
      </c>
      <c r="D99" s="11">
        <v>0</v>
      </c>
      <c r="E99" s="11">
        <v>0</v>
      </c>
      <c r="F99" s="11">
        <v>0</v>
      </c>
      <c r="G99" s="11">
        <v>2000</v>
      </c>
      <c r="H99" s="11">
        <v>2000</v>
      </c>
      <c r="I99" s="11">
        <v>0</v>
      </c>
      <c r="J99" s="11">
        <v>0</v>
      </c>
    </row>
    <row r="100" spans="1:10" ht="15" thickBot="1" x14ac:dyDescent="0.35">
      <c r="A100" s="10" t="s">
        <v>78</v>
      </c>
      <c r="B100" s="11">
        <v>1000</v>
      </c>
      <c r="C100" s="11">
        <v>0</v>
      </c>
      <c r="D100" s="11">
        <v>1000</v>
      </c>
      <c r="E100" s="11">
        <v>0</v>
      </c>
      <c r="F100" s="11">
        <v>0</v>
      </c>
      <c r="G100" s="11">
        <v>2000</v>
      </c>
      <c r="H100" s="11">
        <v>2000</v>
      </c>
      <c r="I100" s="11">
        <v>0</v>
      </c>
      <c r="J100" s="11">
        <v>0</v>
      </c>
    </row>
    <row r="101" spans="1:10" ht="15" thickBot="1" x14ac:dyDescent="0.35">
      <c r="A101" s="10" t="s">
        <v>79</v>
      </c>
      <c r="B101" s="11">
        <v>1000</v>
      </c>
      <c r="C101" s="11">
        <v>0</v>
      </c>
      <c r="D101" s="11">
        <v>0</v>
      </c>
      <c r="E101" s="11">
        <v>1000</v>
      </c>
      <c r="F101" s="11">
        <v>0</v>
      </c>
      <c r="G101" s="11">
        <v>2000</v>
      </c>
      <c r="H101" s="11">
        <v>2000</v>
      </c>
      <c r="I101" s="11">
        <v>0</v>
      </c>
      <c r="J101" s="11">
        <v>0</v>
      </c>
    </row>
    <row r="102" spans="1:10" ht="15" thickBot="1" x14ac:dyDescent="0.35">
      <c r="A102" s="10" t="s">
        <v>80</v>
      </c>
      <c r="B102" s="11">
        <v>1000</v>
      </c>
      <c r="C102" s="11">
        <v>0</v>
      </c>
      <c r="D102" s="11">
        <v>0</v>
      </c>
      <c r="E102" s="11">
        <v>0</v>
      </c>
      <c r="F102" s="11">
        <v>0</v>
      </c>
      <c r="G102" s="11">
        <v>1000</v>
      </c>
      <c r="H102" s="11">
        <v>1000</v>
      </c>
      <c r="I102" s="11">
        <v>0</v>
      </c>
      <c r="J102" s="11">
        <v>0</v>
      </c>
    </row>
    <row r="103" spans="1:10" ht="15" thickBot="1" x14ac:dyDescent="0.35"/>
    <row r="104" spans="1:10" ht="15" thickBot="1" x14ac:dyDescent="0.35">
      <c r="A104" s="12" t="s">
        <v>95</v>
      </c>
      <c r="B104" s="13">
        <v>5000</v>
      </c>
    </row>
    <row r="105" spans="1:10" ht="15" thickBot="1" x14ac:dyDescent="0.35">
      <c r="A105" s="12" t="s">
        <v>96</v>
      </c>
      <c r="B105" s="13">
        <v>1000</v>
      </c>
    </row>
    <row r="106" spans="1:10" ht="15" thickBot="1" x14ac:dyDescent="0.35">
      <c r="A106" s="12" t="s">
        <v>97</v>
      </c>
      <c r="B106" s="13">
        <v>60000</v>
      </c>
    </row>
    <row r="107" spans="1:10" ht="15" thickBot="1" x14ac:dyDescent="0.35">
      <c r="A107" s="12" t="s">
        <v>98</v>
      </c>
      <c r="B107" s="13">
        <v>60000</v>
      </c>
    </row>
    <row r="108" spans="1:10" ht="15" thickBot="1" x14ac:dyDescent="0.35">
      <c r="A108" s="12" t="s">
        <v>99</v>
      </c>
      <c r="B108" s="13">
        <v>0</v>
      </c>
    </row>
    <row r="109" spans="1:10" ht="15" thickBot="1" x14ac:dyDescent="0.35">
      <c r="A109" s="12" t="s">
        <v>100</v>
      </c>
      <c r="B109" s="13"/>
    </row>
    <row r="110" spans="1:10" ht="15" thickBot="1" x14ac:dyDescent="0.35">
      <c r="A110" s="12" t="s">
        <v>101</v>
      </c>
      <c r="B110" s="13"/>
    </row>
    <row r="111" spans="1:10" ht="15" thickBot="1" x14ac:dyDescent="0.35">
      <c r="A111" s="12" t="s">
        <v>102</v>
      </c>
      <c r="B111" s="13">
        <v>0</v>
      </c>
    </row>
    <row r="114" spans="1:1" ht="18" x14ac:dyDescent="0.35">
      <c r="A114" s="6" t="s">
        <v>103</v>
      </c>
    </row>
    <row r="115" spans="1:1" ht="18" x14ac:dyDescent="0.35">
      <c r="A115" s="6" t="s">
        <v>104</v>
      </c>
    </row>
  </sheetData>
  <conditionalFormatting sqref="L72:P7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627A-B963-4206-842B-53775C3F94CE}">
  <dimension ref="A1:Q115"/>
  <sheetViews>
    <sheetView zoomScale="85" zoomScaleNormal="85" workbookViewId="0"/>
  </sheetViews>
  <sheetFormatPr defaultRowHeight="14.4" x14ac:dyDescent="0.3"/>
  <cols>
    <col min="1" max="1" width="43" bestFit="1" customWidth="1"/>
    <col min="2" max="4" width="8.77734375" bestFit="1" customWidth="1"/>
    <col min="7" max="7" width="7.5546875" bestFit="1" customWidth="1"/>
    <col min="8" max="8" width="35.88671875" bestFit="1" customWidth="1"/>
    <col min="9" max="9" width="8.5546875" bestFit="1" customWidth="1"/>
    <col min="10" max="10" width="10.77734375" bestFit="1" customWidth="1"/>
    <col min="11" max="11" width="9.88671875" bestFit="1" customWidth="1"/>
    <col min="12" max="12" width="9.44140625" bestFit="1" customWidth="1"/>
    <col min="13" max="15" width="7.6640625" bestFit="1" customWidth="1"/>
  </cols>
  <sheetData>
    <row r="1" spans="1:15" ht="28.8" x14ac:dyDescent="0.3">
      <c r="A1" t="s">
        <v>32</v>
      </c>
      <c r="B1">
        <v>1</v>
      </c>
      <c r="C1">
        <v>1</v>
      </c>
      <c r="D1">
        <v>1</v>
      </c>
      <c r="E1">
        <v>1</v>
      </c>
      <c r="F1">
        <v>3</v>
      </c>
      <c r="H1" s="1" t="s">
        <v>37</v>
      </c>
    </row>
    <row r="2" spans="1:15" x14ac:dyDescent="0.3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40</v>
      </c>
      <c r="H2" t="s">
        <v>31</v>
      </c>
      <c r="J2" t="s">
        <v>36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</row>
    <row r="3" spans="1:15" x14ac:dyDescent="0.3">
      <c r="A3" t="s">
        <v>1</v>
      </c>
      <c r="B3">
        <v>3</v>
      </c>
      <c r="C3">
        <v>3</v>
      </c>
      <c r="D3">
        <v>4</v>
      </c>
      <c r="E3">
        <v>4</v>
      </c>
      <c r="F3">
        <v>1</v>
      </c>
      <c r="G3" s="18">
        <v>2000</v>
      </c>
      <c r="H3" s="18">
        <v>0</v>
      </c>
      <c r="J3" t="s">
        <v>1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3">
      <c r="A4" t="s">
        <v>2</v>
      </c>
      <c r="B4">
        <v>1</v>
      </c>
      <c r="C4">
        <v>4</v>
      </c>
      <c r="D4">
        <v>1</v>
      </c>
      <c r="E4">
        <v>3</v>
      </c>
      <c r="F4">
        <v>1</v>
      </c>
      <c r="G4">
        <f t="shared" ref="G4:G27" si="0">H4*1000+1000</f>
        <v>3000</v>
      </c>
      <c r="H4">
        <v>2</v>
      </c>
      <c r="J4" t="s">
        <v>2</v>
      </c>
      <c r="K4">
        <v>1</v>
      </c>
      <c r="L4">
        <v>0</v>
      </c>
      <c r="M4">
        <v>1</v>
      </c>
      <c r="N4">
        <v>0</v>
      </c>
      <c r="O4">
        <v>0</v>
      </c>
    </row>
    <row r="5" spans="1:15" x14ac:dyDescent="0.3">
      <c r="A5" t="s">
        <v>3</v>
      </c>
      <c r="B5">
        <v>3</v>
      </c>
      <c r="C5">
        <v>3</v>
      </c>
      <c r="D5">
        <v>3</v>
      </c>
      <c r="E5">
        <v>2</v>
      </c>
      <c r="F5">
        <v>2</v>
      </c>
      <c r="G5">
        <f t="shared" si="0"/>
        <v>1000</v>
      </c>
      <c r="H5">
        <v>0</v>
      </c>
      <c r="J5" t="s">
        <v>3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3">
      <c r="A6" t="s">
        <v>4</v>
      </c>
      <c r="B6">
        <v>1</v>
      </c>
      <c r="C6">
        <v>1</v>
      </c>
      <c r="D6">
        <v>3</v>
      </c>
      <c r="E6">
        <v>4</v>
      </c>
      <c r="F6">
        <v>1</v>
      </c>
      <c r="G6">
        <f t="shared" si="0"/>
        <v>3000</v>
      </c>
      <c r="H6">
        <v>2</v>
      </c>
      <c r="J6" t="s">
        <v>4</v>
      </c>
      <c r="K6">
        <v>1</v>
      </c>
      <c r="L6">
        <v>1</v>
      </c>
      <c r="M6">
        <v>0</v>
      </c>
      <c r="N6">
        <v>0</v>
      </c>
      <c r="O6">
        <v>0</v>
      </c>
    </row>
    <row r="7" spans="1:15" x14ac:dyDescent="0.3">
      <c r="A7" t="s">
        <v>5</v>
      </c>
      <c r="B7">
        <v>1</v>
      </c>
      <c r="C7">
        <v>1</v>
      </c>
      <c r="D7">
        <v>2</v>
      </c>
      <c r="E7">
        <v>3</v>
      </c>
      <c r="F7">
        <v>4</v>
      </c>
      <c r="G7">
        <f t="shared" si="0"/>
        <v>3000</v>
      </c>
      <c r="H7">
        <v>2</v>
      </c>
      <c r="J7" t="s">
        <v>5</v>
      </c>
      <c r="K7">
        <v>1</v>
      </c>
      <c r="L7">
        <v>1</v>
      </c>
      <c r="M7">
        <v>0</v>
      </c>
      <c r="N7">
        <v>0</v>
      </c>
      <c r="O7">
        <v>0</v>
      </c>
    </row>
    <row r="8" spans="1:15" x14ac:dyDescent="0.3">
      <c r="A8" t="s">
        <v>6</v>
      </c>
      <c r="B8">
        <v>1</v>
      </c>
      <c r="C8">
        <v>1</v>
      </c>
      <c r="D8">
        <v>3</v>
      </c>
      <c r="E8">
        <v>1</v>
      </c>
      <c r="F8">
        <v>1</v>
      </c>
      <c r="G8">
        <f t="shared" si="0"/>
        <v>4000</v>
      </c>
      <c r="H8">
        <v>3</v>
      </c>
      <c r="J8" t="s">
        <v>6</v>
      </c>
      <c r="K8">
        <v>1</v>
      </c>
      <c r="L8">
        <v>1</v>
      </c>
      <c r="M8">
        <v>0</v>
      </c>
      <c r="N8">
        <v>1</v>
      </c>
      <c r="O8">
        <v>0</v>
      </c>
    </row>
    <row r="9" spans="1:15" x14ac:dyDescent="0.3">
      <c r="A9" t="s">
        <v>7</v>
      </c>
      <c r="B9">
        <v>1</v>
      </c>
      <c r="C9">
        <v>3</v>
      </c>
      <c r="D9">
        <v>4</v>
      </c>
      <c r="E9">
        <v>1</v>
      </c>
      <c r="F9">
        <v>3</v>
      </c>
      <c r="G9">
        <f t="shared" si="0"/>
        <v>4000</v>
      </c>
      <c r="H9">
        <v>3</v>
      </c>
      <c r="J9" t="s">
        <v>7</v>
      </c>
      <c r="K9">
        <v>1</v>
      </c>
      <c r="L9">
        <v>0</v>
      </c>
      <c r="M9">
        <v>0</v>
      </c>
      <c r="N9">
        <v>1</v>
      </c>
      <c r="O9">
        <v>1</v>
      </c>
    </row>
    <row r="10" spans="1:15" x14ac:dyDescent="0.3">
      <c r="A10" t="s">
        <v>8</v>
      </c>
      <c r="B10">
        <v>3</v>
      </c>
      <c r="C10">
        <v>3</v>
      </c>
      <c r="D10">
        <v>3</v>
      </c>
      <c r="E10">
        <v>4</v>
      </c>
      <c r="F10">
        <v>3</v>
      </c>
      <c r="G10">
        <f t="shared" si="0"/>
        <v>2000</v>
      </c>
      <c r="H10">
        <v>1</v>
      </c>
      <c r="J10" t="s">
        <v>8</v>
      </c>
      <c r="K10">
        <v>0</v>
      </c>
      <c r="L10">
        <v>0</v>
      </c>
      <c r="M10">
        <v>0</v>
      </c>
      <c r="N10">
        <v>0</v>
      </c>
      <c r="O10">
        <v>1</v>
      </c>
    </row>
    <row r="11" spans="1:15" x14ac:dyDescent="0.3">
      <c r="A11" t="s">
        <v>9</v>
      </c>
      <c r="B11">
        <v>4</v>
      </c>
      <c r="C11">
        <v>4</v>
      </c>
      <c r="D11">
        <v>1</v>
      </c>
      <c r="E11">
        <v>2</v>
      </c>
      <c r="F11">
        <v>1</v>
      </c>
      <c r="G11">
        <f t="shared" si="0"/>
        <v>2000</v>
      </c>
      <c r="H11">
        <v>1</v>
      </c>
      <c r="J11" t="s">
        <v>9</v>
      </c>
      <c r="K11">
        <v>0</v>
      </c>
      <c r="L11">
        <v>0</v>
      </c>
      <c r="M11">
        <v>1</v>
      </c>
      <c r="N11">
        <v>0</v>
      </c>
      <c r="O11">
        <v>0</v>
      </c>
    </row>
    <row r="12" spans="1:15" x14ac:dyDescent="0.3">
      <c r="A12" t="s">
        <v>10</v>
      </c>
      <c r="B12">
        <v>3</v>
      </c>
      <c r="C12">
        <v>1</v>
      </c>
      <c r="D12">
        <v>1</v>
      </c>
      <c r="E12">
        <v>3</v>
      </c>
      <c r="F12">
        <v>4</v>
      </c>
      <c r="G12">
        <f t="shared" si="0"/>
        <v>3000</v>
      </c>
      <c r="H12">
        <v>2</v>
      </c>
      <c r="J12" t="s">
        <v>10</v>
      </c>
      <c r="K12">
        <v>0</v>
      </c>
      <c r="L12">
        <v>1</v>
      </c>
      <c r="M12">
        <v>1</v>
      </c>
      <c r="N12">
        <v>0</v>
      </c>
      <c r="O12">
        <v>0</v>
      </c>
    </row>
    <row r="13" spans="1:15" x14ac:dyDescent="0.3">
      <c r="A13" t="s">
        <v>11</v>
      </c>
      <c r="B13">
        <v>3</v>
      </c>
      <c r="C13">
        <v>4</v>
      </c>
      <c r="D13">
        <v>2</v>
      </c>
      <c r="E13">
        <v>3</v>
      </c>
      <c r="F13">
        <v>2</v>
      </c>
      <c r="G13">
        <f t="shared" si="0"/>
        <v>1000</v>
      </c>
      <c r="H13">
        <v>0</v>
      </c>
      <c r="J13" t="s">
        <v>11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3">
      <c r="A14" t="s">
        <v>12</v>
      </c>
      <c r="B14">
        <v>3</v>
      </c>
      <c r="C14">
        <v>2</v>
      </c>
      <c r="D14">
        <v>4</v>
      </c>
      <c r="E14">
        <v>3</v>
      </c>
      <c r="F14">
        <v>3</v>
      </c>
      <c r="G14">
        <f t="shared" si="0"/>
        <v>2000</v>
      </c>
      <c r="H14">
        <v>1</v>
      </c>
      <c r="J14" t="s">
        <v>12</v>
      </c>
      <c r="K14">
        <v>0</v>
      </c>
      <c r="L14">
        <v>0</v>
      </c>
      <c r="M14">
        <v>0</v>
      </c>
      <c r="N14">
        <v>0</v>
      </c>
      <c r="O14">
        <v>1</v>
      </c>
    </row>
    <row r="15" spans="1:15" x14ac:dyDescent="0.3">
      <c r="A15" t="s">
        <v>13</v>
      </c>
      <c r="B15">
        <v>1</v>
      </c>
      <c r="C15">
        <v>1</v>
      </c>
      <c r="D15">
        <v>3</v>
      </c>
      <c r="E15">
        <v>3</v>
      </c>
      <c r="F15">
        <v>2</v>
      </c>
      <c r="G15">
        <f t="shared" si="0"/>
        <v>3000</v>
      </c>
      <c r="H15">
        <v>2</v>
      </c>
      <c r="J15" t="s">
        <v>13</v>
      </c>
      <c r="K15">
        <v>1</v>
      </c>
      <c r="L15">
        <v>1</v>
      </c>
      <c r="M15">
        <v>0</v>
      </c>
      <c r="N15">
        <v>0</v>
      </c>
      <c r="O15">
        <v>0</v>
      </c>
    </row>
    <row r="16" spans="1:15" x14ac:dyDescent="0.3">
      <c r="A16" t="s">
        <v>14</v>
      </c>
      <c r="B16">
        <v>4</v>
      </c>
      <c r="C16">
        <v>2</v>
      </c>
      <c r="D16">
        <v>3</v>
      </c>
      <c r="E16">
        <v>2</v>
      </c>
      <c r="F16">
        <v>3</v>
      </c>
      <c r="G16">
        <f t="shared" si="0"/>
        <v>2000</v>
      </c>
      <c r="H16">
        <v>1</v>
      </c>
      <c r="J16" t="s">
        <v>14</v>
      </c>
      <c r="K16">
        <v>0</v>
      </c>
      <c r="L16">
        <v>0</v>
      </c>
      <c r="M16">
        <v>0</v>
      </c>
      <c r="N16">
        <v>0</v>
      </c>
      <c r="O16">
        <v>1</v>
      </c>
    </row>
    <row r="17" spans="1:15" x14ac:dyDescent="0.3">
      <c r="A17" t="s">
        <v>15</v>
      </c>
      <c r="B17">
        <v>2</v>
      </c>
      <c r="C17">
        <v>2</v>
      </c>
      <c r="D17">
        <v>1</v>
      </c>
      <c r="E17">
        <v>3</v>
      </c>
      <c r="F17">
        <v>2</v>
      </c>
      <c r="G17">
        <f t="shared" si="0"/>
        <v>2000</v>
      </c>
      <c r="H17">
        <v>1</v>
      </c>
      <c r="J17" t="s">
        <v>15</v>
      </c>
      <c r="K17">
        <v>0</v>
      </c>
      <c r="L17">
        <v>0</v>
      </c>
      <c r="M17">
        <v>1</v>
      </c>
      <c r="N17">
        <v>0</v>
      </c>
      <c r="O17">
        <v>0</v>
      </c>
    </row>
    <row r="18" spans="1:15" x14ac:dyDescent="0.3">
      <c r="A18" t="s">
        <v>16</v>
      </c>
      <c r="B18">
        <v>1</v>
      </c>
      <c r="C18">
        <v>2</v>
      </c>
      <c r="D18">
        <v>3</v>
      </c>
      <c r="E18">
        <v>3</v>
      </c>
      <c r="F18">
        <v>4</v>
      </c>
      <c r="G18">
        <f t="shared" si="0"/>
        <v>2000</v>
      </c>
      <c r="H18">
        <v>1</v>
      </c>
      <c r="J18" t="s">
        <v>16</v>
      </c>
      <c r="K18">
        <v>1</v>
      </c>
      <c r="L18">
        <v>0</v>
      </c>
      <c r="M18">
        <v>0</v>
      </c>
      <c r="N18">
        <v>0</v>
      </c>
      <c r="O18">
        <v>0</v>
      </c>
    </row>
    <row r="19" spans="1:15" x14ac:dyDescent="0.3">
      <c r="A19" t="s">
        <v>17</v>
      </c>
      <c r="B19">
        <v>1</v>
      </c>
      <c r="C19">
        <v>2</v>
      </c>
      <c r="D19">
        <v>3</v>
      </c>
      <c r="E19">
        <v>1</v>
      </c>
      <c r="F19">
        <v>1</v>
      </c>
      <c r="G19">
        <f t="shared" si="0"/>
        <v>3000</v>
      </c>
      <c r="H19">
        <v>2</v>
      </c>
      <c r="J19" t="s">
        <v>17</v>
      </c>
      <c r="K19">
        <v>1</v>
      </c>
      <c r="L19">
        <v>0</v>
      </c>
      <c r="M19">
        <v>0</v>
      </c>
      <c r="N19">
        <v>1</v>
      </c>
      <c r="O19">
        <v>0</v>
      </c>
    </row>
    <row r="20" spans="1:15" x14ac:dyDescent="0.3">
      <c r="A20" t="s">
        <v>18</v>
      </c>
      <c r="B20">
        <v>4</v>
      </c>
      <c r="C20">
        <v>3</v>
      </c>
      <c r="D20">
        <v>2</v>
      </c>
      <c r="E20">
        <v>3</v>
      </c>
      <c r="F20">
        <v>3</v>
      </c>
      <c r="G20">
        <f t="shared" si="0"/>
        <v>2000</v>
      </c>
      <c r="H20">
        <v>1</v>
      </c>
      <c r="J20" t="s">
        <v>18</v>
      </c>
      <c r="K20">
        <v>0</v>
      </c>
      <c r="L20">
        <v>0</v>
      </c>
      <c r="M20">
        <v>0</v>
      </c>
      <c r="N20">
        <v>0</v>
      </c>
      <c r="O20">
        <v>1</v>
      </c>
    </row>
    <row r="21" spans="1:15" x14ac:dyDescent="0.3">
      <c r="A21" t="s">
        <v>19</v>
      </c>
      <c r="B21">
        <v>1</v>
      </c>
      <c r="C21">
        <v>1</v>
      </c>
      <c r="D21">
        <v>3</v>
      </c>
      <c r="E21">
        <v>4</v>
      </c>
      <c r="F21">
        <v>3</v>
      </c>
      <c r="G21">
        <f t="shared" si="0"/>
        <v>4000</v>
      </c>
      <c r="H21">
        <v>3</v>
      </c>
      <c r="J21" t="s">
        <v>19</v>
      </c>
      <c r="K21">
        <v>1</v>
      </c>
      <c r="L21">
        <v>1</v>
      </c>
      <c r="M21">
        <v>0</v>
      </c>
      <c r="N21">
        <v>0</v>
      </c>
      <c r="O21">
        <v>1</v>
      </c>
    </row>
    <row r="22" spans="1:15" x14ac:dyDescent="0.3">
      <c r="A22" t="s">
        <v>20</v>
      </c>
      <c r="B22">
        <v>1</v>
      </c>
      <c r="C22">
        <v>1</v>
      </c>
      <c r="D22">
        <v>2</v>
      </c>
      <c r="E22">
        <v>2</v>
      </c>
      <c r="F22">
        <v>3</v>
      </c>
      <c r="G22">
        <f t="shared" si="0"/>
        <v>4000</v>
      </c>
      <c r="H22">
        <v>3</v>
      </c>
      <c r="J22" t="s">
        <v>20</v>
      </c>
      <c r="K22">
        <v>1</v>
      </c>
      <c r="L22">
        <v>1</v>
      </c>
      <c r="M22">
        <v>0</v>
      </c>
      <c r="N22">
        <v>0</v>
      </c>
      <c r="O22">
        <v>1</v>
      </c>
    </row>
    <row r="23" spans="1:15" x14ac:dyDescent="0.3">
      <c r="A23" t="s">
        <v>21</v>
      </c>
      <c r="B23">
        <v>2</v>
      </c>
      <c r="C23">
        <v>2</v>
      </c>
      <c r="D23">
        <v>4</v>
      </c>
      <c r="E23">
        <v>2</v>
      </c>
      <c r="F23">
        <v>3</v>
      </c>
      <c r="G23">
        <f t="shared" si="0"/>
        <v>2000</v>
      </c>
      <c r="H23">
        <v>1</v>
      </c>
      <c r="J23" t="s">
        <v>21</v>
      </c>
      <c r="K23">
        <v>0</v>
      </c>
      <c r="L23">
        <v>0</v>
      </c>
      <c r="M23">
        <v>0</v>
      </c>
      <c r="N23">
        <v>0</v>
      </c>
      <c r="O23">
        <v>1</v>
      </c>
    </row>
    <row r="24" spans="1:15" x14ac:dyDescent="0.3">
      <c r="A24" t="s">
        <v>22</v>
      </c>
      <c r="B24">
        <v>1</v>
      </c>
      <c r="C24">
        <v>3</v>
      </c>
      <c r="D24">
        <v>4</v>
      </c>
      <c r="E24">
        <v>3</v>
      </c>
      <c r="F24">
        <v>2</v>
      </c>
      <c r="G24">
        <f t="shared" si="0"/>
        <v>2000</v>
      </c>
      <c r="H24">
        <v>1</v>
      </c>
      <c r="J24" t="s">
        <v>22</v>
      </c>
      <c r="K24">
        <v>1</v>
      </c>
      <c r="L24">
        <v>0</v>
      </c>
      <c r="M24">
        <v>0</v>
      </c>
      <c r="N24">
        <v>0</v>
      </c>
      <c r="O24">
        <v>0</v>
      </c>
    </row>
    <row r="25" spans="1:15" x14ac:dyDescent="0.3">
      <c r="A25" t="s">
        <v>23</v>
      </c>
      <c r="B25">
        <v>4</v>
      </c>
      <c r="C25">
        <v>2</v>
      </c>
      <c r="D25">
        <v>1</v>
      </c>
      <c r="E25">
        <v>3</v>
      </c>
      <c r="F25">
        <v>2</v>
      </c>
      <c r="G25">
        <f t="shared" si="0"/>
        <v>2000</v>
      </c>
      <c r="H25">
        <v>1</v>
      </c>
      <c r="J25" t="s">
        <v>23</v>
      </c>
      <c r="K25">
        <v>0</v>
      </c>
      <c r="L25">
        <v>0</v>
      </c>
      <c r="M25">
        <v>1</v>
      </c>
      <c r="N25">
        <v>0</v>
      </c>
      <c r="O25">
        <v>0</v>
      </c>
    </row>
    <row r="26" spans="1:15" x14ac:dyDescent="0.3">
      <c r="A26" t="s">
        <v>24</v>
      </c>
      <c r="B26">
        <v>2</v>
      </c>
      <c r="C26">
        <v>2</v>
      </c>
      <c r="D26">
        <v>3</v>
      </c>
      <c r="E26">
        <v>1</v>
      </c>
      <c r="F26">
        <v>4</v>
      </c>
      <c r="G26">
        <f t="shared" si="0"/>
        <v>2000</v>
      </c>
      <c r="H26">
        <v>1</v>
      </c>
      <c r="J26" t="s">
        <v>24</v>
      </c>
      <c r="K26">
        <v>0</v>
      </c>
      <c r="L26">
        <v>0</v>
      </c>
      <c r="M26">
        <v>0</v>
      </c>
      <c r="N26">
        <v>1</v>
      </c>
      <c r="O26">
        <v>0</v>
      </c>
    </row>
    <row r="27" spans="1:15" x14ac:dyDescent="0.3">
      <c r="A27" t="s">
        <v>25</v>
      </c>
      <c r="B27">
        <v>3</v>
      </c>
      <c r="C27">
        <v>4</v>
      </c>
      <c r="D27">
        <v>3</v>
      </c>
      <c r="E27">
        <v>2</v>
      </c>
      <c r="F27">
        <v>1</v>
      </c>
      <c r="G27">
        <f t="shared" si="0"/>
        <v>1000</v>
      </c>
      <c r="H27">
        <v>0</v>
      </c>
      <c r="J27" t="s">
        <v>25</v>
      </c>
      <c r="K27">
        <v>0</v>
      </c>
      <c r="L27">
        <v>0</v>
      </c>
      <c r="M27">
        <v>0</v>
      </c>
      <c r="N27">
        <v>0</v>
      </c>
      <c r="O27">
        <v>0</v>
      </c>
    </row>
    <row r="29" spans="1:15" x14ac:dyDescent="0.3">
      <c r="A29" t="s">
        <v>38</v>
      </c>
      <c r="H29">
        <f>MAX(H3:H27)</f>
        <v>3</v>
      </c>
      <c r="J29" t="s">
        <v>39</v>
      </c>
      <c r="K29" s="5">
        <f>SUM(K3:K27)/COUNT(K3:K27)</f>
        <v>0.44</v>
      </c>
      <c r="L29" s="5">
        <f t="shared" ref="L29:O29" si="1">SUM(L3:L27)/COUNT(L3:L27)</f>
        <v>0.28000000000000003</v>
      </c>
      <c r="M29" s="5">
        <f t="shared" si="1"/>
        <v>0.2</v>
      </c>
      <c r="N29" s="5">
        <f t="shared" si="1"/>
        <v>0.16</v>
      </c>
      <c r="O29" s="5">
        <f t="shared" si="1"/>
        <v>0.32</v>
      </c>
    </row>
    <row r="31" spans="1:15" x14ac:dyDescent="0.3">
      <c r="H31" s="18" t="s">
        <v>138</v>
      </c>
    </row>
    <row r="32" spans="1:15" ht="18" x14ac:dyDescent="0.3">
      <c r="A32" s="7"/>
    </row>
    <row r="33" spans="1:12" x14ac:dyDescent="0.3">
      <c r="A33" s="2"/>
    </row>
    <row r="36" spans="1:12" ht="18" x14ac:dyDescent="0.3">
      <c r="A36" s="8" t="s">
        <v>41</v>
      </c>
      <c r="B36" s="9" t="s">
        <v>42</v>
      </c>
      <c r="C36" s="8" t="s">
        <v>43</v>
      </c>
      <c r="D36" s="9">
        <v>25</v>
      </c>
      <c r="E36" s="8" t="s">
        <v>44</v>
      </c>
      <c r="F36" s="9">
        <v>5</v>
      </c>
      <c r="G36" s="8" t="s">
        <v>45</v>
      </c>
      <c r="H36" s="9">
        <v>4</v>
      </c>
      <c r="I36" s="8" t="s">
        <v>46</v>
      </c>
      <c r="J36" s="9">
        <v>0</v>
      </c>
      <c r="K36" s="8" t="s">
        <v>47</v>
      </c>
      <c r="L36" s="9" t="s">
        <v>48</v>
      </c>
    </row>
    <row r="37" spans="1:12" ht="18.600000000000001" thickBot="1" x14ac:dyDescent="0.35">
      <c r="A37" s="7"/>
    </row>
    <row r="38" spans="1:12" ht="15" thickBot="1" x14ac:dyDescent="0.35">
      <c r="A38" s="10" t="s">
        <v>49</v>
      </c>
      <c r="B38" s="10" t="s">
        <v>50</v>
      </c>
      <c r="C38" s="10" t="s">
        <v>51</v>
      </c>
      <c r="D38" s="10" t="s">
        <v>52</v>
      </c>
      <c r="E38" s="10" t="s">
        <v>53</v>
      </c>
      <c r="F38" s="10" t="s">
        <v>54</v>
      </c>
      <c r="G38" s="10" t="s">
        <v>55</v>
      </c>
    </row>
    <row r="39" spans="1:12" ht="15" thickBot="1" x14ac:dyDescent="0.35">
      <c r="A39" s="10" t="s">
        <v>56</v>
      </c>
      <c r="B39" s="11">
        <v>3</v>
      </c>
      <c r="C39" s="11">
        <v>3</v>
      </c>
      <c r="D39" s="11">
        <v>4</v>
      </c>
      <c r="E39" s="11">
        <v>4</v>
      </c>
      <c r="F39" s="11">
        <v>1</v>
      </c>
      <c r="G39" s="11">
        <v>2000</v>
      </c>
    </row>
    <row r="40" spans="1:12" ht="15" thickBot="1" x14ac:dyDescent="0.35">
      <c r="A40" s="10" t="s">
        <v>57</v>
      </c>
      <c r="B40" s="11">
        <v>1</v>
      </c>
      <c r="C40" s="11">
        <v>4</v>
      </c>
      <c r="D40" s="11">
        <v>1</v>
      </c>
      <c r="E40" s="11">
        <v>3</v>
      </c>
      <c r="F40" s="11">
        <v>1</v>
      </c>
      <c r="G40" s="11">
        <v>3000</v>
      </c>
    </row>
    <row r="41" spans="1:12" ht="15" thickBot="1" x14ac:dyDescent="0.35">
      <c r="A41" s="10" t="s">
        <v>58</v>
      </c>
      <c r="B41" s="11">
        <v>3</v>
      </c>
      <c r="C41" s="11">
        <v>3</v>
      </c>
      <c r="D41" s="11">
        <v>3</v>
      </c>
      <c r="E41" s="11">
        <v>2</v>
      </c>
      <c r="F41" s="11">
        <v>2</v>
      </c>
      <c r="G41" s="11">
        <v>1000</v>
      </c>
    </row>
    <row r="42" spans="1:12" ht="15" thickBot="1" x14ac:dyDescent="0.35">
      <c r="A42" s="10" t="s">
        <v>59</v>
      </c>
      <c r="B42" s="11">
        <v>1</v>
      </c>
      <c r="C42" s="11">
        <v>1</v>
      </c>
      <c r="D42" s="11">
        <v>3</v>
      </c>
      <c r="E42" s="11">
        <v>4</v>
      </c>
      <c r="F42" s="11">
        <v>1</v>
      </c>
      <c r="G42" s="11">
        <v>3000</v>
      </c>
    </row>
    <row r="43" spans="1:12" ht="15" thickBot="1" x14ac:dyDescent="0.35">
      <c r="A43" s="10" t="s">
        <v>60</v>
      </c>
      <c r="B43" s="11">
        <v>1</v>
      </c>
      <c r="C43" s="11">
        <v>1</v>
      </c>
      <c r="D43" s="11">
        <v>2</v>
      </c>
      <c r="E43" s="11">
        <v>3</v>
      </c>
      <c r="F43" s="11">
        <v>4</v>
      </c>
      <c r="G43" s="11">
        <v>3000</v>
      </c>
    </row>
    <row r="44" spans="1:12" ht="15" thickBot="1" x14ac:dyDescent="0.35">
      <c r="A44" s="10" t="s">
        <v>61</v>
      </c>
      <c r="B44" s="11">
        <v>1</v>
      </c>
      <c r="C44" s="11">
        <v>1</v>
      </c>
      <c r="D44" s="11">
        <v>3</v>
      </c>
      <c r="E44" s="11">
        <v>1</v>
      </c>
      <c r="F44" s="11">
        <v>1</v>
      </c>
      <c r="G44" s="11">
        <v>4000</v>
      </c>
    </row>
    <row r="45" spans="1:12" ht="15" thickBot="1" x14ac:dyDescent="0.35">
      <c r="A45" s="10" t="s">
        <v>62</v>
      </c>
      <c r="B45" s="11">
        <v>1</v>
      </c>
      <c r="C45" s="11">
        <v>3</v>
      </c>
      <c r="D45" s="11">
        <v>4</v>
      </c>
      <c r="E45" s="11">
        <v>1</v>
      </c>
      <c r="F45" s="11">
        <v>3</v>
      </c>
      <c r="G45" s="11">
        <v>4000</v>
      </c>
    </row>
    <row r="46" spans="1:12" ht="15" thickBot="1" x14ac:dyDescent="0.35">
      <c r="A46" s="10" t="s">
        <v>63</v>
      </c>
      <c r="B46" s="11">
        <v>3</v>
      </c>
      <c r="C46" s="11">
        <v>3</v>
      </c>
      <c r="D46" s="11">
        <v>3</v>
      </c>
      <c r="E46" s="11">
        <v>4</v>
      </c>
      <c r="F46" s="11">
        <v>3</v>
      </c>
      <c r="G46" s="11">
        <v>2000</v>
      </c>
    </row>
    <row r="47" spans="1:12" ht="15" thickBot="1" x14ac:dyDescent="0.35">
      <c r="A47" s="10" t="s">
        <v>64</v>
      </c>
      <c r="B47" s="11">
        <v>4</v>
      </c>
      <c r="C47" s="11">
        <v>4</v>
      </c>
      <c r="D47" s="11">
        <v>1</v>
      </c>
      <c r="E47" s="11">
        <v>2</v>
      </c>
      <c r="F47" s="11">
        <v>1</v>
      </c>
      <c r="G47" s="11">
        <v>2000</v>
      </c>
    </row>
    <row r="48" spans="1:12" ht="15" thickBot="1" x14ac:dyDescent="0.35">
      <c r="A48" s="10" t="s">
        <v>65</v>
      </c>
      <c r="B48" s="11">
        <v>3</v>
      </c>
      <c r="C48" s="11">
        <v>1</v>
      </c>
      <c r="D48" s="11">
        <v>1</v>
      </c>
      <c r="E48" s="11">
        <v>3</v>
      </c>
      <c r="F48" s="11">
        <v>4</v>
      </c>
      <c r="G48" s="11">
        <v>3000</v>
      </c>
    </row>
    <row r="49" spans="1:7" ht="15" thickBot="1" x14ac:dyDescent="0.35">
      <c r="A49" s="10" t="s">
        <v>66</v>
      </c>
      <c r="B49" s="11">
        <v>3</v>
      </c>
      <c r="C49" s="11">
        <v>4</v>
      </c>
      <c r="D49" s="11">
        <v>2</v>
      </c>
      <c r="E49" s="11">
        <v>3</v>
      </c>
      <c r="F49" s="11">
        <v>2</v>
      </c>
      <c r="G49" s="11">
        <v>1000</v>
      </c>
    </row>
    <row r="50" spans="1:7" ht="15" thickBot="1" x14ac:dyDescent="0.35">
      <c r="A50" s="10" t="s">
        <v>67</v>
      </c>
      <c r="B50" s="11">
        <v>3</v>
      </c>
      <c r="C50" s="11">
        <v>2</v>
      </c>
      <c r="D50" s="11">
        <v>4</v>
      </c>
      <c r="E50" s="11">
        <v>3</v>
      </c>
      <c r="F50" s="11">
        <v>3</v>
      </c>
      <c r="G50" s="11">
        <v>2000</v>
      </c>
    </row>
    <row r="51" spans="1:7" ht="15" thickBot="1" x14ac:dyDescent="0.35">
      <c r="A51" s="10" t="s">
        <v>68</v>
      </c>
      <c r="B51" s="11">
        <v>1</v>
      </c>
      <c r="C51" s="11">
        <v>1</v>
      </c>
      <c r="D51" s="11">
        <v>3</v>
      </c>
      <c r="E51" s="11">
        <v>3</v>
      </c>
      <c r="F51" s="11">
        <v>2</v>
      </c>
      <c r="G51" s="11">
        <v>3000</v>
      </c>
    </row>
    <row r="52" spans="1:7" ht="15" thickBot="1" x14ac:dyDescent="0.35">
      <c r="A52" s="10" t="s">
        <v>69</v>
      </c>
      <c r="B52" s="11">
        <v>4</v>
      </c>
      <c r="C52" s="11">
        <v>2</v>
      </c>
      <c r="D52" s="11">
        <v>3</v>
      </c>
      <c r="E52" s="11">
        <v>2</v>
      </c>
      <c r="F52" s="11">
        <v>3</v>
      </c>
      <c r="G52" s="11">
        <v>2000</v>
      </c>
    </row>
    <row r="53" spans="1:7" ht="15" thickBot="1" x14ac:dyDescent="0.35">
      <c r="A53" s="10" t="s">
        <v>70</v>
      </c>
      <c r="B53" s="11">
        <v>2</v>
      </c>
      <c r="C53" s="11">
        <v>2</v>
      </c>
      <c r="D53" s="11">
        <v>1</v>
      </c>
      <c r="E53" s="11">
        <v>3</v>
      </c>
      <c r="F53" s="11">
        <v>2</v>
      </c>
      <c r="G53" s="11">
        <v>2000</v>
      </c>
    </row>
    <row r="54" spans="1:7" ht="15" thickBot="1" x14ac:dyDescent="0.35">
      <c r="A54" s="10" t="s">
        <v>71</v>
      </c>
      <c r="B54" s="11">
        <v>1</v>
      </c>
      <c r="C54" s="11">
        <v>2</v>
      </c>
      <c r="D54" s="11">
        <v>3</v>
      </c>
      <c r="E54" s="11">
        <v>3</v>
      </c>
      <c r="F54" s="11">
        <v>4</v>
      </c>
      <c r="G54" s="11">
        <v>2000</v>
      </c>
    </row>
    <row r="55" spans="1:7" ht="15" thickBot="1" x14ac:dyDescent="0.35">
      <c r="A55" s="10" t="s">
        <v>72</v>
      </c>
      <c r="B55" s="11">
        <v>1</v>
      </c>
      <c r="C55" s="11">
        <v>2</v>
      </c>
      <c r="D55" s="11">
        <v>3</v>
      </c>
      <c r="E55" s="11">
        <v>1</v>
      </c>
      <c r="F55" s="11">
        <v>1</v>
      </c>
      <c r="G55" s="11">
        <v>3000</v>
      </c>
    </row>
    <row r="56" spans="1:7" ht="15" thickBot="1" x14ac:dyDescent="0.35">
      <c r="A56" s="10" t="s">
        <v>73</v>
      </c>
      <c r="B56" s="11">
        <v>4</v>
      </c>
      <c r="C56" s="11">
        <v>3</v>
      </c>
      <c r="D56" s="11">
        <v>2</v>
      </c>
      <c r="E56" s="11">
        <v>3</v>
      </c>
      <c r="F56" s="11">
        <v>3</v>
      </c>
      <c r="G56" s="11">
        <v>2000</v>
      </c>
    </row>
    <row r="57" spans="1:7" ht="15" thickBot="1" x14ac:dyDescent="0.35">
      <c r="A57" s="10" t="s">
        <v>74</v>
      </c>
      <c r="B57" s="11">
        <v>1</v>
      </c>
      <c r="C57" s="11">
        <v>1</v>
      </c>
      <c r="D57" s="11">
        <v>3</v>
      </c>
      <c r="E57" s="11">
        <v>4</v>
      </c>
      <c r="F57" s="11">
        <v>3</v>
      </c>
      <c r="G57" s="11">
        <v>4000</v>
      </c>
    </row>
    <row r="58" spans="1:7" ht="15" thickBot="1" x14ac:dyDescent="0.35">
      <c r="A58" s="10" t="s">
        <v>75</v>
      </c>
      <c r="B58" s="11">
        <v>1</v>
      </c>
      <c r="C58" s="11">
        <v>1</v>
      </c>
      <c r="D58" s="11">
        <v>2</v>
      </c>
      <c r="E58" s="11">
        <v>2</v>
      </c>
      <c r="F58" s="11">
        <v>3</v>
      </c>
      <c r="G58" s="11">
        <v>4000</v>
      </c>
    </row>
    <row r="59" spans="1:7" ht="15" thickBot="1" x14ac:dyDescent="0.35">
      <c r="A59" s="10" t="s">
        <v>76</v>
      </c>
      <c r="B59" s="11">
        <v>2</v>
      </c>
      <c r="C59" s="11">
        <v>2</v>
      </c>
      <c r="D59" s="11">
        <v>4</v>
      </c>
      <c r="E59" s="11">
        <v>2</v>
      </c>
      <c r="F59" s="11">
        <v>3</v>
      </c>
      <c r="G59" s="11">
        <v>2000</v>
      </c>
    </row>
    <row r="60" spans="1:7" ht="15" thickBot="1" x14ac:dyDescent="0.35">
      <c r="A60" s="10" t="s">
        <v>77</v>
      </c>
      <c r="B60" s="11">
        <v>1</v>
      </c>
      <c r="C60" s="11">
        <v>3</v>
      </c>
      <c r="D60" s="11">
        <v>4</v>
      </c>
      <c r="E60" s="11">
        <v>3</v>
      </c>
      <c r="F60" s="11">
        <v>2</v>
      </c>
      <c r="G60" s="11">
        <v>2000</v>
      </c>
    </row>
    <row r="61" spans="1:7" ht="15" thickBot="1" x14ac:dyDescent="0.35">
      <c r="A61" s="10" t="s">
        <v>78</v>
      </c>
      <c r="B61" s="11">
        <v>4</v>
      </c>
      <c r="C61" s="11">
        <v>2</v>
      </c>
      <c r="D61" s="11">
        <v>1</v>
      </c>
      <c r="E61" s="11">
        <v>3</v>
      </c>
      <c r="F61" s="11">
        <v>2</v>
      </c>
      <c r="G61" s="11">
        <v>2000</v>
      </c>
    </row>
    <row r="62" spans="1:7" ht="15" thickBot="1" x14ac:dyDescent="0.35">
      <c r="A62" s="10" t="s">
        <v>79</v>
      </c>
      <c r="B62" s="11">
        <v>2</v>
      </c>
      <c r="C62" s="11">
        <v>2</v>
      </c>
      <c r="D62" s="11">
        <v>3</v>
      </c>
      <c r="E62" s="11">
        <v>1</v>
      </c>
      <c r="F62" s="11">
        <v>4</v>
      </c>
      <c r="G62" s="11">
        <v>2000</v>
      </c>
    </row>
    <row r="63" spans="1:7" ht="15" thickBot="1" x14ac:dyDescent="0.35">
      <c r="A63" s="10" t="s">
        <v>80</v>
      </c>
      <c r="B63" s="11">
        <v>3</v>
      </c>
      <c r="C63" s="11">
        <v>4</v>
      </c>
      <c r="D63" s="11">
        <v>3</v>
      </c>
      <c r="E63" s="11">
        <v>2</v>
      </c>
      <c r="F63" s="11">
        <v>1</v>
      </c>
      <c r="G63" s="11">
        <v>1000</v>
      </c>
    </row>
    <row r="64" spans="1:7" ht="18.600000000000001" thickBot="1" x14ac:dyDescent="0.35">
      <c r="A64" s="7"/>
    </row>
    <row r="65" spans="1:17" ht="15" thickBot="1" x14ac:dyDescent="0.35">
      <c r="A65" s="10" t="s">
        <v>81</v>
      </c>
      <c r="B65" s="10" t="s">
        <v>50</v>
      </c>
      <c r="C65" s="10" t="s">
        <v>51</v>
      </c>
      <c r="D65" s="10" t="s">
        <v>52</v>
      </c>
      <c r="E65" s="10" t="s">
        <v>53</v>
      </c>
      <c r="F65" s="10" t="s">
        <v>54</v>
      </c>
    </row>
    <row r="66" spans="1:17" ht="15" thickBot="1" x14ac:dyDescent="0.35">
      <c r="A66" s="10" t="s">
        <v>82</v>
      </c>
      <c r="B66" s="11" t="s">
        <v>108</v>
      </c>
      <c r="C66" s="11" t="s">
        <v>109</v>
      </c>
      <c r="D66" s="11" t="s">
        <v>110</v>
      </c>
      <c r="E66" s="11" t="s">
        <v>111</v>
      </c>
      <c r="F66" s="11" t="s">
        <v>112</v>
      </c>
    </row>
    <row r="67" spans="1:17" ht="15" thickBot="1" x14ac:dyDescent="0.35">
      <c r="A67" s="10" t="s">
        <v>86</v>
      </c>
      <c r="B67" s="11" t="s">
        <v>113</v>
      </c>
      <c r="C67" s="11" t="s">
        <v>114</v>
      </c>
      <c r="D67" s="11" t="s">
        <v>115</v>
      </c>
      <c r="E67" s="11" t="s">
        <v>116</v>
      </c>
      <c r="F67" s="11" t="s">
        <v>117</v>
      </c>
    </row>
    <row r="68" spans="1:17" ht="15" thickBot="1" x14ac:dyDescent="0.35">
      <c r="A68" s="10" t="s">
        <v>87</v>
      </c>
      <c r="B68" s="11" t="s">
        <v>118</v>
      </c>
      <c r="C68" s="11" t="s">
        <v>119</v>
      </c>
      <c r="D68" s="11" t="s">
        <v>117</v>
      </c>
      <c r="E68" s="11" t="s">
        <v>120</v>
      </c>
      <c r="F68" s="11" t="s">
        <v>121</v>
      </c>
    </row>
    <row r="69" spans="1:17" ht="15" thickBot="1" x14ac:dyDescent="0.35">
      <c r="A69" s="10" t="s">
        <v>88</v>
      </c>
      <c r="B69" s="11" t="s">
        <v>122</v>
      </c>
      <c r="C69" s="11" t="s">
        <v>117</v>
      </c>
      <c r="D69" s="11" t="s">
        <v>123</v>
      </c>
      <c r="E69" s="11" t="s">
        <v>124</v>
      </c>
      <c r="F69" s="11" t="s">
        <v>114</v>
      </c>
    </row>
    <row r="70" spans="1:17" ht="18.600000000000001" thickBot="1" x14ac:dyDescent="0.35">
      <c r="A70" s="7"/>
    </row>
    <row r="71" spans="1:17" ht="15" thickBot="1" x14ac:dyDescent="0.35">
      <c r="A71" s="10" t="s">
        <v>89</v>
      </c>
      <c r="B71" s="10" t="s">
        <v>50</v>
      </c>
      <c r="C71" s="10" t="s">
        <v>51</v>
      </c>
      <c r="D71" s="10" t="s">
        <v>52</v>
      </c>
      <c r="E71" s="10" t="s">
        <v>53</v>
      </c>
      <c r="F71" s="10" t="s">
        <v>54</v>
      </c>
      <c r="K71" t="s">
        <v>105</v>
      </c>
      <c r="L71" t="str">
        <f>B71</f>
        <v>X(A1)</v>
      </c>
      <c r="M71" t="str">
        <f t="shared" ref="M71:P71" si="2">C71</f>
        <v>X(A2)</v>
      </c>
      <c r="N71" t="str">
        <f t="shared" si="2"/>
        <v>X(A3)</v>
      </c>
      <c r="O71" t="str">
        <f t="shared" si="2"/>
        <v>X(A4)</v>
      </c>
      <c r="P71" t="str">
        <f t="shared" si="2"/>
        <v>X(A5)</v>
      </c>
    </row>
    <row r="72" spans="1:17" ht="15" thickBot="1" x14ac:dyDescent="0.35">
      <c r="A72" s="10" t="s">
        <v>82</v>
      </c>
      <c r="B72" s="11">
        <v>1418.9</v>
      </c>
      <c r="C72" s="11">
        <v>1048.8</v>
      </c>
      <c r="D72" s="11">
        <v>995</v>
      </c>
      <c r="E72" s="11">
        <v>1457.4</v>
      </c>
      <c r="F72" s="11">
        <v>53.8</v>
      </c>
      <c r="H72" s="19" t="s">
        <v>126</v>
      </c>
      <c r="K72">
        <v>1</v>
      </c>
      <c r="L72" s="21">
        <f>ROUND((B72-MIN(B$72:B$75))/1000,0)</f>
        <v>1</v>
      </c>
      <c r="M72" s="21">
        <f t="shared" ref="M72:M75" si="3">ROUND((C72-MIN(C$72:C$75))/1000,0)</f>
        <v>1</v>
      </c>
      <c r="N72" s="21">
        <f t="shared" ref="N72:N75" si="4">ROUND((D72-MIN(D$72:D$75))/1000,0)</f>
        <v>1</v>
      </c>
      <c r="O72" s="21">
        <f t="shared" ref="O72:O75" si="5">ROUND((E72-MIN(E$72:E$75))/1000,0)</f>
        <v>1</v>
      </c>
      <c r="P72" s="21">
        <f t="shared" ref="P72:P75" si="6">ROUND((F72-MIN(F$72:F$75))/1000,0)</f>
        <v>0</v>
      </c>
      <c r="Q72" t="s">
        <v>33</v>
      </c>
    </row>
    <row r="73" spans="1:17" ht="15" thickBot="1" x14ac:dyDescent="0.35">
      <c r="A73" s="10" t="s">
        <v>86</v>
      </c>
      <c r="B73" s="11">
        <v>455</v>
      </c>
      <c r="C73" s="11">
        <v>31.1</v>
      </c>
      <c r="D73" s="11">
        <v>100.2</v>
      </c>
      <c r="E73" s="11">
        <v>578.4</v>
      </c>
      <c r="F73" s="11">
        <v>0</v>
      </c>
      <c r="K73">
        <v>2</v>
      </c>
      <c r="L73" s="21">
        <f t="shared" ref="L73:L75" si="7">ROUND((B73-MIN(B$72:B$75))/1000,0)</f>
        <v>0</v>
      </c>
      <c r="M73" s="21">
        <f t="shared" si="3"/>
        <v>0</v>
      </c>
      <c r="N73" s="21">
        <f t="shared" si="4"/>
        <v>0</v>
      </c>
      <c r="O73" s="21">
        <f t="shared" si="5"/>
        <v>0</v>
      </c>
      <c r="P73" s="21">
        <f t="shared" si="6"/>
        <v>0</v>
      </c>
      <c r="Q73" t="s">
        <v>34</v>
      </c>
    </row>
    <row r="74" spans="1:17" ht="15" thickBot="1" x14ac:dyDescent="0.35">
      <c r="A74" s="10" t="s">
        <v>87</v>
      </c>
      <c r="B74" s="11">
        <v>393.4</v>
      </c>
      <c r="C74" s="11">
        <v>15.3</v>
      </c>
      <c r="D74" s="11">
        <v>0</v>
      </c>
      <c r="E74" s="11">
        <v>493.5</v>
      </c>
      <c r="F74" s="11">
        <v>802</v>
      </c>
      <c r="K74">
        <v>3</v>
      </c>
      <c r="L74" s="21">
        <f t="shared" si="7"/>
        <v>0</v>
      </c>
      <c r="M74" s="21">
        <f t="shared" si="3"/>
        <v>0</v>
      </c>
      <c r="N74" s="21">
        <f t="shared" si="4"/>
        <v>0</v>
      </c>
      <c r="O74" s="21">
        <f t="shared" si="5"/>
        <v>0</v>
      </c>
      <c r="P74" s="21">
        <f t="shared" si="6"/>
        <v>1</v>
      </c>
      <c r="Q74" t="s">
        <v>35</v>
      </c>
    </row>
    <row r="75" spans="1:17" ht="15" thickBot="1" x14ac:dyDescent="0.35">
      <c r="A75" s="10" t="s">
        <v>88</v>
      </c>
      <c r="B75" s="11">
        <v>563.1</v>
      </c>
      <c r="C75" s="11">
        <v>0</v>
      </c>
      <c r="D75" s="11">
        <v>254.7</v>
      </c>
      <c r="E75" s="11">
        <v>763.5</v>
      </c>
      <c r="F75" s="11">
        <v>31.1</v>
      </c>
      <c r="K75">
        <v>4</v>
      </c>
      <c r="L75" s="21">
        <f t="shared" si="7"/>
        <v>0</v>
      </c>
      <c r="M75" s="21">
        <f t="shared" si="3"/>
        <v>0</v>
      </c>
      <c r="N75" s="21">
        <f t="shared" si="4"/>
        <v>0</v>
      </c>
      <c r="O75" s="21">
        <f t="shared" si="5"/>
        <v>0</v>
      </c>
      <c r="P75" s="21">
        <f t="shared" si="6"/>
        <v>0</v>
      </c>
      <c r="Q75" t="s">
        <v>136</v>
      </c>
    </row>
    <row r="76" spans="1:17" ht="43.8" thickBot="1" x14ac:dyDescent="0.35">
      <c r="A76" s="7"/>
      <c r="I76" s="20" t="s">
        <v>127</v>
      </c>
      <c r="J76" s="1" t="s">
        <v>128</v>
      </c>
    </row>
    <row r="77" spans="1:17" ht="15" thickBot="1" x14ac:dyDescent="0.35">
      <c r="A77" s="10" t="s">
        <v>90</v>
      </c>
      <c r="B77" s="10" t="s">
        <v>50</v>
      </c>
      <c r="C77" s="10" t="s">
        <v>51</v>
      </c>
      <c r="D77" s="10" t="s">
        <v>52</v>
      </c>
      <c r="E77" s="10" t="s">
        <v>53</v>
      </c>
      <c r="F77" s="10" t="s">
        <v>54</v>
      </c>
      <c r="G77" s="10" t="s">
        <v>91</v>
      </c>
      <c r="H77" s="10" t="s">
        <v>92</v>
      </c>
      <c r="I77" s="10" t="s">
        <v>93</v>
      </c>
      <c r="J77" s="10" t="s">
        <v>94</v>
      </c>
    </row>
    <row r="78" spans="1:17" ht="15" thickBot="1" x14ac:dyDescent="0.35">
      <c r="A78" s="10" t="s">
        <v>56</v>
      </c>
      <c r="B78" s="11">
        <v>393.4</v>
      </c>
      <c r="C78" s="11">
        <v>15.3</v>
      </c>
      <c r="D78" s="11">
        <v>254.7</v>
      </c>
      <c r="E78" s="11">
        <v>763.5</v>
      </c>
      <c r="F78" s="11">
        <v>53.8</v>
      </c>
      <c r="G78" s="11">
        <v>1480.6</v>
      </c>
      <c r="H78" s="11">
        <v>2000</v>
      </c>
      <c r="I78" s="11">
        <v>519.4</v>
      </c>
      <c r="J78" s="11">
        <v>25.97</v>
      </c>
    </row>
    <row r="79" spans="1:17" ht="15" thickBot="1" x14ac:dyDescent="0.35">
      <c r="A79" s="10" t="s">
        <v>57</v>
      </c>
      <c r="B79" s="11">
        <v>1418.9</v>
      </c>
      <c r="C79" s="11">
        <v>0</v>
      </c>
      <c r="D79" s="11">
        <v>995</v>
      </c>
      <c r="E79" s="11">
        <v>493.5</v>
      </c>
      <c r="F79" s="11">
        <v>53.8</v>
      </c>
      <c r="G79" s="11">
        <v>2961.2</v>
      </c>
      <c r="H79" s="11">
        <v>3000</v>
      </c>
      <c r="I79" s="11">
        <v>38.799999999999997</v>
      </c>
      <c r="J79" s="11">
        <v>1.29</v>
      </c>
    </row>
    <row r="80" spans="1:17" ht="15" thickBot="1" x14ac:dyDescent="0.35">
      <c r="A80" s="10" t="s">
        <v>58</v>
      </c>
      <c r="B80" s="11">
        <v>393.4</v>
      </c>
      <c r="C80" s="11">
        <v>15.3</v>
      </c>
      <c r="D80" s="11">
        <v>0</v>
      </c>
      <c r="E80" s="11">
        <v>578.4</v>
      </c>
      <c r="F80" s="11">
        <v>0</v>
      </c>
      <c r="G80" s="11">
        <v>987.1</v>
      </c>
      <c r="H80" s="11">
        <v>1000</v>
      </c>
      <c r="I80" s="11">
        <v>12.9</v>
      </c>
      <c r="J80" s="11">
        <v>1.29</v>
      </c>
    </row>
    <row r="81" spans="1:10" ht="15" thickBot="1" x14ac:dyDescent="0.35">
      <c r="A81" s="10" t="s">
        <v>59</v>
      </c>
      <c r="B81" s="11">
        <v>1418.9</v>
      </c>
      <c r="C81" s="11">
        <v>1048.8</v>
      </c>
      <c r="D81" s="11">
        <v>0</v>
      </c>
      <c r="E81" s="11">
        <v>763.5</v>
      </c>
      <c r="F81" s="11">
        <v>53.8</v>
      </c>
      <c r="G81" s="11">
        <v>3285</v>
      </c>
      <c r="H81" s="11">
        <v>3000</v>
      </c>
      <c r="I81" s="11">
        <v>-285</v>
      </c>
      <c r="J81" s="11">
        <v>-9.5</v>
      </c>
    </row>
    <row r="82" spans="1:10" ht="15" thickBot="1" x14ac:dyDescent="0.35">
      <c r="A82" s="10" t="s">
        <v>60</v>
      </c>
      <c r="B82" s="11">
        <v>1418.9</v>
      </c>
      <c r="C82" s="11">
        <v>1048.8</v>
      </c>
      <c r="D82" s="11">
        <v>100.2</v>
      </c>
      <c r="E82" s="11">
        <v>493.5</v>
      </c>
      <c r="F82" s="11">
        <v>31.1</v>
      </c>
      <c r="G82" s="11">
        <v>3092.5</v>
      </c>
      <c r="H82" s="11">
        <v>3000</v>
      </c>
      <c r="I82" s="11">
        <v>-92.5</v>
      </c>
      <c r="J82" s="11">
        <v>-3.08</v>
      </c>
    </row>
    <row r="83" spans="1:10" ht="15" thickBot="1" x14ac:dyDescent="0.35">
      <c r="A83" s="10" t="s">
        <v>61</v>
      </c>
      <c r="B83" s="11">
        <v>1418.9</v>
      </c>
      <c r="C83" s="11">
        <v>1048.8</v>
      </c>
      <c r="D83" s="11">
        <v>0</v>
      </c>
      <c r="E83" s="11">
        <v>1457.4</v>
      </c>
      <c r="F83" s="11">
        <v>53.8</v>
      </c>
      <c r="G83" s="11">
        <v>3978.9</v>
      </c>
      <c r="H83" s="11">
        <v>4000</v>
      </c>
      <c r="I83" s="11">
        <v>21.1</v>
      </c>
      <c r="J83" s="11">
        <v>0.53</v>
      </c>
    </row>
    <row r="84" spans="1:10" ht="15" thickBot="1" x14ac:dyDescent="0.35">
      <c r="A84" s="10" t="s">
        <v>62</v>
      </c>
      <c r="B84" s="11">
        <v>1418.9</v>
      </c>
      <c r="C84" s="11">
        <v>15.3</v>
      </c>
      <c r="D84" s="11">
        <v>254.7</v>
      </c>
      <c r="E84" s="11">
        <v>1457.4</v>
      </c>
      <c r="F84" s="11">
        <v>802</v>
      </c>
      <c r="G84" s="11">
        <v>3948.3</v>
      </c>
      <c r="H84" s="11">
        <v>4000</v>
      </c>
      <c r="I84" s="11">
        <v>51.7</v>
      </c>
      <c r="J84" s="11">
        <v>1.29</v>
      </c>
    </row>
    <row r="85" spans="1:10" ht="15" thickBot="1" x14ac:dyDescent="0.35">
      <c r="A85" s="10" t="s">
        <v>63</v>
      </c>
      <c r="B85" s="11">
        <v>393.4</v>
      </c>
      <c r="C85" s="11">
        <v>15.3</v>
      </c>
      <c r="D85" s="11">
        <v>0</v>
      </c>
      <c r="E85" s="11">
        <v>763.5</v>
      </c>
      <c r="F85" s="11">
        <v>802</v>
      </c>
      <c r="G85" s="11">
        <v>1974.2</v>
      </c>
      <c r="H85" s="11">
        <v>2000</v>
      </c>
      <c r="I85" s="11">
        <v>25.8</v>
      </c>
      <c r="J85" s="11">
        <v>1.29</v>
      </c>
    </row>
    <row r="86" spans="1:10" ht="15" thickBot="1" x14ac:dyDescent="0.35">
      <c r="A86" s="10" t="s">
        <v>64</v>
      </c>
      <c r="B86" s="11">
        <v>563.1</v>
      </c>
      <c r="C86" s="11">
        <v>0</v>
      </c>
      <c r="D86" s="11">
        <v>995</v>
      </c>
      <c r="E86" s="11">
        <v>578.4</v>
      </c>
      <c r="F86" s="11">
        <v>53.8</v>
      </c>
      <c r="G86" s="11">
        <v>2190.3000000000002</v>
      </c>
      <c r="H86" s="11">
        <v>2000</v>
      </c>
      <c r="I86" s="11">
        <v>-190.3</v>
      </c>
      <c r="J86" s="11">
        <v>-9.52</v>
      </c>
    </row>
    <row r="87" spans="1:10" ht="15" thickBot="1" x14ac:dyDescent="0.35">
      <c r="A87" s="10" t="s">
        <v>65</v>
      </c>
      <c r="B87" s="11">
        <v>393.4</v>
      </c>
      <c r="C87" s="11">
        <v>1048.8</v>
      </c>
      <c r="D87" s="11">
        <v>995</v>
      </c>
      <c r="E87" s="11">
        <v>493.5</v>
      </c>
      <c r="F87" s="11">
        <v>31.1</v>
      </c>
      <c r="G87" s="11">
        <v>2961.7</v>
      </c>
      <c r="H87" s="11">
        <v>3000</v>
      </c>
      <c r="I87" s="11">
        <v>38.299999999999997</v>
      </c>
      <c r="J87" s="11">
        <v>1.28</v>
      </c>
    </row>
    <row r="88" spans="1:10" ht="15" thickBot="1" x14ac:dyDescent="0.35">
      <c r="A88" s="10" t="s">
        <v>66</v>
      </c>
      <c r="B88" s="11">
        <v>393.4</v>
      </c>
      <c r="C88" s="11">
        <v>0</v>
      </c>
      <c r="D88" s="11">
        <v>100.2</v>
      </c>
      <c r="E88" s="11">
        <v>493.5</v>
      </c>
      <c r="F88" s="11">
        <v>0</v>
      </c>
      <c r="G88" s="11">
        <v>987.1</v>
      </c>
      <c r="H88" s="11">
        <v>1000</v>
      </c>
      <c r="I88" s="11">
        <v>12.9</v>
      </c>
      <c r="J88" s="11">
        <v>1.29</v>
      </c>
    </row>
    <row r="89" spans="1:10" ht="15" thickBot="1" x14ac:dyDescent="0.35">
      <c r="A89" s="10" t="s">
        <v>67</v>
      </c>
      <c r="B89" s="11">
        <v>393.4</v>
      </c>
      <c r="C89" s="11">
        <v>31.1</v>
      </c>
      <c r="D89" s="11">
        <v>254.7</v>
      </c>
      <c r="E89" s="11">
        <v>493.5</v>
      </c>
      <c r="F89" s="11">
        <v>802</v>
      </c>
      <c r="G89" s="11">
        <v>1974.7</v>
      </c>
      <c r="H89" s="11">
        <v>2000</v>
      </c>
      <c r="I89" s="11">
        <v>25.3</v>
      </c>
      <c r="J89" s="11">
        <v>1.27</v>
      </c>
    </row>
    <row r="90" spans="1:10" ht="15" thickBot="1" x14ac:dyDescent="0.35">
      <c r="A90" s="10" t="s">
        <v>68</v>
      </c>
      <c r="B90" s="11">
        <v>1418.9</v>
      </c>
      <c r="C90" s="11">
        <v>1048.8</v>
      </c>
      <c r="D90" s="11">
        <v>0</v>
      </c>
      <c r="E90" s="11">
        <v>493.5</v>
      </c>
      <c r="F90" s="11">
        <v>0</v>
      </c>
      <c r="G90" s="11">
        <v>2961.2</v>
      </c>
      <c r="H90" s="11">
        <v>3000</v>
      </c>
      <c r="I90" s="11">
        <v>38.799999999999997</v>
      </c>
      <c r="J90" s="11">
        <v>1.29</v>
      </c>
    </row>
    <row r="91" spans="1:10" ht="15" thickBot="1" x14ac:dyDescent="0.35">
      <c r="A91" s="10" t="s">
        <v>69</v>
      </c>
      <c r="B91" s="11">
        <v>563.1</v>
      </c>
      <c r="C91" s="11">
        <v>31.1</v>
      </c>
      <c r="D91" s="11">
        <v>0</v>
      </c>
      <c r="E91" s="11">
        <v>578.4</v>
      </c>
      <c r="F91" s="11">
        <v>802</v>
      </c>
      <c r="G91" s="11">
        <v>1974.7</v>
      </c>
      <c r="H91" s="11">
        <v>2000</v>
      </c>
      <c r="I91" s="11">
        <v>25.3</v>
      </c>
      <c r="J91" s="11">
        <v>1.27</v>
      </c>
    </row>
    <row r="92" spans="1:10" ht="15" thickBot="1" x14ac:dyDescent="0.35">
      <c r="A92" s="10" t="s">
        <v>70</v>
      </c>
      <c r="B92" s="11">
        <v>455</v>
      </c>
      <c r="C92" s="11">
        <v>31.1</v>
      </c>
      <c r="D92" s="11">
        <v>995</v>
      </c>
      <c r="E92" s="11">
        <v>493.5</v>
      </c>
      <c r="F92" s="11">
        <v>0</v>
      </c>
      <c r="G92" s="11">
        <v>1974.7</v>
      </c>
      <c r="H92" s="11">
        <v>2000</v>
      </c>
      <c r="I92" s="11">
        <v>25.3</v>
      </c>
      <c r="J92" s="11">
        <v>1.27</v>
      </c>
    </row>
    <row r="93" spans="1:10" ht="15" thickBot="1" x14ac:dyDescent="0.35">
      <c r="A93" s="10" t="s">
        <v>71</v>
      </c>
      <c r="B93" s="11">
        <v>1418.9</v>
      </c>
      <c r="C93" s="11">
        <v>31.1</v>
      </c>
      <c r="D93" s="11">
        <v>0</v>
      </c>
      <c r="E93" s="11">
        <v>493.5</v>
      </c>
      <c r="F93" s="11">
        <v>31.1</v>
      </c>
      <c r="G93" s="11">
        <v>1974.7</v>
      </c>
      <c r="H93" s="11">
        <v>2000</v>
      </c>
      <c r="I93" s="11">
        <v>25.3</v>
      </c>
      <c r="J93" s="11">
        <v>1.27</v>
      </c>
    </row>
    <row r="94" spans="1:10" ht="15" thickBot="1" x14ac:dyDescent="0.35">
      <c r="A94" s="10" t="s">
        <v>72</v>
      </c>
      <c r="B94" s="11">
        <v>1418.9</v>
      </c>
      <c r="C94" s="11">
        <v>31.1</v>
      </c>
      <c r="D94" s="11">
        <v>0</v>
      </c>
      <c r="E94" s="11">
        <v>1457.4</v>
      </c>
      <c r="F94" s="11">
        <v>53.8</v>
      </c>
      <c r="G94" s="11">
        <v>2961.2</v>
      </c>
      <c r="H94" s="11">
        <v>3000</v>
      </c>
      <c r="I94" s="11">
        <v>38.799999999999997</v>
      </c>
      <c r="J94" s="11">
        <v>1.29</v>
      </c>
    </row>
    <row r="95" spans="1:10" ht="15" thickBot="1" x14ac:dyDescent="0.35">
      <c r="A95" s="10" t="s">
        <v>73</v>
      </c>
      <c r="B95" s="11">
        <v>563.1</v>
      </c>
      <c r="C95" s="11">
        <v>15.3</v>
      </c>
      <c r="D95" s="11">
        <v>100.2</v>
      </c>
      <c r="E95" s="11">
        <v>493.5</v>
      </c>
      <c r="F95" s="11">
        <v>802</v>
      </c>
      <c r="G95" s="11">
        <v>1974.2</v>
      </c>
      <c r="H95" s="11">
        <v>2000</v>
      </c>
      <c r="I95" s="11">
        <v>25.8</v>
      </c>
      <c r="J95" s="11">
        <v>1.29</v>
      </c>
    </row>
    <row r="96" spans="1:10" ht="15" thickBot="1" x14ac:dyDescent="0.35">
      <c r="A96" s="10" t="s">
        <v>74</v>
      </c>
      <c r="B96" s="11">
        <v>1418.9</v>
      </c>
      <c r="C96" s="11">
        <v>1048.8</v>
      </c>
      <c r="D96" s="11">
        <v>0</v>
      </c>
      <c r="E96" s="11">
        <v>763.5</v>
      </c>
      <c r="F96" s="11">
        <v>802</v>
      </c>
      <c r="G96" s="11">
        <v>4033.2</v>
      </c>
      <c r="H96" s="11">
        <v>4000</v>
      </c>
      <c r="I96" s="11">
        <v>-33.200000000000003</v>
      </c>
      <c r="J96" s="11">
        <v>-0.83</v>
      </c>
    </row>
    <row r="97" spans="1:10" ht="15" thickBot="1" x14ac:dyDescent="0.35">
      <c r="A97" s="10" t="s">
        <v>75</v>
      </c>
      <c r="B97" s="11">
        <v>1418.9</v>
      </c>
      <c r="C97" s="11">
        <v>1048.8</v>
      </c>
      <c r="D97" s="11">
        <v>100.2</v>
      </c>
      <c r="E97" s="11">
        <v>578.4</v>
      </c>
      <c r="F97" s="11">
        <v>802</v>
      </c>
      <c r="G97" s="11">
        <v>3948.3</v>
      </c>
      <c r="H97" s="11">
        <v>4000</v>
      </c>
      <c r="I97" s="11">
        <v>51.7</v>
      </c>
      <c r="J97" s="11">
        <v>1.29</v>
      </c>
    </row>
    <row r="98" spans="1:10" ht="15" thickBot="1" x14ac:dyDescent="0.35">
      <c r="A98" s="10" t="s">
        <v>76</v>
      </c>
      <c r="B98" s="11">
        <v>455</v>
      </c>
      <c r="C98" s="11">
        <v>31.1</v>
      </c>
      <c r="D98" s="11">
        <v>254.7</v>
      </c>
      <c r="E98" s="11">
        <v>578.4</v>
      </c>
      <c r="F98" s="11">
        <v>802</v>
      </c>
      <c r="G98" s="11">
        <v>2121.1999999999998</v>
      </c>
      <c r="H98" s="11">
        <v>2000</v>
      </c>
      <c r="I98" s="11">
        <v>-121.2</v>
      </c>
      <c r="J98" s="11">
        <v>-6.06</v>
      </c>
    </row>
    <row r="99" spans="1:10" ht="15" thickBot="1" x14ac:dyDescent="0.35">
      <c r="A99" s="10" t="s">
        <v>77</v>
      </c>
      <c r="B99" s="11">
        <v>1418.9</v>
      </c>
      <c r="C99" s="11">
        <v>15.3</v>
      </c>
      <c r="D99" s="11">
        <v>254.7</v>
      </c>
      <c r="E99" s="11">
        <v>493.5</v>
      </c>
      <c r="F99" s="11">
        <v>0</v>
      </c>
      <c r="G99" s="11">
        <v>2182.4</v>
      </c>
      <c r="H99" s="11">
        <v>2000</v>
      </c>
      <c r="I99" s="11">
        <v>-182.4</v>
      </c>
      <c r="J99" s="11">
        <v>-9.1199999999999992</v>
      </c>
    </row>
    <row r="100" spans="1:10" ht="15" thickBot="1" x14ac:dyDescent="0.35">
      <c r="A100" s="10" t="s">
        <v>78</v>
      </c>
      <c r="B100" s="11">
        <v>563.1</v>
      </c>
      <c r="C100" s="11">
        <v>31.1</v>
      </c>
      <c r="D100" s="11">
        <v>995</v>
      </c>
      <c r="E100" s="11">
        <v>493.5</v>
      </c>
      <c r="F100" s="11">
        <v>0</v>
      </c>
      <c r="G100" s="11">
        <v>2082.6999999999998</v>
      </c>
      <c r="H100" s="11">
        <v>2000</v>
      </c>
      <c r="I100" s="11">
        <v>-82.7</v>
      </c>
      <c r="J100" s="11">
        <v>-4.1399999999999997</v>
      </c>
    </row>
    <row r="101" spans="1:10" ht="15" thickBot="1" x14ac:dyDescent="0.35">
      <c r="A101" s="10" t="s">
        <v>79</v>
      </c>
      <c r="B101" s="11">
        <v>455</v>
      </c>
      <c r="C101" s="11">
        <v>31.1</v>
      </c>
      <c r="D101" s="11">
        <v>0</v>
      </c>
      <c r="E101" s="11">
        <v>1457.4</v>
      </c>
      <c r="F101" s="11">
        <v>31.1</v>
      </c>
      <c r="G101" s="11">
        <v>1974.7</v>
      </c>
      <c r="H101" s="11">
        <v>2000</v>
      </c>
      <c r="I101" s="11">
        <v>25.3</v>
      </c>
      <c r="J101" s="11">
        <v>1.27</v>
      </c>
    </row>
    <row r="102" spans="1:10" ht="15" thickBot="1" x14ac:dyDescent="0.35">
      <c r="A102" s="10" t="s">
        <v>80</v>
      </c>
      <c r="B102" s="11">
        <v>393.4</v>
      </c>
      <c r="C102" s="11">
        <v>0</v>
      </c>
      <c r="D102" s="11">
        <v>0</v>
      </c>
      <c r="E102" s="11">
        <v>578.4</v>
      </c>
      <c r="F102" s="11">
        <v>53.8</v>
      </c>
      <c r="G102" s="11">
        <v>1025.5999999999999</v>
      </c>
      <c r="H102" s="11">
        <v>1000</v>
      </c>
      <c r="I102" s="11">
        <v>-25.6</v>
      </c>
      <c r="J102" s="11">
        <v>-2.56</v>
      </c>
    </row>
    <row r="103" spans="1:10" ht="15" thickBot="1" x14ac:dyDescent="0.35"/>
    <row r="104" spans="1:10" ht="15" thickBot="1" x14ac:dyDescent="0.35">
      <c r="A104" s="12" t="s">
        <v>95</v>
      </c>
      <c r="B104" s="13">
        <v>4973.8999999999996</v>
      </c>
    </row>
    <row r="105" spans="1:10" ht="15" thickBot="1" x14ac:dyDescent="0.35">
      <c r="A105" s="12" t="s">
        <v>96</v>
      </c>
      <c r="B105" s="13">
        <v>1612.4</v>
      </c>
    </row>
    <row r="106" spans="1:10" ht="15" thickBot="1" x14ac:dyDescent="0.35">
      <c r="A106" s="12" t="s">
        <v>97</v>
      </c>
      <c r="B106" s="13">
        <v>61010.400000000001</v>
      </c>
    </row>
    <row r="107" spans="1:10" ht="15" thickBot="1" x14ac:dyDescent="0.35">
      <c r="A107" s="12" t="s">
        <v>98</v>
      </c>
      <c r="B107" s="13">
        <v>61000</v>
      </c>
    </row>
    <row r="108" spans="1:10" ht="15" thickBot="1" x14ac:dyDescent="0.35">
      <c r="A108" s="12" t="s">
        <v>99</v>
      </c>
      <c r="B108" s="13">
        <v>10.4</v>
      </c>
    </row>
    <row r="109" spans="1:10" ht="15" thickBot="1" x14ac:dyDescent="0.35">
      <c r="A109" s="12" t="s">
        <v>100</v>
      </c>
      <c r="B109" s="13"/>
    </row>
    <row r="110" spans="1:10" ht="15" thickBot="1" x14ac:dyDescent="0.35">
      <c r="A110" s="12" t="s">
        <v>101</v>
      </c>
      <c r="B110" s="13"/>
    </row>
    <row r="111" spans="1:10" ht="15" thickBot="1" x14ac:dyDescent="0.35">
      <c r="A111" s="12" t="s">
        <v>102</v>
      </c>
      <c r="B111" s="13">
        <v>0</v>
      </c>
    </row>
    <row r="114" spans="1:1" ht="18" x14ac:dyDescent="0.35">
      <c r="A114" s="6" t="s">
        <v>103</v>
      </c>
    </row>
    <row r="115" spans="1:1" ht="18" x14ac:dyDescent="0.35">
      <c r="A115" s="6" t="s">
        <v>125</v>
      </c>
    </row>
  </sheetData>
  <conditionalFormatting sqref="B72:B7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2:D7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:E7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2:F7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8:I10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72:P7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CD68-26BB-421F-844A-4BA479F9FE39}">
  <dimension ref="A1:Q115"/>
  <sheetViews>
    <sheetView zoomScale="85" zoomScaleNormal="85" workbookViewId="0"/>
  </sheetViews>
  <sheetFormatPr defaultRowHeight="14.4" x14ac:dyDescent="0.3"/>
  <cols>
    <col min="1" max="1" width="43" bestFit="1" customWidth="1"/>
    <col min="2" max="4" width="8.77734375" bestFit="1" customWidth="1"/>
    <col min="7" max="7" width="7.5546875" bestFit="1" customWidth="1"/>
    <col min="8" max="8" width="35.88671875" bestFit="1" customWidth="1"/>
    <col min="9" max="9" width="8.5546875" bestFit="1" customWidth="1"/>
    <col min="10" max="10" width="10.77734375" bestFit="1" customWidth="1"/>
    <col min="11" max="11" width="9.88671875" bestFit="1" customWidth="1"/>
    <col min="12" max="12" width="9.44140625" bestFit="1" customWidth="1"/>
    <col min="13" max="15" width="7.6640625" bestFit="1" customWidth="1"/>
  </cols>
  <sheetData>
    <row r="1" spans="1:15" ht="28.8" x14ac:dyDescent="0.3">
      <c r="A1" t="s">
        <v>32</v>
      </c>
      <c r="B1">
        <v>1</v>
      </c>
      <c r="C1">
        <v>1</v>
      </c>
      <c r="D1">
        <v>1</v>
      </c>
      <c r="E1">
        <v>1</v>
      </c>
      <c r="F1">
        <v>3</v>
      </c>
      <c r="H1" s="1" t="s">
        <v>37</v>
      </c>
    </row>
    <row r="2" spans="1:15" x14ac:dyDescent="0.3">
      <c r="A2" t="s">
        <v>0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40</v>
      </c>
      <c r="H2" t="s">
        <v>31</v>
      </c>
      <c r="J2" t="s">
        <v>36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</row>
    <row r="3" spans="1:15" x14ac:dyDescent="0.3">
      <c r="A3" t="s">
        <v>1</v>
      </c>
      <c r="B3">
        <v>3</v>
      </c>
      <c r="C3">
        <v>3</v>
      </c>
      <c r="D3">
        <v>4</v>
      </c>
      <c r="E3">
        <v>4</v>
      </c>
      <c r="F3" s="18">
        <v>2</v>
      </c>
      <c r="G3" s="22">
        <v>2000</v>
      </c>
      <c r="H3" s="22">
        <v>0</v>
      </c>
      <c r="J3" t="s">
        <v>1</v>
      </c>
      <c r="K3">
        <v>0</v>
      </c>
      <c r="L3">
        <v>0</v>
      </c>
      <c r="M3">
        <v>0</v>
      </c>
      <c r="N3">
        <v>0</v>
      </c>
      <c r="O3">
        <v>0</v>
      </c>
    </row>
    <row r="4" spans="1:15" x14ac:dyDescent="0.3">
      <c r="A4" t="s">
        <v>2</v>
      </c>
      <c r="B4">
        <v>1</v>
      </c>
      <c r="C4">
        <v>4</v>
      </c>
      <c r="D4">
        <v>1</v>
      </c>
      <c r="E4">
        <v>3</v>
      </c>
      <c r="F4">
        <v>1</v>
      </c>
      <c r="G4">
        <f t="shared" ref="G4:G27" si="0">H4*1000+1000</f>
        <v>3000</v>
      </c>
      <c r="H4">
        <v>2</v>
      </c>
      <c r="J4" t="s">
        <v>2</v>
      </c>
      <c r="K4">
        <v>1</v>
      </c>
      <c r="L4">
        <v>0</v>
      </c>
      <c r="M4">
        <v>1</v>
      </c>
      <c r="N4">
        <v>0</v>
      </c>
      <c r="O4">
        <v>0</v>
      </c>
    </row>
    <row r="5" spans="1:15" x14ac:dyDescent="0.3">
      <c r="A5" t="s">
        <v>3</v>
      </c>
      <c r="B5">
        <v>3</v>
      </c>
      <c r="C5">
        <v>3</v>
      </c>
      <c r="D5">
        <v>3</v>
      </c>
      <c r="E5">
        <v>2</v>
      </c>
      <c r="F5">
        <v>2</v>
      </c>
      <c r="G5">
        <f t="shared" si="0"/>
        <v>1000</v>
      </c>
      <c r="H5">
        <v>0</v>
      </c>
      <c r="J5" t="s">
        <v>3</v>
      </c>
      <c r="K5">
        <v>0</v>
      </c>
      <c r="L5">
        <v>0</v>
      </c>
      <c r="M5">
        <v>0</v>
      </c>
      <c r="N5">
        <v>0</v>
      </c>
      <c r="O5">
        <v>0</v>
      </c>
    </row>
    <row r="6" spans="1:15" x14ac:dyDescent="0.3">
      <c r="A6" t="s">
        <v>4</v>
      </c>
      <c r="B6">
        <v>1</v>
      </c>
      <c r="C6">
        <v>1</v>
      </c>
      <c r="D6">
        <v>3</v>
      </c>
      <c r="E6">
        <v>4</v>
      </c>
      <c r="F6">
        <v>1</v>
      </c>
      <c r="G6">
        <f t="shared" si="0"/>
        <v>3000</v>
      </c>
      <c r="H6">
        <v>2</v>
      </c>
      <c r="J6" t="s">
        <v>4</v>
      </c>
      <c r="K6">
        <v>1</v>
      </c>
      <c r="L6">
        <v>1</v>
      </c>
      <c r="M6">
        <v>0</v>
      </c>
      <c r="N6">
        <v>0</v>
      </c>
      <c r="O6">
        <v>0</v>
      </c>
    </row>
    <row r="7" spans="1:15" x14ac:dyDescent="0.3">
      <c r="A7" t="s">
        <v>5</v>
      </c>
      <c r="B7">
        <v>1</v>
      </c>
      <c r="C7">
        <v>1</v>
      </c>
      <c r="D7">
        <v>2</v>
      </c>
      <c r="E7">
        <v>3</v>
      </c>
      <c r="F7">
        <v>4</v>
      </c>
      <c r="G7">
        <f t="shared" si="0"/>
        <v>3000</v>
      </c>
      <c r="H7">
        <v>2</v>
      </c>
      <c r="J7" t="s">
        <v>5</v>
      </c>
      <c r="K7">
        <v>1</v>
      </c>
      <c r="L7">
        <v>1</v>
      </c>
      <c r="M7">
        <v>0</v>
      </c>
      <c r="N7">
        <v>0</v>
      </c>
      <c r="O7">
        <v>0</v>
      </c>
    </row>
    <row r="8" spans="1:15" x14ac:dyDescent="0.3">
      <c r="A8" t="s">
        <v>6</v>
      </c>
      <c r="B8">
        <v>1</v>
      </c>
      <c r="C8">
        <v>1</v>
      </c>
      <c r="D8">
        <v>3</v>
      </c>
      <c r="E8">
        <v>1</v>
      </c>
      <c r="F8">
        <v>1</v>
      </c>
      <c r="G8">
        <f t="shared" si="0"/>
        <v>4000</v>
      </c>
      <c r="H8">
        <v>3</v>
      </c>
      <c r="J8" t="s">
        <v>6</v>
      </c>
      <c r="K8">
        <v>1</v>
      </c>
      <c r="L8">
        <v>1</v>
      </c>
      <c r="M8">
        <v>0</v>
      </c>
      <c r="N8">
        <v>1</v>
      </c>
      <c r="O8">
        <v>0</v>
      </c>
    </row>
    <row r="9" spans="1:15" x14ac:dyDescent="0.3">
      <c r="A9" t="s">
        <v>7</v>
      </c>
      <c r="B9">
        <v>1</v>
      </c>
      <c r="C9">
        <v>3</v>
      </c>
      <c r="D9">
        <v>4</v>
      </c>
      <c r="E9">
        <v>1</v>
      </c>
      <c r="F9">
        <v>3</v>
      </c>
      <c r="G9">
        <f t="shared" si="0"/>
        <v>4000</v>
      </c>
      <c r="H9">
        <v>3</v>
      </c>
      <c r="J9" t="s">
        <v>7</v>
      </c>
      <c r="K9">
        <v>1</v>
      </c>
      <c r="L9">
        <v>0</v>
      </c>
      <c r="M9">
        <v>0</v>
      </c>
      <c r="N9">
        <v>1</v>
      </c>
      <c r="O9">
        <v>1</v>
      </c>
    </row>
    <row r="10" spans="1:15" x14ac:dyDescent="0.3">
      <c r="A10" t="s">
        <v>8</v>
      </c>
      <c r="B10">
        <v>3</v>
      </c>
      <c r="C10">
        <v>3</v>
      </c>
      <c r="D10">
        <v>3</v>
      </c>
      <c r="E10">
        <v>4</v>
      </c>
      <c r="F10">
        <v>3</v>
      </c>
      <c r="G10">
        <f t="shared" si="0"/>
        <v>2000</v>
      </c>
      <c r="H10">
        <v>1</v>
      </c>
      <c r="J10" t="s">
        <v>8</v>
      </c>
      <c r="K10">
        <v>0</v>
      </c>
      <c r="L10">
        <v>0</v>
      </c>
      <c r="M10">
        <v>0</v>
      </c>
      <c r="N10">
        <v>0</v>
      </c>
      <c r="O10">
        <v>1</v>
      </c>
    </row>
    <row r="11" spans="1:15" x14ac:dyDescent="0.3">
      <c r="A11" t="s">
        <v>9</v>
      </c>
      <c r="B11">
        <v>4</v>
      </c>
      <c r="C11">
        <v>4</v>
      </c>
      <c r="D11">
        <v>1</v>
      </c>
      <c r="E11">
        <v>2</v>
      </c>
      <c r="F11">
        <v>1</v>
      </c>
      <c r="G11">
        <f t="shared" si="0"/>
        <v>2000</v>
      </c>
      <c r="H11">
        <v>1</v>
      </c>
      <c r="J11" t="s">
        <v>9</v>
      </c>
      <c r="K11">
        <v>0</v>
      </c>
      <c r="L11">
        <v>0</v>
      </c>
      <c r="M11">
        <v>1</v>
      </c>
      <c r="N11">
        <v>0</v>
      </c>
      <c r="O11">
        <v>0</v>
      </c>
    </row>
    <row r="12" spans="1:15" x14ac:dyDescent="0.3">
      <c r="A12" t="s">
        <v>10</v>
      </c>
      <c r="B12">
        <v>3</v>
      </c>
      <c r="C12">
        <v>1</v>
      </c>
      <c r="D12">
        <v>1</v>
      </c>
      <c r="E12">
        <v>3</v>
      </c>
      <c r="F12">
        <v>4</v>
      </c>
      <c r="G12">
        <f t="shared" si="0"/>
        <v>3000</v>
      </c>
      <c r="H12">
        <v>2</v>
      </c>
      <c r="J12" t="s">
        <v>10</v>
      </c>
      <c r="K12">
        <v>0</v>
      </c>
      <c r="L12">
        <v>1</v>
      </c>
      <c r="M12">
        <v>1</v>
      </c>
      <c r="N12">
        <v>0</v>
      </c>
      <c r="O12">
        <v>0</v>
      </c>
    </row>
    <row r="13" spans="1:15" x14ac:dyDescent="0.3">
      <c r="A13" t="s">
        <v>11</v>
      </c>
      <c r="B13">
        <v>3</v>
      </c>
      <c r="C13">
        <v>4</v>
      </c>
      <c r="D13">
        <v>2</v>
      </c>
      <c r="E13">
        <v>3</v>
      </c>
      <c r="F13">
        <v>2</v>
      </c>
      <c r="G13">
        <f t="shared" si="0"/>
        <v>1000</v>
      </c>
      <c r="H13">
        <v>0</v>
      </c>
      <c r="J13" t="s">
        <v>11</v>
      </c>
      <c r="K13">
        <v>0</v>
      </c>
      <c r="L13">
        <v>0</v>
      </c>
      <c r="M13">
        <v>0</v>
      </c>
      <c r="N13">
        <v>0</v>
      </c>
      <c r="O13">
        <v>0</v>
      </c>
    </row>
    <row r="14" spans="1:15" x14ac:dyDescent="0.3">
      <c r="A14" t="s">
        <v>12</v>
      </c>
      <c r="B14">
        <v>3</v>
      </c>
      <c r="C14">
        <v>2</v>
      </c>
      <c r="D14">
        <v>4</v>
      </c>
      <c r="E14">
        <v>3</v>
      </c>
      <c r="F14">
        <v>3</v>
      </c>
      <c r="G14">
        <f t="shared" si="0"/>
        <v>2000</v>
      </c>
      <c r="H14">
        <v>1</v>
      </c>
      <c r="J14" t="s">
        <v>12</v>
      </c>
      <c r="K14">
        <v>0</v>
      </c>
      <c r="L14">
        <v>0</v>
      </c>
      <c r="M14">
        <v>0</v>
      </c>
      <c r="N14">
        <v>0</v>
      </c>
      <c r="O14">
        <v>1</v>
      </c>
    </row>
    <row r="15" spans="1:15" x14ac:dyDescent="0.3">
      <c r="A15" t="s">
        <v>13</v>
      </c>
      <c r="B15">
        <v>1</v>
      </c>
      <c r="C15">
        <v>1</v>
      </c>
      <c r="D15">
        <v>3</v>
      </c>
      <c r="E15">
        <v>3</v>
      </c>
      <c r="F15">
        <v>2</v>
      </c>
      <c r="G15">
        <f t="shared" si="0"/>
        <v>3000</v>
      </c>
      <c r="H15">
        <v>2</v>
      </c>
      <c r="J15" t="s">
        <v>13</v>
      </c>
      <c r="K15">
        <v>1</v>
      </c>
      <c r="L15">
        <v>1</v>
      </c>
      <c r="M15">
        <v>0</v>
      </c>
      <c r="N15">
        <v>0</v>
      </c>
      <c r="O15">
        <v>0</v>
      </c>
    </row>
    <row r="16" spans="1:15" x14ac:dyDescent="0.3">
      <c r="A16" t="s">
        <v>14</v>
      </c>
      <c r="B16">
        <v>4</v>
      </c>
      <c r="C16">
        <v>2</v>
      </c>
      <c r="D16">
        <v>3</v>
      </c>
      <c r="E16">
        <v>2</v>
      </c>
      <c r="F16">
        <v>3</v>
      </c>
      <c r="G16">
        <f t="shared" si="0"/>
        <v>2000</v>
      </c>
      <c r="H16">
        <v>1</v>
      </c>
      <c r="J16" t="s">
        <v>14</v>
      </c>
      <c r="K16">
        <v>0</v>
      </c>
      <c r="L16">
        <v>0</v>
      </c>
      <c r="M16">
        <v>0</v>
      </c>
      <c r="N16">
        <v>0</v>
      </c>
      <c r="O16">
        <v>1</v>
      </c>
    </row>
    <row r="17" spans="1:15" x14ac:dyDescent="0.3">
      <c r="A17" t="s">
        <v>15</v>
      </c>
      <c r="B17">
        <v>2</v>
      </c>
      <c r="C17">
        <v>2</v>
      </c>
      <c r="D17">
        <v>1</v>
      </c>
      <c r="E17">
        <v>3</v>
      </c>
      <c r="F17">
        <v>2</v>
      </c>
      <c r="G17">
        <f t="shared" si="0"/>
        <v>2000</v>
      </c>
      <c r="H17">
        <v>1</v>
      </c>
      <c r="J17" t="s">
        <v>15</v>
      </c>
      <c r="K17">
        <v>0</v>
      </c>
      <c r="L17">
        <v>0</v>
      </c>
      <c r="M17">
        <v>1</v>
      </c>
      <c r="N17">
        <v>0</v>
      </c>
      <c r="O17">
        <v>0</v>
      </c>
    </row>
    <row r="18" spans="1:15" x14ac:dyDescent="0.3">
      <c r="A18" t="s">
        <v>16</v>
      </c>
      <c r="B18">
        <v>1</v>
      </c>
      <c r="C18">
        <v>2</v>
      </c>
      <c r="D18">
        <v>3</v>
      </c>
      <c r="E18">
        <v>3</v>
      </c>
      <c r="F18">
        <v>4</v>
      </c>
      <c r="G18">
        <f t="shared" si="0"/>
        <v>2000</v>
      </c>
      <c r="H18">
        <v>1</v>
      </c>
      <c r="J18" t="s">
        <v>16</v>
      </c>
      <c r="K18">
        <v>1</v>
      </c>
      <c r="L18">
        <v>0</v>
      </c>
      <c r="M18">
        <v>0</v>
      </c>
      <c r="N18">
        <v>0</v>
      </c>
      <c r="O18">
        <v>0</v>
      </c>
    </row>
    <row r="19" spans="1:15" x14ac:dyDescent="0.3">
      <c r="A19" t="s">
        <v>17</v>
      </c>
      <c r="B19">
        <v>1</v>
      </c>
      <c r="C19">
        <v>2</v>
      </c>
      <c r="D19">
        <v>3</v>
      </c>
      <c r="E19">
        <v>1</v>
      </c>
      <c r="F19">
        <v>1</v>
      </c>
      <c r="G19">
        <f t="shared" si="0"/>
        <v>3000</v>
      </c>
      <c r="H19">
        <v>2</v>
      </c>
      <c r="J19" t="s">
        <v>17</v>
      </c>
      <c r="K19">
        <v>1</v>
      </c>
      <c r="L19">
        <v>0</v>
      </c>
      <c r="M19">
        <v>0</v>
      </c>
      <c r="N19">
        <v>1</v>
      </c>
      <c r="O19">
        <v>0</v>
      </c>
    </row>
    <row r="20" spans="1:15" x14ac:dyDescent="0.3">
      <c r="A20" t="s">
        <v>18</v>
      </c>
      <c r="B20">
        <v>4</v>
      </c>
      <c r="C20">
        <v>3</v>
      </c>
      <c r="D20">
        <v>2</v>
      </c>
      <c r="E20">
        <v>3</v>
      </c>
      <c r="F20">
        <v>3</v>
      </c>
      <c r="G20">
        <f t="shared" si="0"/>
        <v>2000</v>
      </c>
      <c r="H20">
        <v>1</v>
      </c>
      <c r="J20" t="s">
        <v>18</v>
      </c>
      <c r="K20">
        <v>0</v>
      </c>
      <c r="L20">
        <v>0</v>
      </c>
      <c r="M20">
        <v>0</v>
      </c>
      <c r="N20">
        <v>0</v>
      </c>
      <c r="O20">
        <v>1</v>
      </c>
    </row>
    <row r="21" spans="1:15" x14ac:dyDescent="0.3">
      <c r="A21" t="s">
        <v>19</v>
      </c>
      <c r="B21">
        <v>1</v>
      </c>
      <c r="C21">
        <v>1</v>
      </c>
      <c r="D21">
        <v>3</v>
      </c>
      <c r="E21">
        <v>4</v>
      </c>
      <c r="F21">
        <v>3</v>
      </c>
      <c r="G21">
        <f t="shared" si="0"/>
        <v>4000</v>
      </c>
      <c r="H21">
        <v>3</v>
      </c>
      <c r="J21" t="s">
        <v>19</v>
      </c>
      <c r="K21">
        <v>1</v>
      </c>
      <c r="L21">
        <v>1</v>
      </c>
      <c r="M21">
        <v>0</v>
      </c>
      <c r="N21">
        <v>0</v>
      </c>
      <c r="O21">
        <v>1</v>
      </c>
    </row>
    <row r="22" spans="1:15" x14ac:dyDescent="0.3">
      <c r="A22" t="s">
        <v>20</v>
      </c>
      <c r="B22">
        <v>1</v>
      </c>
      <c r="C22">
        <v>1</v>
      </c>
      <c r="D22">
        <v>2</v>
      </c>
      <c r="E22">
        <v>2</v>
      </c>
      <c r="F22">
        <v>3</v>
      </c>
      <c r="G22">
        <f t="shared" si="0"/>
        <v>4000</v>
      </c>
      <c r="H22">
        <v>3</v>
      </c>
      <c r="J22" t="s">
        <v>20</v>
      </c>
      <c r="K22">
        <v>1</v>
      </c>
      <c r="L22">
        <v>1</v>
      </c>
      <c r="M22">
        <v>0</v>
      </c>
      <c r="N22">
        <v>0</v>
      </c>
      <c r="O22">
        <v>1</v>
      </c>
    </row>
    <row r="23" spans="1:15" x14ac:dyDescent="0.3">
      <c r="A23" t="s">
        <v>21</v>
      </c>
      <c r="B23">
        <v>2</v>
      </c>
      <c r="C23">
        <v>2</v>
      </c>
      <c r="D23">
        <v>4</v>
      </c>
      <c r="E23">
        <v>2</v>
      </c>
      <c r="F23">
        <v>3</v>
      </c>
      <c r="G23">
        <f t="shared" si="0"/>
        <v>2000</v>
      </c>
      <c r="H23">
        <v>1</v>
      </c>
      <c r="J23" t="s">
        <v>21</v>
      </c>
      <c r="K23">
        <v>0</v>
      </c>
      <c r="L23">
        <v>0</v>
      </c>
      <c r="M23">
        <v>0</v>
      </c>
      <c r="N23">
        <v>0</v>
      </c>
      <c r="O23">
        <v>1</v>
      </c>
    </row>
    <row r="24" spans="1:15" x14ac:dyDescent="0.3">
      <c r="A24" t="s">
        <v>22</v>
      </c>
      <c r="B24">
        <v>1</v>
      </c>
      <c r="C24">
        <v>3</v>
      </c>
      <c r="D24">
        <v>4</v>
      </c>
      <c r="E24">
        <v>3</v>
      </c>
      <c r="F24">
        <v>2</v>
      </c>
      <c r="G24">
        <f t="shared" si="0"/>
        <v>2000</v>
      </c>
      <c r="H24">
        <v>1</v>
      </c>
      <c r="J24" t="s">
        <v>22</v>
      </c>
      <c r="K24">
        <v>1</v>
      </c>
      <c r="L24">
        <v>0</v>
      </c>
      <c r="M24">
        <v>0</v>
      </c>
      <c r="N24">
        <v>0</v>
      </c>
      <c r="O24">
        <v>0</v>
      </c>
    </row>
    <row r="25" spans="1:15" x14ac:dyDescent="0.3">
      <c r="A25" t="s">
        <v>23</v>
      </c>
      <c r="B25">
        <v>4</v>
      </c>
      <c r="C25">
        <v>2</v>
      </c>
      <c r="D25">
        <v>1</v>
      </c>
      <c r="E25">
        <v>3</v>
      </c>
      <c r="F25">
        <v>2</v>
      </c>
      <c r="G25">
        <f t="shared" si="0"/>
        <v>2000</v>
      </c>
      <c r="H25">
        <v>1</v>
      </c>
      <c r="J25" t="s">
        <v>23</v>
      </c>
      <c r="K25">
        <v>0</v>
      </c>
      <c r="L25">
        <v>0</v>
      </c>
      <c r="M25">
        <v>1</v>
      </c>
      <c r="N25">
        <v>0</v>
      </c>
      <c r="O25">
        <v>0</v>
      </c>
    </row>
    <row r="26" spans="1:15" x14ac:dyDescent="0.3">
      <c r="A26" t="s">
        <v>24</v>
      </c>
      <c r="B26">
        <v>2</v>
      </c>
      <c r="C26">
        <v>2</v>
      </c>
      <c r="D26">
        <v>3</v>
      </c>
      <c r="E26">
        <v>1</v>
      </c>
      <c r="F26">
        <v>4</v>
      </c>
      <c r="G26">
        <f t="shared" si="0"/>
        <v>2000</v>
      </c>
      <c r="H26">
        <v>1</v>
      </c>
      <c r="J26" t="s">
        <v>24</v>
      </c>
      <c r="K26">
        <v>0</v>
      </c>
      <c r="L26">
        <v>0</v>
      </c>
      <c r="M26">
        <v>0</v>
      </c>
      <c r="N26">
        <v>1</v>
      </c>
      <c r="O26">
        <v>0</v>
      </c>
    </row>
    <row r="27" spans="1:15" x14ac:dyDescent="0.3">
      <c r="A27" t="s">
        <v>25</v>
      </c>
      <c r="B27">
        <v>3</v>
      </c>
      <c r="C27">
        <v>4</v>
      </c>
      <c r="D27">
        <v>3</v>
      </c>
      <c r="E27">
        <v>2</v>
      </c>
      <c r="F27">
        <v>1</v>
      </c>
      <c r="G27">
        <f t="shared" si="0"/>
        <v>1000</v>
      </c>
      <c r="H27">
        <v>0</v>
      </c>
      <c r="J27" t="s">
        <v>25</v>
      </c>
      <c r="K27">
        <v>0</v>
      </c>
      <c r="L27">
        <v>0</v>
      </c>
      <c r="M27">
        <v>0</v>
      </c>
      <c r="N27">
        <v>0</v>
      </c>
      <c r="O27">
        <v>0</v>
      </c>
    </row>
    <row r="29" spans="1:15" x14ac:dyDescent="0.3">
      <c r="A29" t="s">
        <v>38</v>
      </c>
      <c r="H29">
        <f>MAX(H3:H27)</f>
        <v>3</v>
      </c>
      <c r="J29" t="s">
        <v>39</v>
      </c>
      <c r="K29" s="5">
        <f>SUM(K3:K27)/COUNT(K3:K27)</f>
        <v>0.44</v>
      </c>
      <c r="L29" s="5">
        <f t="shared" ref="L29:O29" si="1">SUM(L3:L27)/COUNT(L3:L27)</f>
        <v>0.28000000000000003</v>
      </c>
      <c r="M29" s="5">
        <f t="shared" si="1"/>
        <v>0.2</v>
      </c>
      <c r="N29" s="5">
        <f t="shared" si="1"/>
        <v>0.16</v>
      </c>
      <c r="O29" s="5">
        <f t="shared" si="1"/>
        <v>0.32</v>
      </c>
    </row>
    <row r="31" spans="1:15" x14ac:dyDescent="0.3">
      <c r="H31" s="23" t="s">
        <v>137</v>
      </c>
    </row>
    <row r="32" spans="1:15" ht="18" x14ac:dyDescent="0.3">
      <c r="A32" s="7"/>
    </row>
    <row r="33" spans="1:12" x14ac:dyDescent="0.3">
      <c r="A33" s="2"/>
    </row>
    <row r="36" spans="1:12" ht="18" x14ac:dyDescent="0.3">
      <c r="A36" s="8" t="s">
        <v>41</v>
      </c>
      <c r="B36" s="9" t="s">
        <v>42</v>
      </c>
      <c r="C36" s="8" t="s">
        <v>43</v>
      </c>
      <c r="D36" s="9">
        <v>25</v>
      </c>
      <c r="E36" s="8" t="s">
        <v>44</v>
      </c>
      <c r="F36" s="9">
        <v>5</v>
      </c>
      <c r="G36" s="8" t="s">
        <v>45</v>
      </c>
      <c r="H36" s="9">
        <v>4</v>
      </c>
      <c r="I36" s="8" t="s">
        <v>46</v>
      </c>
      <c r="J36" s="9">
        <v>0</v>
      </c>
      <c r="K36" s="8" t="s">
        <v>47</v>
      </c>
      <c r="L36" s="9" t="s">
        <v>48</v>
      </c>
    </row>
    <row r="37" spans="1:12" ht="18.600000000000001" thickBot="1" x14ac:dyDescent="0.35">
      <c r="A37" s="7"/>
    </row>
    <row r="38" spans="1:12" ht="15" thickBot="1" x14ac:dyDescent="0.35">
      <c r="A38" s="10" t="s">
        <v>49</v>
      </c>
      <c r="B38" s="10" t="s">
        <v>50</v>
      </c>
      <c r="C38" s="10" t="s">
        <v>51</v>
      </c>
      <c r="D38" s="10" t="s">
        <v>52</v>
      </c>
      <c r="E38" s="10" t="s">
        <v>53</v>
      </c>
      <c r="F38" s="10" t="s">
        <v>54</v>
      </c>
      <c r="G38" s="10" t="s">
        <v>55</v>
      </c>
    </row>
    <row r="39" spans="1:12" ht="15" thickBot="1" x14ac:dyDescent="0.35">
      <c r="A39" s="10" t="s">
        <v>56</v>
      </c>
      <c r="B39" s="11">
        <v>3</v>
      </c>
      <c r="C39" s="11">
        <v>3</v>
      </c>
      <c r="D39" s="11">
        <v>4</v>
      </c>
      <c r="E39" s="11">
        <v>4</v>
      </c>
      <c r="F39" s="11">
        <v>2</v>
      </c>
      <c r="G39" s="11">
        <v>2000</v>
      </c>
    </row>
    <row r="40" spans="1:12" ht="15" thickBot="1" x14ac:dyDescent="0.35">
      <c r="A40" s="10" t="s">
        <v>57</v>
      </c>
      <c r="B40" s="11">
        <v>1</v>
      </c>
      <c r="C40" s="11">
        <v>4</v>
      </c>
      <c r="D40" s="11">
        <v>1</v>
      </c>
      <c r="E40" s="11">
        <v>3</v>
      </c>
      <c r="F40" s="11">
        <v>1</v>
      </c>
      <c r="G40" s="11">
        <v>3000</v>
      </c>
    </row>
    <row r="41" spans="1:12" ht="15" thickBot="1" x14ac:dyDescent="0.35">
      <c r="A41" s="10" t="s">
        <v>58</v>
      </c>
      <c r="B41" s="11">
        <v>3</v>
      </c>
      <c r="C41" s="11">
        <v>3</v>
      </c>
      <c r="D41" s="11">
        <v>3</v>
      </c>
      <c r="E41" s="11">
        <v>2</v>
      </c>
      <c r="F41" s="11">
        <v>2</v>
      </c>
      <c r="G41" s="11">
        <v>1000</v>
      </c>
    </row>
    <row r="42" spans="1:12" ht="15" thickBot="1" x14ac:dyDescent="0.35">
      <c r="A42" s="10" t="s">
        <v>59</v>
      </c>
      <c r="B42" s="11">
        <v>1</v>
      </c>
      <c r="C42" s="11">
        <v>1</v>
      </c>
      <c r="D42" s="11">
        <v>3</v>
      </c>
      <c r="E42" s="11">
        <v>4</v>
      </c>
      <c r="F42" s="11">
        <v>1</v>
      </c>
      <c r="G42" s="11">
        <v>3000</v>
      </c>
    </row>
    <row r="43" spans="1:12" ht="15" thickBot="1" x14ac:dyDescent="0.35">
      <c r="A43" s="10" t="s">
        <v>60</v>
      </c>
      <c r="B43" s="11">
        <v>1</v>
      </c>
      <c r="C43" s="11">
        <v>1</v>
      </c>
      <c r="D43" s="11">
        <v>2</v>
      </c>
      <c r="E43" s="11">
        <v>3</v>
      </c>
      <c r="F43" s="11">
        <v>4</v>
      </c>
      <c r="G43" s="11">
        <v>3000</v>
      </c>
    </row>
    <row r="44" spans="1:12" ht="15" thickBot="1" x14ac:dyDescent="0.35">
      <c r="A44" s="10" t="s">
        <v>61</v>
      </c>
      <c r="B44" s="11">
        <v>1</v>
      </c>
      <c r="C44" s="11">
        <v>1</v>
      </c>
      <c r="D44" s="11">
        <v>3</v>
      </c>
      <c r="E44" s="11">
        <v>1</v>
      </c>
      <c r="F44" s="11">
        <v>1</v>
      </c>
      <c r="G44" s="11">
        <v>4000</v>
      </c>
    </row>
    <row r="45" spans="1:12" ht="15" thickBot="1" x14ac:dyDescent="0.35">
      <c r="A45" s="10" t="s">
        <v>62</v>
      </c>
      <c r="B45" s="11">
        <v>1</v>
      </c>
      <c r="C45" s="11">
        <v>3</v>
      </c>
      <c r="D45" s="11">
        <v>4</v>
      </c>
      <c r="E45" s="11">
        <v>1</v>
      </c>
      <c r="F45" s="11">
        <v>3</v>
      </c>
      <c r="G45" s="11">
        <v>4000</v>
      </c>
    </row>
    <row r="46" spans="1:12" ht="15" thickBot="1" x14ac:dyDescent="0.35">
      <c r="A46" s="10" t="s">
        <v>63</v>
      </c>
      <c r="B46" s="11">
        <v>3</v>
      </c>
      <c r="C46" s="11">
        <v>3</v>
      </c>
      <c r="D46" s="11">
        <v>3</v>
      </c>
      <c r="E46" s="11">
        <v>4</v>
      </c>
      <c r="F46" s="11">
        <v>3</v>
      </c>
      <c r="G46" s="11">
        <v>2000</v>
      </c>
    </row>
    <row r="47" spans="1:12" ht="15" thickBot="1" x14ac:dyDescent="0.35">
      <c r="A47" s="10" t="s">
        <v>64</v>
      </c>
      <c r="B47" s="11">
        <v>4</v>
      </c>
      <c r="C47" s="11">
        <v>4</v>
      </c>
      <c r="D47" s="11">
        <v>1</v>
      </c>
      <c r="E47" s="11">
        <v>2</v>
      </c>
      <c r="F47" s="11">
        <v>1</v>
      </c>
      <c r="G47" s="11">
        <v>2000</v>
      </c>
    </row>
    <row r="48" spans="1:12" ht="15" thickBot="1" x14ac:dyDescent="0.35">
      <c r="A48" s="10" t="s">
        <v>65</v>
      </c>
      <c r="B48" s="11">
        <v>3</v>
      </c>
      <c r="C48" s="11">
        <v>1</v>
      </c>
      <c r="D48" s="11">
        <v>1</v>
      </c>
      <c r="E48" s="11">
        <v>3</v>
      </c>
      <c r="F48" s="11">
        <v>4</v>
      </c>
      <c r="G48" s="11">
        <v>3000</v>
      </c>
    </row>
    <row r="49" spans="1:7" ht="15" thickBot="1" x14ac:dyDescent="0.35">
      <c r="A49" s="10" t="s">
        <v>66</v>
      </c>
      <c r="B49" s="11">
        <v>3</v>
      </c>
      <c r="C49" s="11">
        <v>4</v>
      </c>
      <c r="D49" s="11">
        <v>2</v>
      </c>
      <c r="E49" s="11">
        <v>3</v>
      </c>
      <c r="F49" s="11">
        <v>2</v>
      </c>
      <c r="G49" s="11">
        <v>1000</v>
      </c>
    </row>
    <row r="50" spans="1:7" ht="15" thickBot="1" x14ac:dyDescent="0.35">
      <c r="A50" s="10" t="s">
        <v>67</v>
      </c>
      <c r="B50" s="11">
        <v>3</v>
      </c>
      <c r="C50" s="11">
        <v>2</v>
      </c>
      <c r="D50" s="11">
        <v>4</v>
      </c>
      <c r="E50" s="11">
        <v>3</v>
      </c>
      <c r="F50" s="11">
        <v>3</v>
      </c>
      <c r="G50" s="11">
        <v>2000</v>
      </c>
    </row>
    <row r="51" spans="1:7" ht="15" thickBot="1" x14ac:dyDescent="0.35">
      <c r="A51" s="10" t="s">
        <v>68</v>
      </c>
      <c r="B51" s="11">
        <v>1</v>
      </c>
      <c r="C51" s="11">
        <v>1</v>
      </c>
      <c r="D51" s="11">
        <v>3</v>
      </c>
      <c r="E51" s="11">
        <v>3</v>
      </c>
      <c r="F51" s="11">
        <v>2</v>
      </c>
      <c r="G51" s="11">
        <v>3000</v>
      </c>
    </row>
    <row r="52" spans="1:7" ht="15" thickBot="1" x14ac:dyDescent="0.35">
      <c r="A52" s="10" t="s">
        <v>69</v>
      </c>
      <c r="B52" s="11">
        <v>4</v>
      </c>
      <c r="C52" s="11">
        <v>2</v>
      </c>
      <c r="D52" s="11">
        <v>3</v>
      </c>
      <c r="E52" s="11">
        <v>2</v>
      </c>
      <c r="F52" s="11">
        <v>3</v>
      </c>
      <c r="G52" s="11">
        <v>2000</v>
      </c>
    </row>
    <row r="53" spans="1:7" ht="15" thickBot="1" x14ac:dyDescent="0.35">
      <c r="A53" s="10" t="s">
        <v>70</v>
      </c>
      <c r="B53" s="11">
        <v>2</v>
      </c>
      <c r="C53" s="11">
        <v>2</v>
      </c>
      <c r="D53" s="11">
        <v>1</v>
      </c>
      <c r="E53" s="11">
        <v>3</v>
      </c>
      <c r="F53" s="11">
        <v>2</v>
      </c>
      <c r="G53" s="11">
        <v>2000</v>
      </c>
    </row>
    <row r="54" spans="1:7" ht="15" thickBot="1" x14ac:dyDescent="0.35">
      <c r="A54" s="10" t="s">
        <v>71</v>
      </c>
      <c r="B54" s="11">
        <v>1</v>
      </c>
      <c r="C54" s="11">
        <v>2</v>
      </c>
      <c r="D54" s="11">
        <v>3</v>
      </c>
      <c r="E54" s="11">
        <v>3</v>
      </c>
      <c r="F54" s="11">
        <v>4</v>
      </c>
      <c r="G54" s="11">
        <v>2000</v>
      </c>
    </row>
    <row r="55" spans="1:7" ht="15" thickBot="1" x14ac:dyDescent="0.35">
      <c r="A55" s="10" t="s">
        <v>72</v>
      </c>
      <c r="B55" s="11">
        <v>1</v>
      </c>
      <c r="C55" s="11">
        <v>2</v>
      </c>
      <c r="D55" s="11">
        <v>3</v>
      </c>
      <c r="E55" s="11">
        <v>1</v>
      </c>
      <c r="F55" s="11">
        <v>1</v>
      </c>
      <c r="G55" s="11">
        <v>3000</v>
      </c>
    </row>
    <row r="56" spans="1:7" ht="15" thickBot="1" x14ac:dyDescent="0.35">
      <c r="A56" s="10" t="s">
        <v>73</v>
      </c>
      <c r="B56" s="11">
        <v>4</v>
      </c>
      <c r="C56" s="11">
        <v>3</v>
      </c>
      <c r="D56" s="11">
        <v>2</v>
      </c>
      <c r="E56" s="11">
        <v>3</v>
      </c>
      <c r="F56" s="11">
        <v>3</v>
      </c>
      <c r="G56" s="11">
        <v>2000</v>
      </c>
    </row>
    <row r="57" spans="1:7" ht="15" thickBot="1" x14ac:dyDescent="0.35">
      <c r="A57" s="10" t="s">
        <v>74</v>
      </c>
      <c r="B57" s="11">
        <v>1</v>
      </c>
      <c r="C57" s="11">
        <v>1</v>
      </c>
      <c r="D57" s="11">
        <v>3</v>
      </c>
      <c r="E57" s="11">
        <v>4</v>
      </c>
      <c r="F57" s="11">
        <v>3</v>
      </c>
      <c r="G57" s="11">
        <v>4000</v>
      </c>
    </row>
    <row r="58" spans="1:7" ht="15" thickBot="1" x14ac:dyDescent="0.35">
      <c r="A58" s="10" t="s">
        <v>75</v>
      </c>
      <c r="B58" s="11">
        <v>1</v>
      </c>
      <c r="C58" s="11">
        <v>1</v>
      </c>
      <c r="D58" s="11">
        <v>2</v>
      </c>
      <c r="E58" s="11">
        <v>2</v>
      </c>
      <c r="F58" s="11">
        <v>3</v>
      </c>
      <c r="G58" s="11">
        <v>4000</v>
      </c>
    </row>
    <row r="59" spans="1:7" ht="15" thickBot="1" x14ac:dyDescent="0.35">
      <c r="A59" s="10" t="s">
        <v>76</v>
      </c>
      <c r="B59" s="11">
        <v>2</v>
      </c>
      <c r="C59" s="11">
        <v>2</v>
      </c>
      <c r="D59" s="11">
        <v>4</v>
      </c>
      <c r="E59" s="11">
        <v>2</v>
      </c>
      <c r="F59" s="11">
        <v>3</v>
      </c>
      <c r="G59" s="11">
        <v>2000</v>
      </c>
    </row>
    <row r="60" spans="1:7" ht="15" thickBot="1" x14ac:dyDescent="0.35">
      <c r="A60" s="10" t="s">
        <v>77</v>
      </c>
      <c r="B60" s="11">
        <v>1</v>
      </c>
      <c r="C60" s="11">
        <v>3</v>
      </c>
      <c r="D60" s="11">
        <v>4</v>
      </c>
      <c r="E60" s="11">
        <v>3</v>
      </c>
      <c r="F60" s="11">
        <v>2</v>
      </c>
      <c r="G60" s="11">
        <v>2000</v>
      </c>
    </row>
    <row r="61" spans="1:7" ht="15" thickBot="1" x14ac:dyDescent="0.35">
      <c r="A61" s="10" t="s">
        <v>78</v>
      </c>
      <c r="B61" s="11">
        <v>4</v>
      </c>
      <c r="C61" s="11">
        <v>2</v>
      </c>
      <c r="D61" s="11">
        <v>1</v>
      </c>
      <c r="E61" s="11">
        <v>3</v>
      </c>
      <c r="F61" s="11">
        <v>2</v>
      </c>
      <c r="G61" s="11">
        <v>2000</v>
      </c>
    </row>
    <row r="62" spans="1:7" ht="15" thickBot="1" x14ac:dyDescent="0.35">
      <c r="A62" s="10" t="s">
        <v>79</v>
      </c>
      <c r="B62" s="11">
        <v>2</v>
      </c>
      <c r="C62" s="11">
        <v>2</v>
      </c>
      <c r="D62" s="11">
        <v>3</v>
      </c>
      <c r="E62" s="11">
        <v>1</v>
      </c>
      <c r="F62" s="11">
        <v>4</v>
      </c>
      <c r="G62" s="11">
        <v>2000</v>
      </c>
    </row>
    <row r="63" spans="1:7" ht="15" thickBot="1" x14ac:dyDescent="0.35">
      <c r="A63" s="10" t="s">
        <v>80</v>
      </c>
      <c r="B63" s="11">
        <v>3</v>
      </c>
      <c r="C63" s="11">
        <v>4</v>
      </c>
      <c r="D63" s="11">
        <v>3</v>
      </c>
      <c r="E63" s="11">
        <v>2</v>
      </c>
      <c r="F63" s="11">
        <v>1</v>
      </c>
      <c r="G63" s="11">
        <v>1000</v>
      </c>
    </row>
    <row r="64" spans="1:7" ht="18.600000000000001" thickBot="1" x14ac:dyDescent="0.35">
      <c r="A64" s="7"/>
    </row>
    <row r="65" spans="1:17" ht="15" thickBot="1" x14ac:dyDescent="0.35">
      <c r="A65" s="10" t="s">
        <v>81</v>
      </c>
      <c r="B65" s="10" t="s">
        <v>50</v>
      </c>
      <c r="C65" s="10" t="s">
        <v>51</v>
      </c>
      <c r="D65" s="10" t="s">
        <v>52</v>
      </c>
      <c r="E65" s="10" t="s">
        <v>53</v>
      </c>
      <c r="F65" s="10" t="s">
        <v>54</v>
      </c>
    </row>
    <row r="66" spans="1:17" ht="15" thickBot="1" x14ac:dyDescent="0.35">
      <c r="A66" s="10" t="s">
        <v>82</v>
      </c>
      <c r="B66" s="11" t="s">
        <v>140</v>
      </c>
      <c r="C66" s="11" t="s">
        <v>141</v>
      </c>
      <c r="D66" s="11" t="s">
        <v>141</v>
      </c>
      <c r="E66" s="11" t="s">
        <v>142</v>
      </c>
      <c r="F66" s="11" t="s">
        <v>117</v>
      </c>
    </row>
    <row r="67" spans="1:17" ht="15" thickBot="1" x14ac:dyDescent="0.35">
      <c r="A67" s="10" t="s">
        <v>86</v>
      </c>
      <c r="B67" s="11" t="s">
        <v>143</v>
      </c>
      <c r="C67" s="11" t="s">
        <v>144</v>
      </c>
      <c r="D67" s="11" t="s">
        <v>145</v>
      </c>
      <c r="E67" s="11" t="s">
        <v>146</v>
      </c>
      <c r="F67" s="11" t="s">
        <v>144</v>
      </c>
    </row>
    <row r="68" spans="1:17" ht="15" thickBot="1" x14ac:dyDescent="0.35">
      <c r="A68" s="10" t="s">
        <v>87</v>
      </c>
      <c r="B68" s="11" t="s">
        <v>147</v>
      </c>
      <c r="C68" s="11" t="s">
        <v>117</v>
      </c>
      <c r="D68" s="11" t="s">
        <v>117</v>
      </c>
      <c r="E68" s="11" t="s">
        <v>148</v>
      </c>
      <c r="F68" s="11" t="s">
        <v>149</v>
      </c>
    </row>
    <row r="69" spans="1:17" ht="15" thickBot="1" x14ac:dyDescent="0.35">
      <c r="A69" s="10" t="s">
        <v>88</v>
      </c>
      <c r="B69" s="11" t="s">
        <v>150</v>
      </c>
      <c r="C69" s="11" t="s">
        <v>144</v>
      </c>
      <c r="D69" s="11" t="s">
        <v>143</v>
      </c>
      <c r="E69" s="11" t="s">
        <v>149</v>
      </c>
      <c r="F69" s="11" t="s">
        <v>151</v>
      </c>
    </row>
    <row r="70" spans="1:17" ht="18.600000000000001" thickBot="1" x14ac:dyDescent="0.35">
      <c r="A70" s="7"/>
    </row>
    <row r="71" spans="1:17" ht="15" thickBot="1" x14ac:dyDescent="0.35">
      <c r="A71" s="10" t="s">
        <v>89</v>
      </c>
      <c r="B71" s="10" t="s">
        <v>50</v>
      </c>
      <c r="C71" s="10" t="s">
        <v>51</v>
      </c>
      <c r="D71" s="10" t="s">
        <v>52</v>
      </c>
      <c r="E71" s="10" t="s">
        <v>53</v>
      </c>
      <c r="F71" s="10" t="s">
        <v>54</v>
      </c>
      <c r="K71" t="s">
        <v>105</v>
      </c>
      <c r="L71" t="str">
        <f>B71</f>
        <v>X(A1)</v>
      </c>
      <c r="M71" t="str">
        <f t="shared" ref="M71:P71" si="2">C71</f>
        <v>X(A2)</v>
      </c>
      <c r="N71" t="str">
        <f t="shared" si="2"/>
        <v>X(A3)</v>
      </c>
      <c r="O71" t="str">
        <f t="shared" si="2"/>
        <v>X(A4)</v>
      </c>
      <c r="P71" t="str">
        <f t="shared" si="2"/>
        <v>X(A5)</v>
      </c>
    </row>
    <row r="72" spans="1:17" ht="15" thickBot="1" x14ac:dyDescent="0.35">
      <c r="A72" s="10" t="s">
        <v>82</v>
      </c>
      <c r="B72" s="11">
        <v>1321.6</v>
      </c>
      <c r="C72" s="11">
        <v>1045.5</v>
      </c>
      <c r="D72" s="11">
        <v>1045.5</v>
      </c>
      <c r="E72" s="11">
        <v>1578.1</v>
      </c>
      <c r="F72" s="11">
        <v>0</v>
      </c>
      <c r="H72" s="19" t="s">
        <v>126</v>
      </c>
      <c r="K72">
        <v>1</v>
      </c>
      <c r="L72" s="21">
        <f>ROUND((B72-MIN(B$72:B$75))/1000,0)</f>
        <v>1</v>
      </c>
      <c r="M72" s="21">
        <f t="shared" ref="M72:P75" si="3">ROUND((C72-MIN(C$72:C$75))/1000,0)</f>
        <v>1</v>
      </c>
      <c r="N72" s="21">
        <f t="shared" si="3"/>
        <v>1</v>
      </c>
      <c r="O72" s="21">
        <f t="shared" si="3"/>
        <v>1</v>
      </c>
      <c r="P72" s="21">
        <f t="shared" si="3"/>
        <v>0</v>
      </c>
      <c r="Q72" t="s">
        <v>33</v>
      </c>
    </row>
    <row r="73" spans="1:17" ht="15" thickBot="1" x14ac:dyDescent="0.35">
      <c r="A73" s="10" t="s">
        <v>86</v>
      </c>
      <c r="B73" s="11">
        <v>236.7</v>
      </c>
      <c r="C73" s="11">
        <v>98.6</v>
      </c>
      <c r="D73" s="11">
        <v>177.5</v>
      </c>
      <c r="E73" s="11">
        <v>572</v>
      </c>
      <c r="F73" s="11">
        <v>98.6</v>
      </c>
      <c r="K73">
        <v>2</v>
      </c>
      <c r="L73" s="21">
        <f t="shared" ref="L73:L75" si="4">ROUND((B73-MIN(B$72:B$75))/1000,0)</f>
        <v>0</v>
      </c>
      <c r="M73" s="21">
        <f t="shared" si="3"/>
        <v>0</v>
      </c>
      <c r="N73" s="21">
        <f t="shared" si="3"/>
        <v>0</v>
      </c>
      <c r="O73" s="21">
        <f t="shared" si="3"/>
        <v>0</v>
      </c>
      <c r="P73" s="21">
        <f t="shared" si="3"/>
        <v>0</v>
      </c>
      <c r="Q73" t="s">
        <v>34</v>
      </c>
    </row>
    <row r="74" spans="1:17" ht="15" thickBot="1" x14ac:dyDescent="0.35">
      <c r="A74" s="10" t="s">
        <v>87</v>
      </c>
      <c r="B74" s="11">
        <v>315.60000000000002</v>
      </c>
      <c r="C74" s="11">
        <v>0</v>
      </c>
      <c r="D74" s="11">
        <v>0</v>
      </c>
      <c r="E74" s="11">
        <v>493.1</v>
      </c>
      <c r="F74" s="11">
        <v>828.5</v>
      </c>
      <c r="K74">
        <v>3</v>
      </c>
      <c r="L74" s="21">
        <f t="shared" si="4"/>
        <v>0</v>
      </c>
      <c r="M74" s="21">
        <f t="shared" si="3"/>
        <v>0</v>
      </c>
      <c r="N74" s="21">
        <f t="shared" si="3"/>
        <v>0</v>
      </c>
      <c r="O74" s="21">
        <f t="shared" si="3"/>
        <v>0</v>
      </c>
      <c r="P74" s="21">
        <f t="shared" si="3"/>
        <v>1</v>
      </c>
      <c r="Q74" t="s">
        <v>35</v>
      </c>
    </row>
    <row r="75" spans="1:17" ht="15" thickBot="1" x14ac:dyDescent="0.35">
      <c r="A75" s="10" t="s">
        <v>88</v>
      </c>
      <c r="B75" s="11">
        <v>473.4</v>
      </c>
      <c r="C75" s="11">
        <v>98.6</v>
      </c>
      <c r="D75" s="11">
        <v>236.7</v>
      </c>
      <c r="E75" s="11">
        <v>828.5</v>
      </c>
      <c r="F75" s="11">
        <v>59.2</v>
      </c>
      <c r="K75">
        <v>4</v>
      </c>
      <c r="L75" s="21">
        <f t="shared" si="4"/>
        <v>0</v>
      </c>
      <c r="M75" s="21">
        <f t="shared" si="3"/>
        <v>0</v>
      </c>
      <c r="N75" s="21">
        <f t="shared" si="3"/>
        <v>0</v>
      </c>
      <c r="O75" s="21">
        <f t="shared" si="3"/>
        <v>0</v>
      </c>
      <c r="P75" s="21">
        <f t="shared" si="3"/>
        <v>0</v>
      </c>
      <c r="Q75" t="s">
        <v>136</v>
      </c>
    </row>
    <row r="76" spans="1:17" ht="18.600000000000001" thickBot="1" x14ac:dyDescent="0.35">
      <c r="A76" s="7"/>
    </row>
    <row r="77" spans="1:17" ht="15" thickBot="1" x14ac:dyDescent="0.35">
      <c r="A77" s="10" t="s">
        <v>90</v>
      </c>
      <c r="B77" s="10" t="s">
        <v>50</v>
      </c>
      <c r="C77" s="10" t="s">
        <v>51</v>
      </c>
      <c r="D77" s="10" t="s">
        <v>52</v>
      </c>
      <c r="E77" s="10" t="s">
        <v>53</v>
      </c>
      <c r="F77" s="10" t="s">
        <v>54</v>
      </c>
      <c r="G77" s="10" t="s">
        <v>91</v>
      </c>
      <c r="H77" s="10" t="s">
        <v>92</v>
      </c>
      <c r="I77" s="10" t="s">
        <v>93</v>
      </c>
      <c r="J77" s="10" t="s">
        <v>94</v>
      </c>
    </row>
    <row r="78" spans="1:17" ht="15" thickBot="1" x14ac:dyDescent="0.35">
      <c r="A78" s="10" t="s">
        <v>56</v>
      </c>
      <c r="B78" s="11">
        <v>315.60000000000002</v>
      </c>
      <c r="C78" s="11">
        <v>0</v>
      </c>
      <c r="D78" s="11">
        <v>236.7</v>
      </c>
      <c r="E78" s="11">
        <v>828.5</v>
      </c>
      <c r="F78" s="24">
        <v>98.6</v>
      </c>
      <c r="G78" s="11">
        <v>1479.4</v>
      </c>
      <c r="H78" s="11">
        <v>2000</v>
      </c>
      <c r="I78" s="11">
        <v>520.6</v>
      </c>
      <c r="J78" s="11">
        <v>26.03</v>
      </c>
    </row>
    <row r="79" spans="1:17" ht="15" thickBot="1" x14ac:dyDescent="0.35">
      <c r="A79" s="10" t="s">
        <v>57</v>
      </c>
      <c r="B79" s="11">
        <v>1321.6</v>
      </c>
      <c r="C79" s="11">
        <v>98.6</v>
      </c>
      <c r="D79" s="11">
        <v>1045.5</v>
      </c>
      <c r="E79" s="11">
        <v>493.1</v>
      </c>
      <c r="F79" s="11">
        <v>0</v>
      </c>
      <c r="G79" s="11">
        <v>2958.9</v>
      </c>
      <c r="H79" s="11">
        <v>3000</v>
      </c>
      <c r="I79" s="11">
        <v>41.1</v>
      </c>
      <c r="J79" s="11">
        <v>1.37</v>
      </c>
    </row>
    <row r="80" spans="1:17" ht="15" thickBot="1" x14ac:dyDescent="0.35">
      <c r="A80" s="10" t="s">
        <v>58</v>
      </c>
      <c r="B80" s="11">
        <v>315.60000000000002</v>
      </c>
      <c r="C80" s="11">
        <v>0</v>
      </c>
      <c r="D80" s="11">
        <v>0</v>
      </c>
      <c r="E80" s="11">
        <v>572</v>
      </c>
      <c r="F80" s="11">
        <v>98.6</v>
      </c>
      <c r="G80" s="11">
        <v>986.3</v>
      </c>
      <c r="H80" s="11">
        <v>1000</v>
      </c>
      <c r="I80" s="11">
        <v>13.7</v>
      </c>
      <c r="J80" s="11">
        <v>1.37</v>
      </c>
    </row>
    <row r="81" spans="1:10" ht="15" thickBot="1" x14ac:dyDescent="0.35">
      <c r="A81" s="10" t="s">
        <v>59</v>
      </c>
      <c r="B81" s="11">
        <v>1321.6</v>
      </c>
      <c r="C81" s="11">
        <v>1045.5</v>
      </c>
      <c r="D81" s="11">
        <v>0</v>
      </c>
      <c r="E81" s="11">
        <v>828.5</v>
      </c>
      <c r="F81" s="11">
        <v>0</v>
      </c>
      <c r="G81" s="11">
        <v>3195.6</v>
      </c>
      <c r="H81" s="11">
        <v>3000</v>
      </c>
      <c r="I81" s="11">
        <v>-195.6</v>
      </c>
      <c r="J81" s="11">
        <v>-6.52</v>
      </c>
    </row>
    <row r="82" spans="1:10" ht="15" thickBot="1" x14ac:dyDescent="0.35">
      <c r="A82" s="10" t="s">
        <v>60</v>
      </c>
      <c r="B82" s="11">
        <v>1321.6</v>
      </c>
      <c r="C82" s="11">
        <v>1045.5</v>
      </c>
      <c r="D82" s="11">
        <v>177.5</v>
      </c>
      <c r="E82" s="11">
        <v>493.1</v>
      </c>
      <c r="F82" s="11">
        <v>59.2</v>
      </c>
      <c r="G82" s="11">
        <v>3096.9</v>
      </c>
      <c r="H82" s="11">
        <v>3000</v>
      </c>
      <c r="I82" s="11">
        <v>-96.9</v>
      </c>
      <c r="J82" s="11">
        <v>-3.23</v>
      </c>
    </row>
    <row r="83" spans="1:10" ht="15" thickBot="1" x14ac:dyDescent="0.35">
      <c r="A83" s="10" t="s">
        <v>61</v>
      </c>
      <c r="B83" s="11">
        <v>1321.6</v>
      </c>
      <c r="C83" s="11">
        <v>1045.5</v>
      </c>
      <c r="D83" s="11">
        <v>0</v>
      </c>
      <c r="E83" s="11">
        <v>1578.1</v>
      </c>
      <c r="F83" s="11">
        <v>0</v>
      </c>
      <c r="G83" s="11">
        <v>3945.2</v>
      </c>
      <c r="H83" s="11">
        <v>4000</v>
      </c>
      <c r="I83" s="11">
        <v>54.8</v>
      </c>
      <c r="J83" s="11">
        <v>1.37</v>
      </c>
    </row>
    <row r="84" spans="1:10" ht="15" thickBot="1" x14ac:dyDescent="0.35">
      <c r="A84" s="10" t="s">
        <v>62</v>
      </c>
      <c r="B84" s="11">
        <v>1321.6</v>
      </c>
      <c r="C84" s="11">
        <v>0</v>
      </c>
      <c r="D84" s="11">
        <v>236.7</v>
      </c>
      <c r="E84" s="11">
        <v>1578.1</v>
      </c>
      <c r="F84" s="11">
        <v>828.5</v>
      </c>
      <c r="G84" s="11">
        <v>3964.9</v>
      </c>
      <c r="H84" s="11">
        <v>4000</v>
      </c>
      <c r="I84" s="11">
        <v>35.1</v>
      </c>
      <c r="J84" s="11">
        <v>0.88</v>
      </c>
    </row>
    <row r="85" spans="1:10" ht="15" thickBot="1" x14ac:dyDescent="0.35">
      <c r="A85" s="10" t="s">
        <v>63</v>
      </c>
      <c r="B85" s="11">
        <v>315.60000000000002</v>
      </c>
      <c r="C85" s="11">
        <v>0</v>
      </c>
      <c r="D85" s="11">
        <v>0</v>
      </c>
      <c r="E85" s="11">
        <v>828.5</v>
      </c>
      <c r="F85" s="11">
        <v>828.5</v>
      </c>
      <c r="G85" s="11">
        <v>1972.6</v>
      </c>
      <c r="H85" s="11">
        <v>2000</v>
      </c>
      <c r="I85" s="11">
        <v>27.4</v>
      </c>
      <c r="J85" s="11">
        <v>1.37</v>
      </c>
    </row>
    <row r="86" spans="1:10" ht="15" thickBot="1" x14ac:dyDescent="0.35">
      <c r="A86" s="10" t="s">
        <v>64</v>
      </c>
      <c r="B86" s="11">
        <v>473.4</v>
      </c>
      <c r="C86" s="11">
        <v>98.6</v>
      </c>
      <c r="D86" s="11">
        <v>1045.5</v>
      </c>
      <c r="E86" s="11">
        <v>572</v>
      </c>
      <c r="F86" s="11">
        <v>0</v>
      </c>
      <c r="G86" s="11">
        <v>2189.6</v>
      </c>
      <c r="H86" s="11">
        <v>2000</v>
      </c>
      <c r="I86" s="11">
        <v>-189.6</v>
      </c>
      <c r="J86" s="11">
        <v>-9.48</v>
      </c>
    </row>
    <row r="87" spans="1:10" ht="15" thickBot="1" x14ac:dyDescent="0.35">
      <c r="A87" s="10" t="s">
        <v>65</v>
      </c>
      <c r="B87" s="11">
        <v>315.60000000000002</v>
      </c>
      <c r="C87" s="11">
        <v>1045.5</v>
      </c>
      <c r="D87" s="11">
        <v>1045.5</v>
      </c>
      <c r="E87" s="11">
        <v>493.1</v>
      </c>
      <c r="F87" s="11">
        <v>59.2</v>
      </c>
      <c r="G87" s="11">
        <v>2958.9</v>
      </c>
      <c r="H87" s="11">
        <v>3000</v>
      </c>
      <c r="I87" s="11">
        <v>41.1</v>
      </c>
      <c r="J87" s="11">
        <v>1.37</v>
      </c>
    </row>
    <row r="88" spans="1:10" ht="15" thickBot="1" x14ac:dyDescent="0.35">
      <c r="A88" s="10" t="s">
        <v>66</v>
      </c>
      <c r="B88" s="11">
        <v>315.60000000000002</v>
      </c>
      <c r="C88" s="11">
        <v>98.6</v>
      </c>
      <c r="D88" s="11">
        <v>177.5</v>
      </c>
      <c r="E88" s="11">
        <v>493.1</v>
      </c>
      <c r="F88" s="11">
        <v>98.6</v>
      </c>
      <c r="G88" s="11">
        <v>1183.5</v>
      </c>
      <c r="H88" s="11">
        <v>1000</v>
      </c>
      <c r="I88" s="11">
        <v>-183.5</v>
      </c>
      <c r="J88" s="11">
        <v>-18.350000000000001</v>
      </c>
    </row>
    <row r="89" spans="1:10" ht="15" thickBot="1" x14ac:dyDescent="0.35">
      <c r="A89" s="10" t="s">
        <v>67</v>
      </c>
      <c r="B89" s="11">
        <v>315.60000000000002</v>
      </c>
      <c r="C89" s="11">
        <v>98.6</v>
      </c>
      <c r="D89" s="11">
        <v>236.7</v>
      </c>
      <c r="E89" s="11">
        <v>493.1</v>
      </c>
      <c r="F89" s="11">
        <v>828.5</v>
      </c>
      <c r="G89" s="11">
        <v>1972.6</v>
      </c>
      <c r="H89" s="11">
        <v>2000</v>
      </c>
      <c r="I89" s="11">
        <v>27.4</v>
      </c>
      <c r="J89" s="11">
        <v>1.37</v>
      </c>
    </row>
    <row r="90" spans="1:10" ht="15" thickBot="1" x14ac:dyDescent="0.35">
      <c r="A90" s="10" t="s">
        <v>68</v>
      </c>
      <c r="B90" s="11">
        <v>1321.6</v>
      </c>
      <c r="C90" s="11">
        <v>1045.5</v>
      </c>
      <c r="D90" s="11">
        <v>0</v>
      </c>
      <c r="E90" s="11">
        <v>493.1</v>
      </c>
      <c r="F90" s="11">
        <v>98.6</v>
      </c>
      <c r="G90" s="11">
        <v>2958.9</v>
      </c>
      <c r="H90" s="11">
        <v>3000</v>
      </c>
      <c r="I90" s="11">
        <v>41.1</v>
      </c>
      <c r="J90" s="11">
        <v>1.37</v>
      </c>
    </row>
    <row r="91" spans="1:10" ht="15" thickBot="1" x14ac:dyDescent="0.35">
      <c r="A91" s="10" t="s">
        <v>69</v>
      </c>
      <c r="B91" s="11">
        <v>473.4</v>
      </c>
      <c r="C91" s="11">
        <v>98.6</v>
      </c>
      <c r="D91" s="11">
        <v>0</v>
      </c>
      <c r="E91" s="11">
        <v>572</v>
      </c>
      <c r="F91" s="11">
        <v>828.5</v>
      </c>
      <c r="G91" s="11">
        <v>1972.6</v>
      </c>
      <c r="H91" s="11">
        <v>2000</v>
      </c>
      <c r="I91" s="11">
        <v>27.4</v>
      </c>
      <c r="J91" s="11">
        <v>1.37</v>
      </c>
    </row>
    <row r="92" spans="1:10" ht="15" thickBot="1" x14ac:dyDescent="0.35">
      <c r="A92" s="10" t="s">
        <v>70</v>
      </c>
      <c r="B92" s="11">
        <v>236.7</v>
      </c>
      <c r="C92" s="11">
        <v>98.6</v>
      </c>
      <c r="D92" s="11">
        <v>1045.5</v>
      </c>
      <c r="E92" s="11">
        <v>493.1</v>
      </c>
      <c r="F92" s="11">
        <v>98.6</v>
      </c>
      <c r="G92" s="11">
        <v>1972.6</v>
      </c>
      <c r="H92" s="11">
        <v>2000</v>
      </c>
      <c r="I92" s="11">
        <v>27.4</v>
      </c>
      <c r="J92" s="11">
        <v>1.37</v>
      </c>
    </row>
    <row r="93" spans="1:10" ht="15" thickBot="1" x14ac:dyDescent="0.35">
      <c r="A93" s="10" t="s">
        <v>71</v>
      </c>
      <c r="B93" s="11">
        <v>1321.6</v>
      </c>
      <c r="C93" s="11">
        <v>98.6</v>
      </c>
      <c r="D93" s="11">
        <v>0</v>
      </c>
      <c r="E93" s="11">
        <v>493.1</v>
      </c>
      <c r="F93" s="11">
        <v>59.2</v>
      </c>
      <c r="G93" s="11">
        <v>1972.6</v>
      </c>
      <c r="H93" s="11">
        <v>2000</v>
      </c>
      <c r="I93" s="11">
        <v>27.4</v>
      </c>
      <c r="J93" s="11">
        <v>1.37</v>
      </c>
    </row>
    <row r="94" spans="1:10" ht="15" thickBot="1" x14ac:dyDescent="0.35">
      <c r="A94" s="10" t="s">
        <v>72</v>
      </c>
      <c r="B94" s="11">
        <v>1321.6</v>
      </c>
      <c r="C94" s="11">
        <v>98.6</v>
      </c>
      <c r="D94" s="11">
        <v>0</v>
      </c>
      <c r="E94" s="11">
        <v>1578.1</v>
      </c>
      <c r="F94" s="11">
        <v>0</v>
      </c>
      <c r="G94" s="11">
        <v>2998.3</v>
      </c>
      <c r="H94" s="11">
        <v>3000</v>
      </c>
      <c r="I94" s="11">
        <v>1.7</v>
      </c>
      <c r="J94" s="11">
        <v>0.06</v>
      </c>
    </row>
    <row r="95" spans="1:10" ht="15" thickBot="1" x14ac:dyDescent="0.35">
      <c r="A95" s="10" t="s">
        <v>73</v>
      </c>
      <c r="B95" s="11">
        <v>473.4</v>
      </c>
      <c r="C95" s="11">
        <v>0</v>
      </c>
      <c r="D95" s="11">
        <v>177.5</v>
      </c>
      <c r="E95" s="11">
        <v>493.1</v>
      </c>
      <c r="F95" s="11">
        <v>828.5</v>
      </c>
      <c r="G95" s="11">
        <v>1972.6</v>
      </c>
      <c r="H95" s="11">
        <v>2000</v>
      </c>
      <c r="I95" s="11">
        <v>27.4</v>
      </c>
      <c r="J95" s="11">
        <v>1.37</v>
      </c>
    </row>
    <row r="96" spans="1:10" ht="15" thickBot="1" x14ac:dyDescent="0.35">
      <c r="A96" s="10" t="s">
        <v>74</v>
      </c>
      <c r="B96" s="11">
        <v>1321.6</v>
      </c>
      <c r="C96" s="11">
        <v>1045.5</v>
      </c>
      <c r="D96" s="11">
        <v>0</v>
      </c>
      <c r="E96" s="11">
        <v>828.5</v>
      </c>
      <c r="F96" s="11">
        <v>828.5</v>
      </c>
      <c r="G96" s="11">
        <v>4024.1</v>
      </c>
      <c r="H96" s="11">
        <v>4000</v>
      </c>
      <c r="I96" s="11">
        <v>-24.1</v>
      </c>
      <c r="J96" s="11">
        <v>-0.6</v>
      </c>
    </row>
    <row r="97" spans="1:10" ht="15" thickBot="1" x14ac:dyDescent="0.35">
      <c r="A97" s="10" t="s">
        <v>75</v>
      </c>
      <c r="B97" s="11">
        <v>1321.6</v>
      </c>
      <c r="C97" s="11">
        <v>1045.5</v>
      </c>
      <c r="D97" s="11">
        <v>177.5</v>
      </c>
      <c r="E97" s="11">
        <v>572</v>
      </c>
      <c r="F97" s="11">
        <v>828.5</v>
      </c>
      <c r="G97" s="11">
        <v>3945.2</v>
      </c>
      <c r="H97" s="11">
        <v>4000</v>
      </c>
      <c r="I97" s="11">
        <v>54.8</v>
      </c>
      <c r="J97" s="11">
        <v>1.37</v>
      </c>
    </row>
    <row r="98" spans="1:10" ht="15" thickBot="1" x14ac:dyDescent="0.35">
      <c r="A98" s="10" t="s">
        <v>76</v>
      </c>
      <c r="B98" s="11">
        <v>236.7</v>
      </c>
      <c r="C98" s="11">
        <v>98.6</v>
      </c>
      <c r="D98" s="11">
        <v>236.7</v>
      </c>
      <c r="E98" s="11">
        <v>572</v>
      </c>
      <c r="F98" s="11">
        <v>828.5</v>
      </c>
      <c r="G98" s="11">
        <v>1972.6</v>
      </c>
      <c r="H98" s="11">
        <v>2000</v>
      </c>
      <c r="I98" s="11">
        <v>27.4</v>
      </c>
      <c r="J98" s="11">
        <v>1.37</v>
      </c>
    </row>
    <row r="99" spans="1:10" ht="15" thickBot="1" x14ac:dyDescent="0.35">
      <c r="A99" s="10" t="s">
        <v>77</v>
      </c>
      <c r="B99" s="11">
        <v>1321.6</v>
      </c>
      <c r="C99" s="11">
        <v>0</v>
      </c>
      <c r="D99" s="11">
        <v>236.7</v>
      </c>
      <c r="E99" s="11">
        <v>493.1</v>
      </c>
      <c r="F99" s="11">
        <v>98.6</v>
      </c>
      <c r="G99" s="11">
        <v>2150.1</v>
      </c>
      <c r="H99" s="11">
        <v>2000</v>
      </c>
      <c r="I99" s="11">
        <v>-150.1</v>
      </c>
      <c r="J99" s="11">
        <v>-7.51</v>
      </c>
    </row>
    <row r="100" spans="1:10" ht="15" thickBot="1" x14ac:dyDescent="0.35">
      <c r="A100" s="10" t="s">
        <v>78</v>
      </c>
      <c r="B100" s="11">
        <v>473.4</v>
      </c>
      <c r="C100" s="11">
        <v>98.6</v>
      </c>
      <c r="D100" s="11">
        <v>1045.5</v>
      </c>
      <c r="E100" s="11">
        <v>493.1</v>
      </c>
      <c r="F100" s="11">
        <v>98.6</v>
      </c>
      <c r="G100" s="11">
        <v>2209.3000000000002</v>
      </c>
      <c r="H100" s="11">
        <v>2000</v>
      </c>
      <c r="I100" s="11">
        <v>-209.3</v>
      </c>
      <c r="J100" s="11">
        <v>-10.47</v>
      </c>
    </row>
    <row r="101" spans="1:10" ht="15" thickBot="1" x14ac:dyDescent="0.35">
      <c r="A101" s="10" t="s">
        <v>79</v>
      </c>
      <c r="B101" s="11">
        <v>236.7</v>
      </c>
      <c r="C101" s="11">
        <v>98.6</v>
      </c>
      <c r="D101" s="11">
        <v>0</v>
      </c>
      <c r="E101" s="11">
        <v>1578.1</v>
      </c>
      <c r="F101" s="11">
        <v>59.2</v>
      </c>
      <c r="G101" s="11">
        <v>1972.6</v>
      </c>
      <c r="H101" s="11">
        <v>2000</v>
      </c>
      <c r="I101" s="11">
        <v>27.4</v>
      </c>
      <c r="J101" s="11">
        <v>1.37</v>
      </c>
    </row>
    <row r="102" spans="1:10" ht="15" thickBot="1" x14ac:dyDescent="0.35">
      <c r="A102" s="10" t="s">
        <v>80</v>
      </c>
      <c r="B102" s="11">
        <v>315.60000000000002</v>
      </c>
      <c r="C102" s="11">
        <v>98.6</v>
      </c>
      <c r="D102" s="11">
        <v>0</v>
      </c>
      <c r="E102" s="11">
        <v>572</v>
      </c>
      <c r="F102" s="11">
        <v>0</v>
      </c>
      <c r="G102" s="11">
        <v>986.3</v>
      </c>
      <c r="H102" s="11">
        <v>1000</v>
      </c>
      <c r="I102" s="11">
        <v>13.7</v>
      </c>
      <c r="J102" s="11">
        <v>1.37</v>
      </c>
    </row>
    <row r="103" spans="1:10" ht="15" thickBot="1" x14ac:dyDescent="0.35"/>
    <row r="104" spans="1:10" ht="15" thickBot="1" x14ac:dyDescent="0.35">
      <c r="A104" s="12" t="s">
        <v>95</v>
      </c>
      <c r="B104" s="13">
        <v>4990.7</v>
      </c>
    </row>
    <row r="105" spans="1:10" ht="15" thickBot="1" x14ac:dyDescent="0.35">
      <c r="A105" s="12" t="s">
        <v>96</v>
      </c>
      <c r="B105" s="13">
        <v>1696.4</v>
      </c>
    </row>
    <row r="106" spans="1:10" ht="15" thickBot="1" x14ac:dyDescent="0.35">
      <c r="A106" s="12" t="s">
        <v>97</v>
      </c>
      <c r="B106" s="13">
        <v>61012.2</v>
      </c>
    </row>
    <row r="107" spans="1:10" ht="15" thickBot="1" x14ac:dyDescent="0.35">
      <c r="A107" s="12" t="s">
        <v>98</v>
      </c>
      <c r="B107" s="13">
        <v>61000</v>
      </c>
    </row>
    <row r="108" spans="1:10" ht="15" thickBot="1" x14ac:dyDescent="0.35">
      <c r="A108" s="12" t="s">
        <v>99</v>
      </c>
      <c r="B108" s="13">
        <v>12.2</v>
      </c>
    </row>
    <row r="109" spans="1:10" ht="15" thickBot="1" x14ac:dyDescent="0.35">
      <c r="A109" s="12" t="s">
        <v>100</v>
      </c>
      <c r="B109" s="13"/>
    </row>
    <row r="110" spans="1:10" ht="15" thickBot="1" x14ac:dyDescent="0.35">
      <c r="A110" s="12" t="s">
        <v>101</v>
      </c>
      <c r="B110" s="13"/>
    </row>
    <row r="111" spans="1:10" ht="15" thickBot="1" x14ac:dyDescent="0.35">
      <c r="A111" s="12" t="s">
        <v>102</v>
      </c>
      <c r="B111" s="13">
        <v>0</v>
      </c>
    </row>
    <row r="114" spans="1:1" ht="18" x14ac:dyDescent="0.35">
      <c r="A114" s="6" t="s">
        <v>152</v>
      </c>
    </row>
    <row r="115" spans="1:1" ht="18" x14ac:dyDescent="0.35">
      <c r="A115" s="6" t="s">
        <v>104</v>
      </c>
    </row>
  </sheetData>
  <conditionalFormatting sqref="L72:P7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2:B7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C7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2:D7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:E7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2:F7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96BF-8175-495C-9579-3A133AF9657E}">
  <dimension ref="A1:F11"/>
  <sheetViews>
    <sheetView workbookViewId="0"/>
  </sheetViews>
  <sheetFormatPr defaultRowHeight="14.4" x14ac:dyDescent="0.3"/>
  <sheetData>
    <row r="1" spans="1:6" ht="15" thickBot="1" x14ac:dyDescent="0.35">
      <c r="A1" s="25" t="s">
        <v>153</v>
      </c>
      <c r="B1" s="10" t="s">
        <v>50</v>
      </c>
      <c r="C1" s="10" t="s">
        <v>51</v>
      </c>
      <c r="D1" s="10" t="s">
        <v>52</v>
      </c>
      <c r="E1" s="10" t="s">
        <v>53</v>
      </c>
      <c r="F1" s="10" t="s">
        <v>54</v>
      </c>
    </row>
    <row r="2" spans="1:6" ht="15" thickBot="1" x14ac:dyDescent="0.35">
      <c r="A2" s="10" t="s">
        <v>82</v>
      </c>
      <c r="B2" s="11">
        <v>1321.6</v>
      </c>
      <c r="C2" s="11">
        <v>1045.5</v>
      </c>
      <c r="D2" s="11">
        <v>1045.5</v>
      </c>
      <c r="E2" s="11">
        <v>1578.1</v>
      </c>
      <c r="F2" s="11">
        <v>0</v>
      </c>
    </row>
    <row r="3" spans="1:6" ht="15" thickBot="1" x14ac:dyDescent="0.35">
      <c r="A3" s="10" t="s">
        <v>86</v>
      </c>
      <c r="B3" s="11">
        <v>236.7</v>
      </c>
      <c r="C3" s="11">
        <v>98.6</v>
      </c>
      <c r="D3" s="11">
        <v>177.5</v>
      </c>
      <c r="E3" s="11">
        <v>572</v>
      </c>
      <c r="F3" s="11">
        <v>98.6</v>
      </c>
    </row>
    <row r="4" spans="1:6" ht="15" thickBot="1" x14ac:dyDescent="0.35">
      <c r="A4" s="10" t="s">
        <v>87</v>
      </c>
      <c r="B4" s="11">
        <v>315.60000000000002</v>
      </c>
      <c r="C4" s="11">
        <v>0</v>
      </c>
      <c r="D4" s="11">
        <v>0</v>
      </c>
      <c r="E4" s="11">
        <v>493.1</v>
      </c>
      <c r="F4" s="11">
        <v>828.5</v>
      </c>
    </row>
    <row r="5" spans="1:6" ht="15" thickBot="1" x14ac:dyDescent="0.35">
      <c r="A5" s="10" t="s">
        <v>88</v>
      </c>
      <c r="B5" s="11">
        <v>473.4</v>
      </c>
      <c r="C5" s="11">
        <v>98.6</v>
      </c>
      <c r="D5" s="11">
        <v>236.7</v>
      </c>
      <c r="E5" s="11">
        <v>828.5</v>
      </c>
      <c r="F5" s="11">
        <v>59.2</v>
      </c>
    </row>
    <row r="6" spans="1:6" ht="15" thickBot="1" x14ac:dyDescent="0.35"/>
    <row r="7" spans="1:6" ht="15" thickBot="1" x14ac:dyDescent="0.35">
      <c r="A7" s="25" t="s">
        <v>154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</row>
    <row r="8" spans="1:6" ht="15" thickBot="1" x14ac:dyDescent="0.35">
      <c r="A8" s="10" t="s">
        <v>82</v>
      </c>
      <c r="B8" s="11">
        <v>1418.9</v>
      </c>
      <c r="C8" s="11">
        <v>1048.8</v>
      </c>
      <c r="D8" s="11">
        <v>995</v>
      </c>
      <c r="E8" s="11">
        <v>1457.4</v>
      </c>
      <c r="F8" s="11">
        <v>53.8</v>
      </c>
    </row>
    <row r="9" spans="1:6" ht="15" thickBot="1" x14ac:dyDescent="0.35">
      <c r="A9" s="10" t="s">
        <v>86</v>
      </c>
      <c r="B9" s="11">
        <v>455</v>
      </c>
      <c r="C9" s="11">
        <v>31.1</v>
      </c>
      <c r="D9" s="11">
        <v>100.2</v>
      </c>
      <c r="E9" s="11">
        <v>578.4</v>
      </c>
      <c r="F9" s="11">
        <v>0</v>
      </c>
    </row>
    <row r="10" spans="1:6" ht="15" thickBot="1" x14ac:dyDescent="0.35">
      <c r="A10" s="10" t="s">
        <v>87</v>
      </c>
      <c r="B10" s="11">
        <v>393.4</v>
      </c>
      <c r="C10" s="11">
        <v>15.3</v>
      </c>
      <c r="D10" s="11">
        <v>0</v>
      </c>
      <c r="E10" s="11">
        <v>493.5</v>
      </c>
      <c r="F10" s="11">
        <v>802</v>
      </c>
    </row>
    <row r="11" spans="1:6" ht="15" thickBot="1" x14ac:dyDescent="0.35">
      <c r="A11" s="10" t="s">
        <v>88</v>
      </c>
      <c r="B11" s="11">
        <v>563.1</v>
      </c>
      <c r="C11" s="11">
        <v>0</v>
      </c>
      <c r="D11" s="11">
        <v>254.7</v>
      </c>
      <c r="E11" s="11">
        <v>763.5</v>
      </c>
      <c r="F11" s="11">
        <v>31.1</v>
      </c>
    </row>
  </sheetData>
  <conditionalFormatting sqref="B2:B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1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C1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:D1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:E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:F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DBE7-11D0-4F43-AA4E-F926EA876A4B}">
  <dimension ref="A1:Z85"/>
  <sheetViews>
    <sheetView zoomScale="55" zoomScaleNormal="55" workbookViewId="0"/>
  </sheetViews>
  <sheetFormatPr defaultRowHeight="14.4" x14ac:dyDescent="0.3"/>
  <sheetData>
    <row r="1" spans="1:26" ht="18" x14ac:dyDescent="0.3">
      <c r="A1" s="7"/>
      <c r="N1" s="7"/>
    </row>
    <row r="2" spans="1:26" x14ac:dyDescent="0.3">
      <c r="A2" s="2"/>
      <c r="N2" s="2"/>
    </row>
    <row r="5" spans="1:26" ht="18" x14ac:dyDescent="0.3">
      <c r="A5" s="8" t="s">
        <v>41</v>
      </c>
      <c r="B5" s="9">
        <v>9278490</v>
      </c>
      <c r="C5" s="8" t="s">
        <v>43</v>
      </c>
      <c r="D5" s="9">
        <v>25</v>
      </c>
      <c r="E5" s="8" t="s">
        <v>44</v>
      </c>
      <c r="F5" s="9">
        <v>5</v>
      </c>
      <c r="G5" s="8" t="s">
        <v>45</v>
      </c>
      <c r="H5" s="9">
        <v>4</v>
      </c>
      <c r="I5" s="8" t="s">
        <v>46</v>
      </c>
      <c r="J5" s="9">
        <v>0</v>
      </c>
      <c r="K5" s="8" t="s">
        <v>47</v>
      </c>
      <c r="L5" s="9" t="s">
        <v>157</v>
      </c>
      <c r="N5" s="8" t="s">
        <v>41</v>
      </c>
      <c r="O5" s="9">
        <v>3056841</v>
      </c>
      <c r="P5" s="8" t="s">
        <v>43</v>
      </c>
      <c r="Q5" s="9">
        <v>25</v>
      </c>
      <c r="R5" s="8" t="s">
        <v>44</v>
      </c>
      <c r="S5" s="9">
        <v>5</v>
      </c>
      <c r="T5" s="8" t="s">
        <v>45</v>
      </c>
      <c r="U5" s="9">
        <v>4</v>
      </c>
      <c r="V5" s="8" t="s">
        <v>46</v>
      </c>
      <c r="W5" s="9">
        <v>0</v>
      </c>
      <c r="X5" s="8" t="s">
        <v>47</v>
      </c>
      <c r="Y5" s="9" t="s">
        <v>158</v>
      </c>
    </row>
    <row r="6" spans="1:26" ht="18.600000000000001" thickBot="1" x14ac:dyDescent="0.35">
      <c r="A6" s="7"/>
      <c r="N6" s="7"/>
    </row>
    <row r="7" spans="1:26" ht="15" thickBot="1" x14ac:dyDescent="0.3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  <c r="V7" s="28" t="s">
        <v>171</v>
      </c>
      <c r="W7" s="28" t="s">
        <v>171</v>
      </c>
      <c r="X7" s="28" t="s">
        <v>171</v>
      </c>
      <c r="Y7" s="28" t="s">
        <v>171</v>
      </c>
      <c r="Z7" s="28" t="s">
        <v>171</v>
      </c>
    </row>
    <row r="8" spans="1:26" ht="15" thickBot="1" x14ac:dyDescent="0.35">
      <c r="A8" s="10" t="s">
        <v>56</v>
      </c>
      <c r="B8" s="11">
        <v>3</v>
      </c>
      <c r="C8" s="11">
        <v>3</v>
      </c>
      <c r="D8" s="11">
        <v>4</v>
      </c>
      <c r="E8" s="11">
        <v>4</v>
      </c>
      <c r="F8" s="11">
        <v>1</v>
      </c>
      <c r="G8" s="11">
        <v>1000</v>
      </c>
      <c r="N8" s="10" t="s">
        <v>56</v>
      </c>
      <c r="O8" s="11">
        <v>2</v>
      </c>
      <c r="P8" s="11">
        <v>2</v>
      </c>
      <c r="Q8" s="11">
        <v>1</v>
      </c>
      <c r="R8" s="11">
        <v>1</v>
      </c>
      <c r="S8" s="11">
        <v>4</v>
      </c>
      <c r="T8" s="11">
        <v>1000</v>
      </c>
      <c r="V8">
        <f>5-B8</f>
        <v>2</v>
      </c>
      <c r="W8">
        <f t="shared" ref="W8:W32" si="0">5-C8</f>
        <v>2</v>
      </c>
      <c r="X8">
        <f t="shared" ref="X8:X32" si="1">5-D8</f>
        <v>1</v>
      </c>
      <c r="Y8">
        <f t="shared" ref="Y8:Y32" si="2">5-E8</f>
        <v>1</v>
      </c>
      <c r="Z8">
        <f t="shared" ref="Z8:Z32" si="3">5-F8</f>
        <v>4</v>
      </c>
    </row>
    <row r="9" spans="1:26" ht="15" thickBot="1" x14ac:dyDescent="0.35">
      <c r="A9" s="10" t="s">
        <v>57</v>
      </c>
      <c r="B9" s="11">
        <v>1</v>
      </c>
      <c r="C9" s="11">
        <v>4</v>
      </c>
      <c r="D9" s="11">
        <v>1</v>
      </c>
      <c r="E9" s="11">
        <v>3</v>
      </c>
      <c r="F9" s="11">
        <v>1</v>
      </c>
      <c r="G9" s="11">
        <v>3000</v>
      </c>
      <c r="N9" s="10" t="s">
        <v>57</v>
      </c>
      <c r="O9" s="11">
        <v>4</v>
      </c>
      <c r="P9" s="11">
        <v>1</v>
      </c>
      <c r="Q9" s="11">
        <v>4</v>
      </c>
      <c r="R9" s="11">
        <v>2</v>
      </c>
      <c r="S9" s="11">
        <v>4</v>
      </c>
      <c r="T9" s="11">
        <v>3000</v>
      </c>
      <c r="V9">
        <f t="shared" ref="V9:V32" si="4">5-B9</f>
        <v>4</v>
      </c>
      <c r="W9">
        <f t="shared" si="0"/>
        <v>1</v>
      </c>
      <c r="X9">
        <f t="shared" si="1"/>
        <v>4</v>
      </c>
      <c r="Y9">
        <f t="shared" si="2"/>
        <v>2</v>
      </c>
      <c r="Z9">
        <f t="shared" si="3"/>
        <v>4</v>
      </c>
    </row>
    <row r="10" spans="1:26" ht="15" thickBot="1" x14ac:dyDescent="0.35">
      <c r="A10" s="10" t="s">
        <v>58</v>
      </c>
      <c r="B10" s="11">
        <v>3</v>
      </c>
      <c r="C10" s="11">
        <v>3</v>
      </c>
      <c r="D10" s="11">
        <v>3</v>
      </c>
      <c r="E10" s="11">
        <v>2</v>
      </c>
      <c r="F10" s="11">
        <v>2</v>
      </c>
      <c r="G10" s="11">
        <v>1000</v>
      </c>
      <c r="N10" s="10" t="s">
        <v>58</v>
      </c>
      <c r="O10" s="11">
        <v>2</v>
      </c>
      <c r="P10" s="11">
        <v>2</v>
      </c>
      <c r="Q10" s="11">
        <v>2</v>
      </c>
      <c r="R10" s="11">
        <v>3</v>
      </c>
      <c r="S10" s="11">
        <v>3</v>
      </c>
      <c r="T10" s="11">
        <v>1000</v>
      </c>
      <c r="V10">
        <f t="shared" si="4"/>
        <v>2</v>
      </c>
      <c r="W10">
        <f t="shared" si="0"/>
        <v>2</v>
      </c>
      <c r="X10">
        <f t="shared" si="1"/>
        <v>2</v>
      </c>
      <c r="Y10">
        <f t="shared" si="2"/>
        <v>3</v>
      </c>
      <c r="Z10">
        <f t="shared" si="3"/>
        <v>3</v>
      </c>
    </row>
    <row r="11" spans="1:26" ht="15" thickBot="1" x14ac:dyDescent="0.35">
      <c r="A11" s="10" t="s">
        <v>59</v>
      </c>
      <c r="B11" s="11">
        <v>1</v>
      </c>
      <c r="C11" s="11">
        <v>1</v>
      </c>
      <c r="D11" s="11">
        <v>3</v>
      </c>
      <c r="E11" s="11">
        <v>4</v>
      </c>
      <c r="F11" s="11">
        <v>1</v>
      </c>
      <c r="G11" s="11">
        <v>3000</v>
      </c>
      <c r="N11" s="10" t="s">
        <v>59</v>
      </c>
      <c r="O11" s="11">
        <v>4</v>
      </c>
      <c r="P11" s="11">
        <v>4</v>
      </c>
      <c r="Q11" s="11">
        <v>2</v>
      </c>
      <c r="R11" s="11">
        <v>1</v>
      </c>
      <c r="S11" s="11">
        <v>4</v>
      </c>
      <c r="T11" s="11">
        <v>3000</v>
      </c>
      <c r="V11">
        <f t="shared" si="4"/>
        <v>4</v>
      </c>
      <c r="W11">
        <f t="shared" si="0"/>
        <v>4</v>
      </c>
      <c r="X11">
        <f t="shared" si="1"/>
        <v>2</v>
      </c>
      <c r="Y11">
        <f t="shared" si="2"/>
        <v>1</v>
      </c>
      <c r="Z11">
        <f t="shared" si="3"/>
        <v>4</v>
      </c>
    </row>
    <row r="12" spans="1:26" ht="15" thickBot="1" x14ac:dyDescent="0.35">
      <c r="A12" s="10" t="s">
        <v>60</v>
      </c>
      <c r="B12" s="11">
        <v>1</v>
      </c>
      <c r="C12" s="11">
        <v>1</v>
      </c>
      <c r="D12" s="11">
        <v>2</v>
      </c>
      <c r="E12" s="11">
        <v>3</v>
      </c>
      <c r="F12" s="11">
        <v>4</v>
      </c>
      <c r="G12" s="11">
        <v>3000</v>
      </c>
      <c r="N12" s="10" t="s">
        <v>60</v>
      </c>
      <c r="O12" s="11">
        <v>4</v>
      </c>
      <c r="P12" s="11">
        <v>4</v>
      </c>
      <c r="Q12" s="11">
        <v>3</v>
      </c>
      <c r="R12" s="11">
        <v>2</v>
      </c>
      <c r="S12" s="11">
        <v>1</v>
      </c>
      <c r="T12" s="11">
        <v>3000</v>
      </c>
      <c r="V12">
        <f t="shared" si="4"/>
        <v>4</v>
      </c>
      <c r="W12">
        <f t="shared" si="0"/>
        <v>4</v>
      </c>
      <c r="X12">
        <f t="shared" si="1"/>
        <v>3</v>
      </c>
      <c r="Y12">
        <f t="shared" si="2"/>
        <v>2</v>
      </c>
      <c r="Z12">
        <f t="shared" si="3"/>
        <v>1</v>
      </c>
    </row>
    <row r="13" spans="1:26" ht="15" thickBot="1" x14ac:dyDescent="0.35">
      <c r="A13" s="10" t="s">
        <v>61</v>
      </c>
      <c r="B13" s="11">
        <v>1</v>
      </c>
      <c r="C13" s="11">
        <v>1</v>
      </c>
      <c r="D13" s="11">
        <v>3</v>
      </c>
      <c r="E13" s="11">
        <v>1</v>
      </c>
      <c r="F13" s="11">
        <v>1</v>
      </c>
      <c r="G13" s="11">
        <v>4000</v>
      </c>
      <c r="N13" s="10" t="s">
        <v>61</v>
      </c>
      <c r="O13" s="11">
        <v>4</v>
      </c>
      <c r="P13" s="11">
        <v>4</v>
      </c>
      <c r="Q13" s="11">
        <v>2</v>
      </c>
      <c r="R13" s="11">
        <v>4</v>
      </c>
      <c r="S13" s="11">
        <v>4</v>
      </c>
      <c r="T13" s="11">
        <v>4000</v>
      </c>
      <c r="V13">
        <f t="shared" si="4"/>
        <v>4</v>
      </c>
      <c r="W13">
        <f t="shared" si="0"/>
        <v>4</v>
      </c>
      <c r="X13">
        <f t="shared" si="1"/>
        <v>2</v>
      </c>
      <c r="Y13">
        <f t="shared" si="2"/>
        <v>4</v>
      </c>
      <c r="Z13">
        <f t="shared" si="3"/>
        <v>4</v>
      </c>
    </row>
    <row r="14" spans="1:26" ht="15" thickBot="1" x14ac:dyDescent="0.35">
      <c r="A14" s="10" t="s">
        <v>62</v>
      </c>
      <c r="B14" s="11">
        <v>1</v>
      </c>
      <c r="C14" s="11">
        <v>3</v>
      </c>
      <c r="D14" s="11">
        <v>4</v>
      </c>
      <c r="E14" s="11">
        <v>1</v>
      </c>
      <c r="F14" s="11">
        <v>3</v>
      </c>
      <c r="G14" s="11">
        <v>4000</v>
      </c>
      <c r="N14" s="10" t="s">
        <v>62</v>
      </c>
      <c r="O14" s="11">
        <v>4</v>
      </c>
      <c r="P14" s="11">
        <v>2</v>
      </c>
      <c r="Q14" s="11">
        <v>1</v>
      </c>
      <c r="R14" s="11">
        <v>4</v>
      </c>
      <c r="S14" s="11">
        <v>2</v>
      </c>
      <c r="T14" s="11">
        <v>4000</v>
      </c>
      <c r="V14">
        <f t="shared" si="4"/>
        <v>4</v>
      </c>
      <c r="W14">
        <f t="shared" si="0"/>
        <v>2</v>
      </c>
      <c r="X14">
        <f t="shared" si="1"/>
        <v>1</v>
      </c>
      <c r="Y14">
        <f t="shared" si="2"/>
        <v>4</v>
      </c>
      <c r="Z14">
        <f t="shared" si="3"/>
        <v>2</v>
      </c>
    </row>
    <row r="15" spans="1:26" ht="15" thickBot="1" x14ac:dyDescent="0.35">
      <c r="A15" s="10" t="s">
        <v>63</v>
      </c>
      <c r="B15" s="11">
        <v>3</v>
      </c>
      <c r="C15" s="11">
        <v>3</v>
      </c>
      <c r="D15" s="11">
        <v>3</v>
      </c>
      <c r="E15" s="11">
        <v>4</v>
      </c>
      <c r="F15" s="11">
        <v>3</v>
      </c>
      <c r="G15" s="11">
        <v>2000</v>
      </c>
      <c r="N15" s="10" t="s">
        <v>63</v>
      </c>
      <c r="O15" s="11">
        <v>2</v>
      </c>
      <c r="P15" s="11">
        <v>2</v>
      </c>
      <c r="Q15" s="11">
        <v>2</v>
      </c>
      <c r="R15" s="11">
        <v>1</v>
      </c>
      <c r="S15" s="11">
        <v>2</v>
      </c>
      <c r="T15" s="11">
        <v>2000</v>
      </c>
      <c r="V15">
        <f t="shared" si="4"/>
        <v>2</v>
      </c>
      <c r="W15">
        <f t="shared" si="0"/>
        <v>2</v>
      </c>
      <c r="X15">
        <f t="shared" si="1"/>
        <v>2</v>
      </c>
      <c r="Y15">
        <f t="shared" si="2"/>
        <v>1</v>
      </c>
      <c r="Z15">
        <f t="shared" si="3"/>
        <v>2</v>
      </c>
    </row>
    <row r="16" spans="1:26" ht="15" thickBot="1" x14ac:dyDescent="0.35">
      <c r="A16" s="10" t="s">
        <v>64</v>
      </c>
      <c r="B16" s="11">
        <v>4</v>
      </c>
      <c r="C16" s="11">
        <v>4</v>
      </c>
      <c r="D16" s="11">
        <v>1</v>
      </c>
      <c r="E16" s="11">
        <v>2</v>
      </c>
      <c r="F16" s="11">
        <v>1</v>
      </c>
      <c r="G16" s="11">
        <v>2000</v>
      </c>
      <c r="N16" s="10" t="s">
        <v>64</v>
      </c>
      <c r="O16" s="11">
        <v>1</v>
      </c>
      <c r="P16" s="11">
        <v>1</v>
      </c>
      <c r="Q16" s="11">
        <v>4</v>
      </c>
      <c r="R16" s="11">
        <v>3</v>
      </c>
      <c r="S16" s="11">
        <v>4</v>
      </c>
      <c r="T16" s="11">
        <v>2000</v>
      </c>
      <c r="V16">
        <f t="shared" si="4"/>
        <v>1</v>
      </c>
      <c r="W16">
        <f t="shared" si="0"/>
        <v>1</v>
      </c>
      <c r="X16">
        <f t="shared" si="1"/>
        <v>4</v>
      </c>
      <c r="Y16">
        <f t="shared" si="2"/>
        <v>3</v>
      </c>
      <c r="Z16">
        <f t="shared" si="3"/>
        <v>4</v>
      </c>
    </row>
    <row r="17" spans="1:26" ht="15" thickBot="1" x14ac:dyDescent="0.35">
      <c r="A17" s="10" t="s">
        <v>65</v>
      </c>
      <c r="B17" s="11">
        <v>3</v>
      </c>
      <c r="C17" s="11">
        <v>1</v>
      </c>
      <c r="D17" s="11">
        <v>1</v>
      </c>
      <c r="E17" s="11">
        <v>3</v>
      </c>
      <c r="F17" s="11">
        <v>4</v>
      </c>
      <c r="G17" s="11">
        <v>3000</v>
      </c>
      <c r="N17" s="10" t="s">
        <v>65</v>
      </c>
      <c r="O17" s="11">
        <v>2</v>
      </c>
      <c r="P17" s="11">
        <v>4</v>
      </c>
      <c r="Q17" s="11">
        <v>4</v>
      </c>
      <c r="R17" s="11">
        <v>2</v>
      </c>
      <c r="S17" s="11">
        <v>1</v>
      </c>
      <c r="T17" s="11">
        <v>3000</v>
      </c>
      <c r="V17">
        <f t="shared" si="4"/>
        <v>2</v>
      </c>
      <c r="W17">
        <f t="shared" si="0"/>
        <v>4</v>
      </c>
      <c r="X17">
        <f t="shared" si="1"/>
        <v>4</v>
      </c>
      <c r="Y17">
        <f t="shared" si="2"/>
        <v>2</v>
      </c>
      <c r="Z17">
        <f t="shared" si="3"/>
        <v>1</v>
      </c>
    </row>
    <row r="18" spans="1:26" ht="15" thickBot="1" x14ac:dyDescent="0.35">
      <c r="A18" s="10" t="s">
        <v>66</v>
      </c>
      <c r="B18" s="11">
        <v>3</v>
      </c>
      <c r="C18" s="11">
        <v>4</v>
      </c>
      <c r="D18" s="11">
        <v>2</v>
      </c>
      <c r="E18" s="11">
        <v>3</v>
      </c>
      <c r="F18" s="11">
        <v>2</v>
      </c>
      <c r="G18" s="11">
        <v>1000</v>
      </c>
      <c r="N18" s="10" t="s">
        <v>66</v>
      </c>
      <c r="O18" s="11">
        <v>2</v>
      </c>
      <c r="P18" s="11">
        <v>1</v>
      </c>
      <c r="Q18" s="11">
        <v>3</v>
      </c>
      <c r="R18" s="11">
        <v>2</v>
      </c>
      <c r="S18" s="11">
        <v>3</v>
      </c>
      <c r="T18" s="11">
        <v>1000</v>
      </c>
      <c r="V18">
        <f t="shared" si="4"/>
        <v>2</v>
      </c>
      <c r="W18">
        <f t="shared" si="0"/>
        <v>1</v>
      </c>
      <c r="X18">
        <f t="shared" si="1"/>
        <v>3</v>
      </c>
      <c r="Y18">
        <f t="shared" si="2"/>
        <v>2</v>
      </c>
      <c r="Z18">
        <f t="shared" si="3"/>
        <v>3</v>
      </c>
    </row>
    <row r="19" spans="1:26" ht="15" thickBot="1" x14ac:dyDescent="0.35">
      <c r="A19" s="10" t="s">
        <v>67</v>
      </c>
      <c r="B19" s="11">
        <v>3</v>
      </c>
      <c r="C19" s="11">
        <v>2</v>
      </c>
      <c r="D19" s="11">
        <v>4</v>
      </c>
      <c r="E19" s="11">
        <v>3</v>
      </c>
      <c r="F19" s="11">
        <v>3</v>
      </c>
      <c r="G19" s="11">
        <v>2000</v>
      </c>
      <c r="N19" s="10" t="s">
        <v>67</v>
      </c>
      <c r="O19" s="11">
        <v>2</v>
      </c>
      <c r="P19" s="11">
        <v>3</v>
      </c>
      <c r="Q19" s="11">
        <v>1</v>
      </c>
      <c r="R19" s="11">
        <v>2</v>
      </c>
      <c r="S19" s="11">
        <v>2</v>
      </c>
      <c r="T19" s="11">
        <v>2000</v>
      </c>
      <c r="V19">
        <f t="shared" si="4"/>
        <v>2</v>
      </c>
      <c r="W19">
        <f t="shared" si="0"/>
        <v>3</v>
      </c>
      <c r="X19">
        <f t="shared" si="1"/>
        <v>1</v>
      </c>
      <c r="Y19">
        <f t="shared" si="2"/>
        <v>2</v>
      </c>
      <c r="Z19">
        <f t="shared" si="3"/>
        <v>2</v>
      </c>
    </row>
    <row r="20" spans="1:26" ht="15" thickBot="1" x14ac:dyDescent="0.35">
      <c r="A20" s="10" t="s">
        <v>68</v>
      </c>
      <c r="B20" s="11">
        <v>1</v>
      </c>
      <c r="C20" s="11">
        <v>1</v>
      </c>
      <c r="D20" s="11">
        <v>3</v>
      </c>
      <c r="E20" s="11">
        <v>3</v>
      </c>
      <c r="F20" s="11">
        <v>2</v>
      </c>
      <c r="G20" s="11">
        <v>3000</v>
      </c>
      <c r="N20" s="10" t="s">
        <v>68</v>
      </c>
      <c r="O20" s="11">
        <v>4</v>
      </c>
      <c r="P20" s="11">
        <v>4</v>
      </c>
      <c r="Q20" s="11">
        <v>2</v>
      </c>
      <c r="R20" s="11">
        <v>2</v>
      </c>
      <c r="S20" s="11">
        <v>3</v>
      </c>
      <c r="T20" s="11">
        <v>3000</v>
      </c>
      <c r="V20">
        <f t="shared" si="4"/>
        <v>4</v>
      </c>
      <c r="W20">
        <f t="shared" si="0"/>
        <v>4</v>
      </c>
      <c r="X20">
        <f t="shared" si="1"/>
        <v>2</v>
      </c>
      <c r="Y20">
        <f t="shared" si="2"/>
        <v>2</v>
      </c>
      <c r="Z20">
        <f t="shared" si="3"/>
        <v>3</v>
      </c>
    </row>
    <row r="21" spans="1:26" ht="15" thickBot="1" x14ac:dyDescent="0.35">
      <c r="A21" s="10" t="s">
        <v>69</v>
      </c>
      <c r="B21" s="11">
        <v>4</v>
      </c>
      <c r="C21" s="11">
        <v>2</v>
      </c>
      <c r="D21" s="11">
        <v>3</v>
      </c>
      <c r="E21" s="11">
        <v>2</v>
      </c>
      <c r="F21" s="11">
        <v>3</v>
      </c>
      <c r="G21" s="11">
        <v>2000</v>
      </c>
      <c r="N21" s="10" t="s">
        <v>69</v>
      </c>
      <c r="O21" s="11">
        <v>1</v>
      </c>
      <c r="P21" s="11">
        <v>3</v>
      </c>
      <c r="Q21" s="11">
        <v>2</v>
      </c>
      <c r="R21" s="11">
        <v>3</v>
      </c>
      <c r="S21" s="11">
        <v>2</v>
      </c>
      <c r="T21" s="11">
        <v>2000</v>
      </c>
      <c r="V21">
        <f t="shared" si="4"/>
        <v>1</v>
      </c>
      <c r="W21">
        <f t="shared" si="0"/>
        <v>3</v>
      </c>
      <c r="X21">
        <f t="shared" si="1"/>
        <v>2</v>
      </c>
      <c r="Y21">
        <f t="shared" si="2"/>
        <v>3</v>
      </c>
      <c r="Z21">
        <f t="shared" si="3"/>
        <v>2</v>
      </c>
    </row>
    <row r="22" spans="1:26" ht="15" thickBot="1" x14ac:dyDescent="0.35">
      <c r="A22" s="10" t="s">
        <v>70</v>
      </c>
      <c r="B22" s="11">
        <v>2</v>
      </c>
      <c r="C22" s="11">
        <v>2</v>
      </c>
      <c r="D22" s="11">
        <v>1</v>
      </c>
      <c r="E22" s="11">
        <v>3</v>
      </c>
      <c r="F22" s="11">
        <v>2</v>
      </c>
      <c r="G22" s="11">
        <v>2000</v>
      </c>
      <c r="N22" s="10" t="s">
        <v>70</v>
      </c>
      <c r="O22" s="11">
        <v>3</v>
      </c>
      <c r="P22" s="11">
        <v>3</v>
      </c>
      <c r="Q22" s="11">
        <v>4</v>
      </c>
      <c r="R22" s="11">
        <v>2</v>
      </c>
      <c r="S22" s="11">
        <v>3</v>
      </c>
      <c r="T22" s="11">
        <v>2000</v>
      </c>
      <c r="V22">
        <f t="shared" si="4"/>
        <v>3</v>
      </c>
      <c r="W22">
        <f t="shared" si="0"/>
        <v>3</v>
      </c>
      <c r="X22">
        <f t="shared" si="1"/>
        <v>4</v>
      </c>
      <c r="Y22">
        <f t="shared" si="2"/>
        <v>2</v>
      </c>
      <c r="Z22">
        <f t="shared" si="3"/>
        <v>3</v>
      </c>
    </row>
    <row r="23" spans="1:26" ht="15" thickBot="1" x14ac:dyDescent="0.35">
      <c r="A23" s="10" t="s">
        <v>71</v>
      </c>
      <c r="B23" s="11">
        <v>1</v>
      </c>
      <c r="C23" s="11">
        <v>2</v>
      </c>
      <c r="D23" s="11">
        <v>3</v>
      </c>
      <c r="E23" s="11">
        <v>3</v>
      </c>
      <c r="F23" s="11">
        <v>4</v>
      </c>
      <c r="G23" s="11">
        <v>2000</v>
      </c>
      <c r="N23" s="10" t="s">
        <v>71</v>
      </c>
      <c r="O23" s="11">
        <v>4</v>
      </c>
      <c r="P23" s="11">
        <v>3</v>
      </c>
      <c r="Q23" s="11">
        <v>2</v>
      </c>
      <c r="R23" s="11">
        <v>2</v>
      </c>
      <c r="S23" s="11">
        <v>1</v>
      </c>
      <c r="T23" s="11">
        <v>2000</v>
      </c>
      <c r="V23">
        <f t="shared" si="4"/>
        <v>4</v>
      </c>
      <c r="W23">
        <f t="shared" si="0"/>
        <v>3</v>
      </c>
      <c r="X23">
        <f t="shared" si="1"/>
        <v>2</v>
      </c>
      <c r="Y23">
        <f t="shared" si="2"/>
        <v>2</v>
      </c>
      <c r="Z23">
        <f t="shared" si="3"/>
        <v>1</v>
      </c>
    </row>
    <row r="24" spans="1:26" ht="15" thickBot="1" x14ac:dyDescent="0.35">
      <c r="A24" s="10" t="s">
        <v>72</v>
      </c>
      <c r="B24" s="11">
        <v>1</v>
      </c>
      <c r="C24" s="11">
        <v>2</v>
      </c>
      <c r="D24" s="11">
        <v>3</v>
      </c>
      <c r="E24" s="11">
        <v>1</v>
      </c>
      <c r="F24" s="11">
        <v>1</v>
      </c>
      <c r="G24" s="11">
        <v>3000</v>
      </c>
      <c r="N24" s="10" t="s">
        <v>72</v>
      </c>
      <c r="O24" s="11">
        <v>4</v>
      </c>
      <c r="P24" s="11">
        <v>3</v>
      </c>
      <c r="Q24" s="11">
        <v>2</v>
      </c>
      <c r="R24" s="11">
        <v>4</v>
      </c>
      <c r="S24" s="11">
        <v>4</v>
      </c>
      <c r="T24" s="11">
        <v>3000</v>
      </c>
      <c r="V24">
        <f t="shared" si="4"/>
        <v>4</v>
      </c>
      <c r="W24">
        <f t="shared" si="0"/>
        <v>3</v>
      </c>
      <c r="X24">
        <f t="shared" si="1"/>
        <v>2</v>
      </c>
      <c r="Y24">
        <f t="shared" si="2"/>
        <v>4</v>
      </c>
      <c r="Z24">
        <f t="shared" si="3"/>
        <v>4</v>
      </c>
    </row>
    <row r="25" spans="1:26" ht="15" thickBot="1" x14ac:dyDescent="0.35">
      <c r="A25" s="10" t="s">
        <v>73</v>
      </c>
      <c r="B25" s="11">
        <v>4</v>
      </c>
      <c r="C25" s="11">
        <v>3</v>
      </c>
      <c r="D25" s="11">
        <v>2</v>
      </c>
      <c r="E25" s="11">
        <v>3</v>
      </c>
      <c r="F25" s="11">
        <v>3</v>
      </c>
      <c r="G25" s="11">
        <v>2000</v>
      </c>
      <c r="N25" s="10" t="s">
        <v>73</v>
      </c>
      <c r="O25" s="11">
        <v>1</v>
      </c>
      <c r="P25" s="11">
        <v>2</v>
      </c>
      <c r="Q25" s="11">
        <v>3</v>
      </c>
      <c r="R25" s="11">
        <v>2</v>
      </c>
      <c r="S25" s="11">
        <v>2</v>
      </c>
      <c r="T25" s="11">
        <v>2000</v>
      </c>
      <c r="V25">
        <f t="shared" si="4"/>
        <v>1</v>
      </c>
      <c r="W25">
        <f t="shared" si="0"/>
        <v>2</v>
      </c>
      <c r="X25">
        <f t="shared" si="1"/>
        <v>3</v>
      </c>
      <c r="Y25">
        <f t="shared" si="2"/>
        <v>2</v>
      </c>
      <c r="Z25">
        <f t="shared" si="3"/>
        <v>2</v>
      </c>
    </row>
    <row r="26" spans="1:26" ht="15" thickBot="1" x14ac:dyDescent="0.35">
      <c r="A26" s="10" t="s">
        <v>74</v>
      </c>
      <c r="B26" s="11">
        <v>1</v>
      </c>
      <c r="C26" s="11">
        <v>1</v>
      </c>
      <c r="D26" s="11">
        <v>3</v>
      </c>
      <c r="E26" s="11">
        <v>4</v>
      </c>
      <c r="F26" s="11">
        <v>3</v>
      </c>
      <c r="G26" s="11">
        <v>4000</v>
      </c>
      <c r="N26" s="10" t="s">
        <v>74</v>
      </c>
      <c r="O26" s="11">
        <v>4</v>
      </c>
      <c r="P26" s="11">
        <v>4</v>
      </c>
      <c r="Q26" s="11">
        <v>2</v>
      </c>
      <c r="R26" s="11">
        <v>1</v>
      </c>
      <c r="S26" s="11">
        <v>2</v>
      </c>
      <c r="T26" s="11">
        <v>4000</v>
      </c>
      <c r="V26">
        <f t="shared" si="4"/>
        <v>4</v>
      </c>
      <c r="W26">
        <f t="shared" si="0"/>
        <v>4</v>
      </c>
      <c r="X26">
        <f t="shared" si="1"/>
        <v>2</v>
      </c>
      <c r="Y26">
        <f t="shared" si="2"/>
        <v>1</v>
      </c>
      <c r="Z26">
        <f t="shared" si="3"/>
        <v>2</v>
      </c>
    </row>
    <row r="27" spans="1:26" ht="15" thickBot="1" x14ac:dyDescent="0.35">
      <c r="A27" s="10" t="s">
        <v>75</v>
      </c>
      <c r="B27" s="11">
        <v>1</v>
      </c>
      <c r="C27" s="11">
        <v>1</v>
      </c>
      <c r="D27" s="11">
        <v>2</v>
      </c>
      <c r="E27" s="11">
        <v>2</v>
      </c>
      <c r="F27" s="11">
        <v>3</v>
      </c>
      <c r="G27" s="11">
        <v>4000</v>
      </c>
      <c r="N27" s="10" t="s">
        <v>75</v>
      </c>
      <c r="O27" s="11">
        <v>4</v>
      </c>
      <c r="P27" s="11">
        <v>4</v>
      </c>
      <c r="Q27" s="11">
        <v>3</v>
      </c>
      <c r="R27" s="11">
        <v>3</v>
      </c>
      <c r="S27" s="11">
        <v>2</v>
      </c>
      <c r="T27" s="11">
        <v>4000</v>
      </c>
      <c r="V27">
        <f t="shared" si="4"/>
        <v>4</v>
      </c>
      <c r="W27">
        <f t="shared" si="0"/>
        <v>4</v>
      </c>
      <c r="X27">
        <f t="shared" si="1"/>
        <v>3</v>
      </c>
      <c r="Y27">
        <f t="shared" si="2"/>
        <v>3</v>
      </c>
      <c r="Z27">
        <f t="shared" si="3"/>
        <v>2</v>
      </c>
    </row>
    <row r="28" spans="1:26" ht="15" thickBot="1" x14ac:dyDescent="0.35">
      <c r="A28" s="10" t="s">
        <v>76</v>
      </c>
      <c r="B28" s="11">
        <v>2</v>
      </c>
      <c r="C28" s="11">
        <v>2</v>
      </c>
      <c r="D28" s="11">
        <v>4</v>
      </c>
      <c r="E28" s="11">
        <v>2</v>
      </c>
      <c r="F28" s="11">
        <v>3</v>
      </c>
      <c r="G28" s="11">
        <v>2000</v>
      </c>
      <c r="N28" s="10" t="s">
        <v>76</v>
      </c>
      <c r="O28" s="11">
        <v>3</v>
      </c>
      <c r="P28" s="11">
        <v>3</v>
      </c>
      <c r="Q28" s="11">
        <v>1</v>
      </c>
      <c r="R28" s="11">
        <v>3</v>
      </c>
      <c r="S28" s="11">
        <v>2</v>
      </c>
      <c r="T28" s="11">
        <v>2000</v>
      </c>
      <c r="V28">
        <f t="shared" si="4"/>
        <v>3</v>
      </c>
      <c r="W28">
        <f t="shared" si="0"/>
        <v>3</v>
      </c>
      <c r="X28">
        <f t="shared" si="1"/>
        <v>1</v>
      </c>
      <c r="Y28">
        <f t="shared" si="2"/>
        <v>3</v>
      </c>
      <c r="Z28">
        <f t="shared" si="3"/>
        <v>2</v>
      </c>
    </row>
    <row r="29" spans="1:26" ht="15" thickBot="1" x14ac:dyDescent="0.35">
      <c r="A29" s="10" t="s">
        <v>77</v>
      </c>
      <c r="B29" s="11">
        <v>1</v>
      </c>
      <c r="C29" s="11">
        <v>3</v>
      </c>
      <c r="D29" s="11">
        <v>4</v>
      </c>
      <c r="E29" s="11">
        <v>3</v>
      </c>
      <c r="F29" s="11">
        <v>2</v>
      </c>
      <c r="G29" s="11">
        <v>2000</v>
      </c>
      <c r="N29" s="10" t="s">
        <v>77</v>
      </c>
      <c r="O29" s="11">
        <v>4</v>
      </c>
      <c r="P29" s="11">
        <v>2</v>
      </c>
      <c r="Q29" s="11">
        <v>1</v>
      </c>
      <c r="R29" s="11">
        <v>2</v>
      </c>
      <c r="S29" s="11">
        <v>3</v>
      </c>
      <c r="T29" s="11">
        <v>2000</v>
      </c>
      <c r="V29">
        <f t="shared" si="4"/>
        <v>4</v>
      </c>
      <c r="W29">
        <f t="shared" si="0"/>
        <v>2</v>
      </c>
      <c r="X29">
        <f t="shared" si="1"/>
        <v>1</v>
      </c>
      <c r="Y29">
        <f t="shared" si="2"/>
        <v>2</v>
      </c>
      <c r="Z29">
        <f t="shared" si="3"/>
        <v>3</v>
      </c>
    </row>
    <row r="30" spans="1:26" ht="15" thickBot="1" x14ac:dyDescent="0.35">
      <c r="A30" s="10" t="s">
        <v>78</v>
      </c>
      <c r="B30" s="11">
        <v>4</v>
      </c>
      <c r="C30" s="11">
        <v>2</v>
      </c>
      <c r="D30" s="11">
        <v>1</v>
      </c>
      <c r="E30" s="11">
        <v>3</v>
      </c>
      <c r="F30" s="11">
        <v>2</v>
      </c>
      <c r="G30" s="11">
        <v>2000</v>
      </c>
      <c r="N30" s="10" t="s">
        <v>78</v>
      </c>
      <c r="O30" s="11">
        <v>1</v>
      </c>
      <c r="P30" s="11">
        <v>3</v>
      </c>
      <c r="Q30" s="11">
        <v>4</v>
      </c>
      <c r="R30" s="11">
        <v>2</v>
      </c>
      <c r="S30" s="11">
        <v>3</v>
      </c>
      <c r="T30" s="11">
        <v>2000</v>
      </c>
      <c r="V30">
        <f t="shared" si="4"/>
        <v>1</v>
      </c>
      <c r="W30">
        <f t="shared" si="0"/>
        <v>3</v>
      </c>
      <c r="X30">
        <f t="shared" si="1"/>
        <v>4</v>
      </c>
      <c r="Y30">
        <f t="shared" si="2"/>
        <v>2</v>
      </c>
      <c r="Z30">
        <f t="shared" si="3"/>
        <v>3</v>
      </c>
    </row>
    <row r="31" spans="1:26" ht="15" thickBot="1" x14ac:dyDescent="0.35">
      <c r="A31" s="10" t="s">
        <v>79</v>
      </c>
      <c r="B31" s="11">
        <v>2</v>
      </c>
      <c r="C31" s="11">
        <v>2</v>
      </c>
      <c r="D31" s="11">
        <v>3</v>
      </c>
      <c r="E31" s="11">
        <v>1</v>
      </c>
      <c r="F31" s="11">
        <v>4</v>
      </c>
      <c r="G31" s="11">
        <v>2000</v>
      </c>
      <c r="N31" s="10" t="s">
        <v>79</v>
      </c>
      <c r="O31" s="11">
        <v>3</v>
      </c>
      <c r="P31" s="11">
        <v>3</v>
      </c>
      <c r="Q31" s="11">
        <v>2</v>
      </c>
      <c r="R31" s="11">
        <v>4</v>
      </c>
      <c r="S31" s="11">
        <v>1</v>
      </c>
      <c r="T31" s="11">
        <v>2000</v>
      </c>
      <c r="V31">
        <f t="shared" si="4"/>
        <v>3</v>
      </c>
      <c r="W31">
        <f t="shared" si="0"/>
        <v>3</v>
      </c>
      <c r="X31">
        <f t="shared" si="1"/>
        <v>2</v>
      </c>
      <c r="Y31">
        <f t="shared" si="2"/>
        <v>4</v>
      </c>
      <c r="Z31">
        <f t="shared" si="3"/>
        <v>1</v>
      </c>
    </row>
    <row r="32" spans="1:26" ht="15" thickBot="1" x14ac:dyDescent="0.35">
      <c r="A32" s="10" t="s">
        <v>80</v>
      </c>
      <c r="B32" s="11">
        <v>3</v>
      </c>
      <c r="C32" s="11">
        <v>4</v>
      </c>
      <c r="D32" s="11">
        <v>3</v>
      </c>
      <c r="E32" s="11">
        <v>2</v>
      </c>
      <c r="F32" s="11">
        <v>1</v>
      </c>
      <c r="G32" s="11">
        <v>1000</v>
      </c>
      <c r="N32" s="10" t="s">
        <v>80</v>
      </c>
      <c r="O32" s="11">
        <v>2</v>
      </c>
      <c r="P32" s="11">
        <v>1</v>
      </c>
      <c r="Q32" s="11">
        <v>2</v>
      </c>
      <c r="R32" s="11">
        <v>3</v>
      </c>
      <c r="S32" s="11">
        <v>4</v>
      </c>
      <c r="T32" s="11">
        <v>1000</v>
      </c>
      <c r="V32">
        <f t="shared" si="4"/>
        <v>2</v>
      </c>
      <c r="W32">
        <f t="shared" si="0"/>
        <v>1</v>
      </c>
      <c r="X32">
        <f t="shared" si="1"/>
        <v>2</v>
      </c>
      <c r="Y32">
        <f t="shared" si="2"/>
        <v>3</v>
      </c>
      <c r="Z32">
        <f t="shared" si="3"/>
        <v>4</v>
      </c>
    </row>
    <row r="33" spans="1:23" ht="18.600000000000001" thickBot="1" x14ac:dyDescent="0.35">
      <c r="A33" s="7"/>
      <c r="N33" s="7"/>
    </row>
    <row r="34" spans="1:23" ht="15" thickBot="1" x14ac:dyDescent="0.35">
      <c r="A34" s="10" t="s">
        <v>81</v>
      </c>
      <c r="B34" s="10" t="s">
        <v>50</v>
      </c>
      <c r="C34" s="10" t="s">
        <v>51</v>
      </c>
      <c r="D34" s="10" t="s">
        <v>52</v>
      </c>
      <c r="E34" s="10" t="s">
        <v>53</v>
      </c>
      <c r="F34" s="10" t="s">
        <v>54</v>
      </c>
      <c r="N34" s="10" t="s">
        <v>81</v>
      </c>
      <c r="O34" s="10" t="s">
        <v>50</v>
      </c>
      <c r="P34" s="10" t="s">
        <v>51</v>
      </c>
      <c r="Q34" s="10" t="s">
        <v>52</v>
      </c>
      <c r="R34" s="10" t="s">
        <v>53</v>
      </c>
      <c r="S34" s="10" t="s">
        <v>54</v>
      </c>
    </row>
    <row r="35" spans="1:23" ht="15" thickBot="1" x14ac:dyDescent="0.35">
      <c r="A35" s="10" t="s">
        <v>82</v>
      </c>
      <c r="B35" s="11" t="s">
        <v>159</v>
      </c>
      <c r="C35" s="11" t="s">
        <v>160</v>
      </c>
      <c r="D35" s="11" t="s">
        <v>161</v>
      </c>
      <c r="E35" s="11" t="s">
        <v>161</v>
      </c>
      <c r="F35" s="11" t="s">
        <v>162</v>
      </c>
      <c r="H35" s="29" t="s">
        <v>173</v>
      </c>
      <c r="I35" s="29" t="s">
        <v>173</v>
      </c>
      <c r="J35" s="29" t="s">
        <v>173</v>
      </c>
      <c r="K35" s="29" t="s">
        <v>173</v>
      </c>
      <c r="L35" s="29" t="s">
        <v>173</v>
      </c>
      <c r="N35" s="10" t="s">
        <v>82</v>
      </c>
      <c r="O35" s="11" t="s">
        <v>117</v>
      </c>
      <c r="P35" s="11" t="s">
        <v>163</v>
      </c>
      <c r="Q35" s="11" t="s">
        <v>164</v>
      </c>
      <c r="R35" s="11" t="s">
        <v>117</v>
      </c>
      <c r="S35" s="11" t="s">
        <v>165</v>
      </c>
    </row>
    <row r="36" spans="1:23" ht="15" thickBot="1" x14ac:dyDescent="0.35">
      <c r="A36" s="10" t="s">
        <v>86</v>
      </c>
      <c r="B36" s="11" t="s">
        <v>166</v>
      </c>
      <c r="C36" s="11" t="s">
        <v>162</v>
      </c>
      <c r="D36" s="11" t="s">
        <v>117</v>
      </c>
      <c r="E36" s="11" t="s">
        <v>117</v>
      </c>
      <c r="F36" s="11" t="s">
        <v>162</v>
      </c>
      <c r="H36" s="29" t="s">
        <v>172</v>
      </c>
      <c r="I36" s="29" t="s">
        <v>172</v>
      </c>
      <c r="J36" s="29" t="s">
        <v>172</v>
      </c>
      <c r="K36" s="29" t="s">
        <v>172</v>
      </c>
      <c r="L36" s="29" t="s">
        <v>172</v>
      </c>
      <c r="N36" s="10" t="s">
        <v>86</v>
      </c>
      <c r="O36" s="11" t="s">
        <v>117</v>
      </c>
      <c r="P36" s="11" t="s">
        <v>163</v>
      </c>
      <c r="Q36" s="11" t="s">
        <v>164</v>
      </c>
      <c r="R36" s="11" t="s">
        <v>117</v>
      </c>
      <c r="S36" s="11" t="s">
        <v>165</v>
      </c>
    </row>
    <row r="37" spans="1:23" ht="15" thickBot="1" x14ac:dyDescent="0.35">
      <c r="A37" s="10" t="s">
        <v>87</v>
      </c>
      <c r="B37" s="11" t="s">
        <v>166</v>
      </c>
      <c r="C37" s="11" t="s">
        <v>162</v>
      </c>
      <c r="D37" s="11" t="s">
        <v>117</v>
      </c>
      <c r="E37" s="11" t="s">
        <v>117</v>
      </c>
      <c r="F37" s="11" t="s">
        <v>162</v>
      </c>
      <c r="H37" s="29" t="s">
        <v>174</v>
      </c>
      <c r="I37" s="29" t="s">
        <v>174</v>
      </c>
      <c r="J37" s="29" t="s">
        <v>174</v>
      </c>
      <c r="K37" s="29" t="s">
        <v>174</v>
      </c>
      <c r="L37" s="29" t="s">
        <v>174</v>
      </c>
      <c r="N37" s="10" t="s">
        <v>87</v>
      </c>
      <c r="O37" s="11" t="s">
        <v>117</v>
      </c>
      <c r="P37" s="11" t="s">
        <v>163</v>
      </c>
      <c r="Q37" s="11" t="s">
        <v>164</v>
      </c>
      <c r="R37" s="11" t="s">
        <v>117</v>
      </c>
      <c r="S37" s="11" t="s">
        <v>117</v>
      </c>
    </row>
    <row r="38" spans="1:23" ht="15" thickBot="1" x14ac:dyDescent="0.35">
      <c r="A38" s="10" t="s">
        <v>88</v>
      </c>
      <c r="B38" s="11" t="s">
        <v>166</v>
      </c>
      <c r="C38" s="11" t="s">
        <v>117</v>
      </c>
      <c r="D38" s="11" t="s">
        <v>117</v>
      </c>
      <c r="E38" s="11" t="s">
        <v>117</v>
      </c>
      <c r="F38" s="11" t="s">
        <v>117</v>
      </c>
      <c r="H38" s="29" t="s">
        <v>175</v>
      </c>
      <c r="I38" s="29" t="s">
        <v>175</v>
      </c>
      <c r="J38" s="29" t="s">
        <v>175</v>
      </c>
      <c r="K38" s="29" t="s">
        <v>175</v>
      </c>
      <c r="L38" s="29" t="s">
        <v>175</v>
      </c>
      <c r="N38" s="10" t="s">
        <v>88</v>
      </c>
      <c r="O38" s="11" t="s">
        <v>117</v>
      </c>
      <c r="P38" s="11" t="s">
        <v>163</v>
      </c>
      <c r="Q38" s="11" t="s">
        <v>165</v>
      </c>
      <c r="R38" s="11" t="s">
        <v>117</v>
      </c>
      <c r="S38" s="11" t="s">
        <v>117</v>
      </c>
    </row>
    <row r="39" spans="1:23" ht="18.600000000000001" thickBot="1" x14ac:dyDescent="0.35">
      <c r="A39" s="7"/>
      <c r="H39" s="29" t="s">
        <v>176</v>
      </c>
      <c r="I39" s="29" t="s">
        <v>176</v>
      </c>
      <c r="J39" s="29" t="s">
        <v>176</v>
      </c>
      <c r="K39" s="29" t="s">
        <v>176</v>
      </c>
      <c r="L39" s="29" t="s">
        <v>176</v>
      </c>
      <c r="N39" s="7"/>
    </row>
    <row r="40" spans="1:23" ht="15" thickBot="1" x14ac:dyDescent="0.35">
      <c r="A40" s="10" t="s">
        <v>89</v>
      </c>
      <c r="B40" s="10" t="s">
        <v>50</v>
      </c>
      <c r="C40" s="10" t="s">
        <v>51</v>
      </c>
      <c r="D40" s="10" t="s">
        <v>52</v>
      </c>
      <c r="E40" s="10" t="s">
        <v>53</v>
      </c>
      <c r="F40" s="10" t="s">
        <v>54</v>
      </c>
      <c r="H40" t="str">
        <f>B40</f>
        <v>X(A1)</v>
      </c>
      <c r="I40" t="str">
        <f t="shared" ref="I40:L40" si="5">C40</f>
        <v>X(A2)</v>
      </c>
      <c r="J40" t="str">
        <f t="shared" si="5"/>
        <v>X(A3)</v>
      </c>
      <c r="K40" t="str">
        <f t="shared" si="5"/>
        <v>X(A4)</v>
      </c>
      <c r="L40" t="str">
        <f t="shared" si="5"/>
        <v>X(A5)</v>
      </c>
      <c r="N40" s="10" t="s">
        <v>89</v>
      </c>
      <c r="O40" s="10" t="s">
        <v>50</v>
      </c>
      <c r="P40" s="10" t="s">
        <v>51</v>
      </c>
      <c r="Q40" s="10" t="s">
        <v>52</v>
      </c>
      <c r="R40" s="10" t="s">
        <v>53</v>
      </c>
      <c r="S40" s="10" t="s">
        <v>54</v>
      </c>
    </row>
    <row r="41" spans="1:23" ht="15" thickBot="1" x14ac:dyDescent="0.35">
      <c r="A41" s="10" t="s">
        <v>82</v>
      </c>
      <c r="B41" s="11">
        <v>1487.7</v>
      </c>
      <c r="C41" s="11">
        <v>1487.7</v>
      </c>
      <c r="D41" s="11">
        <v>991.8</v>
      </c>
      <c r="E41" s="11">
        <v>991.8</v>
      </c>
      <c r="F41" s="11">
        <v>495.9</v>
      </c>
      <c r="H41">
        <f>B41+0</f>
        <v>1487.7</v>
      </c>
      <c r="I41">
        <f>C41+1375</f>
        <v>2862.7</v>
      </c>
      <c r="J41">
        <f>D41+Q44</f>
        <v>1450.1</v>
      </c>
      <c r="K41">
        <f>E41</f>
        <v>991.8</v>
      </c>
      <c r="L41">
        <f>F41+S44</f>
        <v>495.9</v>
      </c>
      <c r="N41" s="10" t="s">
        <v>82</v>
      </c>
      <c r="O41" s="11">
        <v>0</v>
      </c>
      <c r="P41" s="11">
        <v>1375</v>
      </c>
      <c r="Q41" s="11">
        <v>916.7</v>
      </c>
      <c r="R41" s="11">
        <v>0</v>
      </c>
      <c r="S41" s="11">
        <v>458.3</v>
      </c>
    </row>
    <row r="42" spans="1:23" ht="15" thickBot="1" x14ac:dyDescent="0.35">
      <c r="A42" s="10" t="s">
        <v>86</v>
      </c>
      <c r="B42" s="11">
        <v>495.9</v>
      </c>
      <c r="C42" s="11">
        <v>495.9</v>
      </c>
      <c r="D42" s="11">
        <v>0</v>
      </c>
      <c r="E42" s="11">
        <v>0</v>
      </c>
      <c r="F42" s="11">
        <v>495.9</v>
      </c>
      <c r="H42">
        <f t="shared" ref="H42:H44" si="6">B42+0</f>
        <v>495.9</v>
      </c>
      <c r="I42">
        <f t="shared" ref="I42:I44" si="7">C42+1375</f>
        <v>1870.9</v>
      </c>
      <c r="J42">
        <f>D42+Q41</f>
        <v>916.7</v>
      </c>
      <c r="K42">
        <f t="shared" ref="K42:K44" si="8">E42</f>
        <v>0</v>
      </c>
      <c r="L42">
        <f>F42+S43</f>
        <v>495.9</v>
      </c>
      <c r="N42" s="10" t="s">
        <v>86</v>
      </c>
      <c r="O42" s="11">
        <v>0</v>
      </c>
      <c r="P42" s="11">
        <v>1375</v>
      </c>
      <c r="Q42" s="11">
        <v>916.7</v>
      </c>
      <c r="R42" s="11">
        <v>0</v>
      </c>
      <c r="S42" s="11">
        <v>458.3</v>
      </c>
    </row>
    <row r="43" spans="1:23" ht="15" thickBot="1" x14ac:dyDescent="0.35">
      <c r="A43" s="10" t="s">
        <v>87</v>
      </c>
      <c r="B43" s="11">
        <v>495.9</v>
      </c>
      <c r="C43" s="11">
        <v>495.9</v>
      </c>
      <c r="D43" s="11">
        <v>0</v>
      </c>
      <c r="E43" s="11">
        <v>0</v>
      </c>
      <c r="F43" s="11">
        <v>495.9</v>
      </c>
      <c r="H43">
        <f t="shared" si="6"/>
        <v>495.9</v>
      </c>
      <c r="I43">
        <f t="shared" si="7"/>
        <v>1870.9</v>
      </c>
      <c r="J43">
        <f t="shared" ref="J43:J44" si="9">D43+Q42</f>
        <v>916.7</v>
      </c>
      <c r="K43">
        <f t="shared" si="8"/>
        <v>0</v>
      </c>
      <c r="L43">
        <f>F43+S42</f>
        <v>954.2</v>
      </c>
      <c r="N43" s="10" t="s">
        <v>87</v>
      </c>
      <c r="O43" s="11">
        <v>0</v>
      </c>
      <c r="P43" s="11">
        <v>1375</v>
      </c>
      <c r="Q43" s="11">
        <v>916.7</v>
      </c>
      <c r="R43" s="11">
        <v>0</v>
      </c>
      <c r="S43" s="11">
        <v>0</v>
      </c>
    </row>
    <row r="44" spans="1:23" ht="15" thickBot="1" x14ac:dyDescent="0.35">
      <c r="A44" s="10" t="s">
        <v>88</v>
      </c>
      <c r="B44" s="11">
        <v>495.9</v>
      </c>
      <c r="C44" s="11">
        <v>0</v>
      </c>
      <c r="D44" s="11">
        <v>0</v>
      </c>
      <c r="E44" s="11">
        <v>0</v>
      </c>
      <c r="F44" s="11">
        <v>0</v>
      </c>
      <c r="H44">
        <f t="shared" si="6"/>
        <v>495.9</v>
      </c>
      <c r="I44">
        <f t="shared" si="7"/>
        <v>1375</v>
      </c>
      <c r="J44">
        <f t="shared" si="9"/>
        <v>916.7</v>
      </c>
      <c r="K44">
        <f t="shared" si="8"/>
        <v>0</v>
      </c>
      <c r="L44">
        <f>F44+S41</f>
        <v>458.3</v>
      </c>
      <c r="N44" s="10" t="s">
        <v>88</v>
      </c>
      <c r="O44" s="11">
        <v>0</v>
      </c>
      <c r="P44" s="11">
        <v>1375</v>
      </c>
      <c r="Q44" s="11">
        <v>458.3</v>
      </c>
      <c r="R44" s="11">
        <v>0</v>
      </c>
      <c r="S44" s="11">
        <v>0</v>
      </c>
    </row>
    <row r="45" spans="1:23" ht="18.600000000000001" thickBot="1" x14ac:dyDescent="0.35">
      <c r="A45" s="7"/>
      <c r="N45" s="7"/>
    </row>
    <row r="46" spans="1:23" ht="15" thickBot="1" x14ac:dyDescent="0.35">
      <c r="A46" s="10" t="s">
        <v>167</v>
      </c>
      <c r="B46" s="10" t="s">
        <v>50</v>
      </c>
      <c r="C46" s="10" t="s">
        <v>51</v>
      </c>
      <c r="D46" s="10" t="s">
        <v>52</v>
      </c>
      <c r="E46" s="10" t="s">
        <v>53</v>
      </c>
      <c r="F46" s="10" t="s">
        <v>54</v>
      </c>
      <c r="G46" s="10" t="s">
        <v>91</v>
      </c>
      <c r="H46" s="10" t="s">
        <v>92</v>
      </c>
      <c r="I46" s="10" t="s">
        <v>93</v>
      </c>
      <c r="J46" s="10" t="s">
        <v>94</v>
      </c>
      <c r="N46" s="10" t="s">
        <v>167</v>
      </c>
      <c r="O46" s="10" t="s">
        <v>50</v>
      </c>
      <c r="P46" s="10" t="s">
        <v>51</v>
      </c>
      <c r="Q46" s="10" t="s">
        <v>52</v>
      </c>
      <c r="R46" s="10" t="s">
        <v>53</v>
      </c>
      <c r="S46" s="10" t="s">
        <v>54</v>
      </c>
      <c r="T46" s="10" t="s">
        <v>91</v>
      </c>
      <c r="U46" s="10" t="s">
        <v>92</v>
      </c>
      <c r="V46" s="10" t="s">
        <v>93</v>
      </c>
      <c r="W46" s="10" t="s">
        <v>94</v>
      </c>
    </row>
    <row r="47" spans="1:23" ht="15" thickBot="1" x14ac:dyDescent="0.35">
      <c r="A47" s="10" t="s">
        <v>56</v>
      </c>
      <c r="B47" s="11">
        <v>495.9</v>
      </c>
      <c r="C47" s="11">
        <v>495.9</v>
      </c>
      <c r="D47" s="11">
        <v>0</v>
      </c>
      <c r="E47" s="11">
        <v>0</v>
      </c>
      <c r="F47" s="11">
        <v>495.9</v>
      </c>
      <c r="G47" s="11">
        <v>1487.7</v>
      </c>
      <c r="H47" s="11">
        <v>1000</v>
      </c>
      <c r="I47" s="11">
        <v>-487.7</v>
      </c>
      <c r="J47" s="11">
        <v>-48.77</v>
      </c>
      <c r="N47" s="10" t="s">
        <v>56</v>
      </c>
      <c r="O47" s="11">
        <v>0</v>
      </c>
      <c r="P47" s="11">
        <v>1375</v>
      </c>
      <c r="Q47" s="11">
        <v>916.7</v>
      </c>
      <c r="R47" s="11">
        <v>0</v>
      </c>
      <c r="S47" s="11">
        <v>0</v>
      </c>
      <c r="T47" s="11">
        <v>2291.6999999999998</v>
      </c>
      <c r="U47" s="11">
        <v>1000</v>
      </c>
      <c r="V47" s="11">
        <v>-1291.7</v>
      </c>
      <c r="W47" s="11">
        <v>-129.16999999999999</v>
      </c>
    </row>
    <row r="48" spans="1:23" ht="15" thickBot="1" x14ac:dyDescent="0.35">
      <c r="A48" s="10" t="s">
        <v>57</v>
      </c>
      <c r="B48" s="11">
        <v>1487.7</v>
      </c>
      <c r="C48" s="11">
        <v>0</v>
      </c>
      <c r="D48" s="11">
        <v>991.8</v>
      </c>
      <c r="E48" s="11">
        <v>0</v>
      </c>
      <c r="F48" s="11">
        <v>495.9</v>
      </c>
      <c r="G48" s="11">
        <v>2975.4</v>
      </c>
      <c r="H48" s="11">
        <v>3000</v>
      </c>
      <c r="I48" s="11">
        <v>24.6</v>
      </c>
      <c r="J48" s="11">
        <v>0.82</v>
      </c>
      <c r="N48" s="10" t="s">
        <v>57</v>
      </c>
      <c r="O48" s="11">
        <v>0</v>
      </c>
      <c r="P48" s="11">
        <v>1375</v>
      </c>
      <c r="Q48" s="11">
        <v>458.3</v>
      </c>
      <c r="R48" s="11">
        <v>0</v>
      </c>
      <c r="S48" s="11">
        <v>0</v>
      </c>
      <c r="T48" s="11">
        <v>1833.3</v>
      </c>
      <c r="U48" s="11">
        <v>3000</v>
      </c>
      <c r="V48" s="11">
        <v>1166.7</v>
      </c>
      <c r="W48" s="11">
        <v>38.89</v>
      </c>
    </row>
    <row r="49" spans="1:23" ht="15" thickBot="1" x14ac:dyDescent="0.35">
      <c r="A49" s="10" t="s">
        <v>58</v>
      </c>
      <c r="B49" s="11">
        <v>495.9</v>
      </c>
      <c r="C49" s="11">
        <v>495.9</v>
      </c>
      <c r="D49" s="11">
        <v>0</v>
      </c>
      <c r="E49" s="11">
        <v>0</v>
      </c>
      <c r="F49" s="11">
        <v>495.9</v>
      </c>
      <c r="G49" s="11">
        <v>1487.7</v>
      </c>
      <c r="H49" s="11">
        <v>1000</v>
      </c>
      <c r="I49" s="11">
        <v>-487.7</v>
      </c>
      <c r="J49" s="11">
        <v>-48.77</v>
      </c>
      <c r="N49" s="10" t="s">
        <v>58</v>
      </c>
      <c r="O49" s="11">
        <v>0</v>
      </c>
      <c r="P49" s="11">
        <v>1375</v>
      </c>
      <c r="Q49" s="11">
        <v>916.7</v>
      </c>
      <c r="R49" s="11">
        <v>0</v>
      </c>
      <c r="S49" s="11">
        <v>0</v>
      </c>
      <c r="T49" s="11">
        <v>2291.6999999999998</v>
      </c>
      <c r="U49" s="11">
        <v>1000</v>
      </c>
      <c r="V49" s="11">
        <v>-1291.7</v>
      </c>
      <c r="W49" s="11">
        <v>-129.16999999999999</v>
      </c>
    </row>
    <row r="50" spans="1:23" ht="15" thickBot="1" x14ac:dyDescent="0.35">
      <c r="A50" s="10" t="s">
        <v>59</v>
      </c>
      <c r="B50" s="11">
        <v>1487.7</v>
      </c>
      <c r="C50" s="11">
        <v>1487.7</v>
      </c>
      <c r="D50" s="11">
        <v>0</v>
      </c>
      <c r="E50" s="11">
        <v>0</v>
      </c>
      <c r="F50" s="11">
        <v>495.9</v>
      </c>
      <c r="G50" s="11">
        <v>3471.3</v>
      </c>
      <c r="H50" s="11">
        <v>3000</v>
      </c>
      <c r="I50" s="11">
        <v>-471.3</v>
      </c>
      <c r="J50" s="11">
        <v>-15.71</v>
      </c>
      <c r="N50" s="10" t="s">
        <v>59</v>
      </c>
      <c r="O50" s="11">
        <v>0</v>
      </c>
      <c r="P50" s="11">
        <v>1375</v>
      </c>
      <c r="Q50" s="11">
        <v>916.7</v>
      </c>
      <c r="R50" s="11">
        <v>0</v>
      </c>
      <c r="S50" s="11">
        <v>0</v>
      </c>
      <c r="T50" s="11">
        <v>2291.6999999999998</v>
      </c>
      <c r="U50" s="11">
        <v>3000</v>
      </c>
      <c r="V50" s="11">
        <v>708.3</v>
      </c>
      <c r="W50" s="11">
        <v>23.61</v>
      </c>
    </row>
    <row r="51" spans="1:23" ht="15" thickBot="1" x14ac:dyDescent="0.35">
      <c r="A51" s="10" t="s">
        <v>60</v>
      </c>
      <c r="B51" s="11">
        <v>1487.7</v>
      </c>
      <c r="C51" s="11">
        <v>1487.7</v>
      </c>
      <c r="D51" s="11">
        <v>0</v>
      </c>
      <c r="E51" s="11">
        <v>0</v>
      </c>
      <c r="F51" s="11">
        <v>0</v>
      </c>
      <c r="G51" s="11">
        <v>2975.4</v>
      </c>
      <c r="H51" s="11">
        <v>3000</v>
      </c>
      <c r="I51" s="11">
        <v>24.6</v>
      </c>
      <c r="J51" s="11">
        <v>0.82</v>
      </c>
      <c r="N51" s="10" t="s">
        <v>60</v>
      </c>
      <c r="O51" s="11">
        <v>0</v>
      </c>
      <c r="P51" s="11">
        <v>1375</v>
      </c>
      <c r="Q51" s="11">
        <v>916.7</v>
      </c>
      <c r="R51" s="11">
        <v>0</v>
      </c>
      <c r="S51" s="11">
        <v>458.3</v>
      </c>
      <c r="T51" s="11">
        <v>2750</v>
      </c>
      <c r="U51" s="11">
        <v>3000</v>
      </c>
      <c r="V51" s="11">
        <v>250</v>
      </c>
      <c r="W51" s="11">
        <v>8.33</v>
      </c>
    </row>
    <row r="52" spans="1:23" ht="15" thickBot="1" x14ac:dyDescent="0.35">
      <c r="A52" s="10" t="s">
        <v>61</v>
      </c>
      <c r="B52" s="11">
        <v>1487.7</v>
      </c>
      <c r="C52" s="11">
        <v>1487.7</v>
      </c>
      <c r="D52" s="11">
        <v>0</v>
      </c>
      <c r="E52" s="11">
        <v>991.8</v>
      </c>
      <c r="F52" s="11">
        <v>495.9</v>
      </c>
      <c r="G52" s="11">
        <v>4463.1000000000004</v>
      </c>
      <c r="H52" s="11">
        <v>4000</v>
      </c>
      <c r="I52" s="11">
        <v>-463.1</v>
      </c>
      <c r="J52" s="11">
        <v>-11.58</v>
      </c>
      <c r="N52" s="10" t="s">
        <v>61</v>
      </c>
      <c r="O52" s="11">
        <v>0</v>
      </c>
      <c r="P52" s="11">
        <v>1375</v>
      </c>
      <c r="Q52" s="11">
        <v>916.7</v>
      </c>
      <c r="R52" s="11">
        <v>0</v>
      </c>
      <c r="S52" s="11">
        <v>0</v>
      </c>
      <c r="T52" s="11">
        <v>2291.6999999999998</v>
      </c>
      <c r="U52" s="11">
        <v>4000</v>
      </c>
      <c r="V52" s="11">
        <v>1708.3</v>
      </c>
      <c r="W52" s="11">
        <v>42.71</v>
      </c>
    </row>
    <row r="53" spans="1:23" ht="15" thickBot="1" x14ac:dyDescent="0.35">
      <c r="A53" s="10" t="s">
        <v>62</v>
      </c>
      <c r="B53" s="11">
        <v>1487.7</v>
      </c>
      <c r="C53" s="11">
        <v>495.9</v>
      </c>
      <c r="D53" s="11">
        <v>0</v>
      </c>
      <c r="E53" s="11">
        <v>991.8</v>
      </c>
      <c r="F53" s="11">
        <v>495.9</v>
      </c>
      <c r="G53" s="11">
        <v>3471.3</v>
      </c>
      <c r="H53" s="11">
        <v>4000</v>
      </c>
      <c r="I53" s="11">
        <v>528.70000000000005</v>
      </c>
      <c r="J53" s="11">
        <v>13.22</v>
      </c>
      <c r="N53" s="10" t="s">
        <v>62</v>
      </c>
      <c r="O53" s="11">
        <v>0</v>
      </c>
      <c r="P53" s="11">
        <v>1375</v>
      </c>
      <c r="Q53" s="11">
        <v>916.7</v>
      </c>
      <c r="R53" s="11">
        <v>0</v>
      </c>
      <c r="S53" s="11">
        <v>458.3</v>
      </c>
      <c r="T53" s="11">
        <v>2750</v>
      </c>
      <c r="U53" s="11">
        <v>4000</v>
      </c>
      <c r="V53" s="11">
        <v>1250</v>
      </c>
      <c r="W53" s="11">
        <v>31.25</v>
      </c>
    </row>
    <row r="54" spans="1:23" ht="15" thickBot="1" x14ac:dyDescent="0.35">
      <c r="A54" s="10" t="s">
        <v>63</v>
      </c>
      <c r="B54" s="11">
        <v>495.9</v>
      </c>
      <c r="C54" s="11">
        <v>495.9</v>
      </c>
      <c r="D54" s="11">
        <v>0</v>
      </c>
      <c r="E54" s="11">
        <v>0</v>
      </c>
      <c r="F54" s="11">
        <v>495.9</v>
      </c>
      <c r="G54" s="11">
        <v>1487.7</v>
      </c>
      <c r="H54" s="11">
        <v>2000</v>
      </c>
      <c r="I54" s="11">
        <v>512.29999999999995</v>
      </c>
      <c r="J54" s="11">
        <v>25.62</v>
      </c>
      <c r="N54" s="10" t="s">
        <v>63</v>
      </c>
      <c r="O54" s="11">
        <v>0</v>
      </c>
      <c r="P54" s="11">
        <v>1375</v>
      </c>
      <c r="Q54" s="11">
        <v>916.7</v>
      </c>
      <c r="R54" s="11">
        <v>0</v>
      </c>
      <c r="S54" s="11">
        <v>458.3</v>
      </c>
      <c r="T54" s="11">
        <v>2750</v>
      </c>
      <c r="U54" s="11">
        <v>2000</v>
      </c>
      <c r="V54" s="11">
        <v>-750</v>
      </c>
      <c r="W54" s="11">
        <v>-37.5</v>
      </c>
    </row>
    <row r="55" spans="1:23" ht="15" thickBot="1" x14ac:dyDescent="0.35">
      <c r="A55" s="10" t="s">
        <v>64</v>
      </c>
      <c r="B55" s="11">
        <v>495.9</v>
      </c>
      <c r="C55" s="11">
        <v>0</v>
      </c>
      <c r="D55" s="11">
        <v>991.8</v>
      </c>
      <c r="E55" s="11">
        <v>0</v>
      </c>
      <c r="F55" s="11">
        <v>495.9</v>
      </c>
      <c r="G55" s="11">
        <v>1983.6</v>
      </c>
      <c r="H55" s="11">
        <v>2000</v>
      </c>
      <c r="I55" s="11">
        <v>16.399999999999999</v>
      </c>
      <c r="J55" s="11">
        <v>0.82</v>
      </c>
      <c r="N55" s="10" t="s">
        <v>64</v>
      </c>
      <c r="O55" s="11">
        <v>0</v>
      </c>
      <c r="P55" s="11">
        <v>1375</v>
      </c>
      <c r="Q55" s="11">
        <v>458.3</v>
      </c>
      <c r="R55" s="11">
        <v>0</v>
      </c>
      <c r="S55" s="11">
        <v>0</v>
      </c>
      <c r="T55" s="11">
        <v>1833.3</v>
      </c>
      <c r="U55" s="11">
        <v>2000</v>
      </c>
      <c r="V55" s="11">
        <v>166.7</v>
      </c>
      <c r="W55" s="11">
        <v>8.34</v>
      </c>
    </row>
    <row r="56" spans="1:23" ht="15" thickBot="1" x14ac:dyDescent="0.35">
      <c r="A56" s="10" t="s">
        <v>65</v>
      </c>
      <c r="B56" s="11">
        <v>495.9</v>
      </c>
      <c r="C56" s="11">
        <v>1487.7</v>
      </c>
      <c r="D56" s="11">
        <v>991.8</v>
      </c>
      <c r="E56" s="11">
        <v>0</v>
      </c>
      <c r="F56" s="11">
        <v>0</v>
      </c>
      <c r="G56" s="11">
        <v>2975.4</v>
      </c>
      <c r="H56" s="11">
        <v>3000</v>
      </c>
      <c r="I56" s="11">
        <v>24.6</v>
      </c>
      <c r="J56" s="11">
        <v>0.82</v>
      </c>
      <c r="N56" s="10" t="s">
        <v>65</v>
      </c>
      <c r="O56" s="11">
        <v>0</v>
      </c>
      <c r="P56" s="11">
        <v>1375</v>
      </c>
      <c r="Q56" s="11">
        <v>458.3</v>
      </c>
      <c r="R56" s="11">
        <v>0</v>
      </c>
      <c r="S56" s="11">
        <v>458.3</v>
      </c>
      <c r="T56" s="11">
        <v>2291.6999999999998</v>
      </c>
      <c r="U56" s="11">
        <v>3000</v>
      </c>
      <c r="V56" s="11">
        <v>708.3</v>
      </c>
      <c r="W56" s="11">
        <v>23.61</v>
      </c>
    </row>
    <row r="57" spans="1:23" ht="15" thickBot="1" x14ac:dyDescent="0.35">
      <c r="A57" s="10" t="s">
        <v>66</v>
      </c>
      <c r="B57" s="11">
        <v>495.9</v>
      </c>
      <c r="C57" s="11">
        <v>0</v>
      </c>
      <c r="D57" s="11">
        <v>0</v>
      </c>
      <c r="E57" s="11">
        <v>0</v>
      </c>
      <c r="F57" s="11">
        <v>495.9</v>
      </c>
      <c r="G57" s="11">
        <v>991.8</v>
      </c>
      <c r="H57" s="11">
        <v>1000</v>
      </c>
      <c r="I57" s="11">
        <v>8.1999999999999993</v>
      </c>
      <c r="J57" s="11">
        <v>0.82</v>
      </c>
      <c r="N57" s="10" t="s">
        <v>66</v>
      </c>
      <c r="O57" s="11">
        <v>0</v>
      </c>
      <c r="P57" s="11">
        <v>1375</v>
      </c>
      <c r="Q57" s="11">
        <v>916.7</v>
      </c>
      <c r="R57" s="11">
        <v>0</v>
      </c>
      <c r="S57" s="11">
        <v>0</v>
      </c>
      <c r="T57" s="11">
        <v>2291.6999999999998</v>
      </c>
      <c r="U57" s="11">
        <v>1000</v>
      </c>
      <c r="V57" s="11">
        <v>-1291.7</v>
      </c>
      <c r="W57" s="11">
        <v>-129.16999999999999</v>
      </c>
    </row>
    <row r="58" spans="1:23" ht="15" thickBot="1" x14ac:dyDescent="0.35">
      <c r="A58" s="10" t="s">
        <v>67</v>
      </c>
      <c r="B58" s="11">
        <v>495.9</v>
      </c>
      <c r="C58" s="11">
        <v>495.9</v>
      </c>
      <c r="D58" s="11">
        <v>0</v>
      </c>
      <c r="E58" s="11">
        <v>0</v>
      </c>
      <c r="F58" s="11">
        <v>495.9</v>
      </c>
      <c r="G58" s="11">
        <v>1487.7</v>
      </c>
      <c r="H58" s="11">
        <v>2000</v>
      </c>
      <c r="I58" s="11">
        <v>512.29999999999995</v>
      </c>
      <c r="J58" s="11">
        <v>25.62</v>
      </c>
      <c r="N58" s="10" t="s">
        <v>67</v>
      </c>
      <c r="O58" s="11">
        <v>0</v>
      </c>
      <c r="P58" s="11">
        <v>1375</v>
      </c>
      <c r="Q58" s="11">
        <v>916.7</v>
      </c>
      <c r="R58" s="11">
        <v>0</v>
      </c>
      <c r="S58" s="11">
        <v>458.3</v>
      </c>
      <c r="T58" s="11">
        <v>2750</v>
      </c>
      <c r="U58" s="11">
        <v>2000</v>
      </c>
      <c r="V58" s="11">
        <v>-750</v>
      </c>
      <c r="W58" s="11">
        <v>-37.5</v>
      </c>
    </row>
    <row r="59" spans="1:23" ht="15" thickBot="1" x14ac:dyDescent="0.35">
      <c r="A59" s="10" t="s">
        <v>68</v>
      </c>
      <c r="B59" s="11">
        <v>1487.7</v>
      </c>
      <c r="C59" s="11">
        <v>1487.7</v>
      </c>
      <c r="D59" s="11">
        <v>0</v>
      </c>
      <c r="E59" s="11">
        <v>0</v>
      </c>
      <c r="F59" s="11">
        <v>495.9</v>
      </c>
      <c r="G59" s="11">
        <v>3471.3</v>
      </c>
      <c r="H59" s="11">
        <v>3000</v>
      </c>
      <c r="I59" s="11">
        <v>-471.3</v>
      </c>
      <c r="J59" s="11">
        <v>-15.71</v>
      </c>
      <c r="N59" s="10" t="s">
        <v>68</v>
      </c>
      <c r="O59" s="11">
        <v>0</v>
      </c>
      <c r="P59" s="11">
        <v>1375</v>
      </c>
      <c r="Q59" s="11">
        <v>916.7</v>
      </c>
      <c r="R59" s="11">
        <v>0</v>
      </c>
      <c r="S59" s="11">
        <v>0</v>
      </c>
      <c r="T59" s="11">
        <v>2291.6999999999998</v>
      </c>
      <c r="U59" s="11">
        <v>3000</v>
      </c>
      <c r="V59" s="11">
        <v>708.3</v>
      </c>
      <c r="W59" s="11">
        <v>23.61</v>
      </c>
    </row>
    <row r="60" spans="1:23" ht="15" thickBot="1" x14ac:dyDescent="0.35">
      <c r="A60" s="10" t="s">
        <v>69</v>
      </c>
      <c r="B60" s="11">
        <v>495.9</v>
      </c>
      <c r="C60" s="11">
        <v>495.9</v>
      </c>
      <c r="D60" s="11">
        <v>0</v>
      </c>
      <c r="E60" s="11">
        <v>0</v>
      </c>
      <c r="F60" s="11">
        <v>495.9</v>
      </c>
      <c r="G60" s="11">
        <v>1487.7</v>
      </c>
      <c r="H60" s="11">
        <v>2000</v>
      </c>
      <c r="I60" s="11">
        <v>512.29999999999995</v>
      </c>
      <c r="J60" s="11">
        <v>25.62</v>
      </c>
      <c r="N60" s="10" t="s">
        <v>69</v>
      </c>
      <c r="O60" s="11">
        <v>0</v>
      </c>
      <c r="P60" s="11">
        <v>1375</v>
      </c>
      <c r="Q60" s="11">
        <v>916.7</v>
      </c>
      <c r="R60" s="11">
        <v>0</v>
      </c>
      <c r="S60" s="11">
        <v>458.3</v>
      </c>
      <c r="T60" s="11">
        <v>2750</v>
      </c>
      <c r="U60" s="11">
        <v>2000</v>
      </c>
      <c r="V60" s="11">
        <v>-750</v>
      </c>
      <c r="W60" s="11">
        <v>-37.5</v>
      </c>
    </row>
    <row r="61" spans="1:23" ht="15" thickBot="1" x14ac:dyDescent="0.35">
      <c r="A61" s="10" t="s">
        <v>70</v>
      </c>
      <c r="B61" s="11">
        <v>495.9</v>
      </c>
      <c r="C61" s="11">
        <v>495.9</v>
      </c>
      <c r="D61" s="11">
        <v>991.8</v>
      </c>
      <c r="E61" s="11">
        <v>0</v>
      </c>
      <c r="F61" s="11">
        <v>495.9</v>
      </c>
      <c r="G61" s="11">
        <v>2479.5</v>
      </c>
      <c r="H61" s="11">
        <v>2000</v>
      </c>
      <c r="I61" s="11">
        <v>-479.5</v>
      </c>
      <c r="J61" s="11">
        <v>-23.98</v>
      </c>
      <c r="N61" s="10" t="s">
        <v>70</v>
      </c>
      <c r="O61" s="11">
        <v>0</v>
      </c>
      <c r="P61" s="11">
        <v>1375</v>
      </c>
      <c r="Q61" s="11">
        <v>458.3</v>
      </c>
      <c r="R61" s="11">
        <v>0</v>
      </c>
      <c r="S61" s="11">
        <v>0</v>
      </c>
      <c r="T61" s="11">
        <v>1833.3</v>
      </c>
      <c r="U61" s="11">
        <v>2000</v>
      </c>
      <c r="V61" s="11">
        <v>166.7</v>
      </c>
      <c r="W61" s="11">
        <v>8.34</v>
      </c>
    </row>
    <row r="62" spans="1:23" ht="15" thickBot="1" x14ac:dyDescent="0.35">
      <c r="A62" s="10" t="s">
        <v>71</v>
      </c>
      <c r="B62" s="11">
        <v>1487.7</v>
      </c>
      <c r="C62" s="11">
        <v>495.9</v>
      </c>
      <c r="D62" s="11">
        <v>0</v>
      </c>
      <c r="E62" s="11">
        <v>0</v>
      </c>
      <c r="F62" s="11">
        <v>0</v>
      </c>
      <c r="G62" s="11">
        <v>1983.6</v>
      </c>
      <c r="H62" s="11">
        <v>2000</v>
      </c>
      <c r="I62" s="11">
        <v>16.399999999999999</v>
      </c>
      <c r="J62" s="11">
        <v>0.82</v>
      </c>
      <c r="N62" s="10" t="s">
        <v>71</v>
      </c>
      <c r="O62" s="11">
        <v>0</v>
      </c>
      <c r="P62" s="11">
        <v>1375</v>
      </c>
      <c r="Q62" s="11">
        <v>916.7</v>
      </c>
      <c r="R62" s="11">
        <v>0</v>
      </c>
      <c r="S62" s="11">
        <v>458.3</v>
      </c>
      <c r="T62" s="11">
        <v>2750</v>
      </c>
      <c r="U62" s="11">
        <v>2000</v>
      </c>
      <c r="V62" s="11">
        <v>-750</v>
      </c>
      <c r="W62" s="11">
        <v>-37.5</v>
      </c>
    </row>
    <row r="63" spans="1:23" ht="15" thickBot="1" x14ac:dyDescent="0.35">
      <c r="A63" s="10" t="s">
        <v>72</v>
      </c>
      <c r="B63" s="11">
        <v>1487.7</v>
      </c>
      <c r="C63" s="11">
        <v>495.9</v>
      </c>
      <c r="D63" s="11">
        <v>0</v>
      </c>
      <c r="E63" s="11">
        <v>991.8</v>
      </c>
      <c r="F63" s="11">
        <v>495.9</v>
      </c>
      <c r="G63" s="11">
        <v>3471.3</v>
      </c>
      <c r="H63" s="11">
        <v>3000</v>
      </c>
      <c r="I63" s="11">
        <v>-471.3</v>
      </c>
      <c r="J63" s="11">
        <v>-15.71</v>
      </c>
      <c r="N63" s="10" t="s">
        <v>72</v>
      </c>
      <c r="O63" s="11">
        <v>0</v>
      </c>
      <c r="P63" s="11">
        <v>1375</v>
      </c>
      <c r="Q63" s="11">
        <v>916.7</v>
      </c>
      <c r="R63" s="11">
        <v>0</v>
      </c>
      <c r="S63" s="11">
        <v>0</v>
      </c>
      <c r="T63" s="11">
        <v>2291.6999999999998</v>
      </c>
      <c r="U63" s="11">
        <v>3000</v>
      </c>
      <c r="V63" s="11">
        <v>708.3</v>
      </c>
      <c r="W63" s="11">
        <v>23.61</v>
      </c>
    </row>
    <row r="64" spans="1:23" ht="15" thickBot="1" x14ac:dyDescent="0.35">
      <c r="A64" s="10" t="s">
        <v>73</v>
      </c>
      <c r="B64" s="11">
        <v>495.9</v>
      </c>
      <c r="C64" s="11">
        <v>495.9</v>
      </c>
      <c r="D64" s="11">
        <v>0</v>
      </c>
      <c r="E64" s="11">
        <v>0</v>
      </c>
      <c r="F64" s="11">
        <v>495.9</v>
      </c>
      <c r="G64" s="11">
        <v>1487.7</v>
      </c>
      <c r="H64" s="11">
        <v>2000</v>
      </c>
      <c r="I64" s="11">
        <v>512.29999999999995</v>
      </c>
      <c r="J64" s="11">
        <v>25.62</v>
      </c>
      <c r="N64" s="10" t="s">
        <v>73</v>
      </c>
      <c r="O64" s="11">
        <v>0</v>
      </c>
      <c r="P64" s="11">
        <v>1375</v>
      </c>
      <c r="Q64" s="11">
        <v>916.7</v>
      </c>
      <c r="R64" s="11">
        <v>0</v>
      </c>
      <c r="S64" s="11">
        <v>458.3</v>
      </c>
      <c r="T64" s="11">
        <v>2750</v>
      </c>
      <c r="U64" s="11">
        <v>2000</v>
      </c>
      <c r="V64" s="11">
        <v>-750</v>
      </c>
      <c r="W64" s="11">
        <v>-37.5</v>
      </c>
    </row>
    <row r="65" spans="1:23" ht="15" thickBot="1" x14ac:dyDescent="0.35">
      <c r="A65" s="10" t="s">
        <v>74</v>
      </c>
      <c r="B65" s="11">
        <v>1487.7</v>
      </c>
      <c r="C65" s="11">
        <v>1487.7</v>
      </c>
      <c r="D65" s="11">
        <v>0</v>
      </c>
      <c r="E65" s="11">
        <v>0</v>
      </c>
      <c r="F65" s="11">
        <v>495.9</v>
      </c>
      <c r="G65" s="11">
        <v>3471.3</v>
      </c>
      <c r="H65" s="11">
        <v>4000</v>
      </c>
      <c r="I65" s="11">
        <v>528.70000000000005</v>
      </c>
      <c r="J65" s="11">
        <v>13.22</v>
      </c>
      <c r="N65" s="10" t="s">
        <v>74</v>
      </c>
      <c r="O65" s="11">
        <v>0</v>
      </c>
      <c r="P65" s="11">
        <v>1375</v>
      </c>
      <c r="Q65" s="11">
        <v>916.7</v>
      </c>
      <c r="R65" s="11">
        <v>0</v>
      </c>
      <c r="S65" s="11">
        <v>458.3</v>
      </c>
      <c r="T65" s="11">
        <v>2750</v>
      </c>
      <c r="U65" s="11">
        <v>4000</v>
      </c>
      <c r="V65" s="11">
        <v>1250</v>
      </c>
      <c r="W65" s="11">
        <v>31.25</v>
      </c>
    </row>
    <row r="66" spans="1:23" ht="15" thickBot="1" x14ac:dyDescent="0.35">
      <c r="A66" s="10" t="s">
        <v>75</v>
      </c>
      <c r="B66" s="11">
        <v>1487.7</v>
      </c>
      <c r="C66" s="11">
        <v>1487.7</v>
      </c>
      <c r="D66" s="11">
        <v>0</v>
      </c>
      <c r="E66" s="11">
        <v>0</v>
      </c>
      <c r="F66" s="11">
        <v>495.9</v>
      </c>
      <c r="G66" s="11">
        <v>3471.3</v>
      </c>
      <c r="H66" s="11">
        <v>4000</v>
      </c>
      <c r="I66" s="11">
        <v>528.70000000000005</v>
      </c>
      <c r="J66" s="11">
        <v>13.22</v>
      </c>
      <c r="N66" s="10" t="s">
        <v>75</v>
      </c>
      <c r="O66" s="11">
        <v>0</v>
      </c>
      <c r="P66" s="11">
        <v>1375</v>
      </c>
      <c r="Q66" s="11">
        <v>916.7</v>
      </c>
      <c r="R66" s="11">
        <v>0</v>
      </c>
      <c r="S66" s="11">
        <v>458.3</v>
      </c>
      <c r="T66" s="11">
        <v>2750</v>
      </c>
      <c r="U66" s="11">
        <v>4000</v>
      </c>
      <c r="V66" s="11">
        <v>1250</v>
      </c>
      <c r="W66" s="11">
        <v>31.25</v>
      </c>
    </row>
    <row r="67" spans="1:23" ht="15" thickBot="1" x14ac:dyDescent="0.35">
      <c r="A67" s="10" t="s">
        <v>76</v>
      </c>
      <c r="B67" s="11">
        <v>495.9</v>
      </c>
      <c r="C67" s="11">
        <v>495.9</v>
      </c>
      <c r="D67" s="11">
        <v>0</v>
      </c>
      <c r="E67" s="11">
        <v>0</v>
      </c>
      <c r="F67" s="11">
        <v>495.9</v>
      </c>
      <c r="G67" s="11">
        <v>1487.7</v>
      </c>
      <c r="H67" s="11">
        <v>2000</v>
      </c>
      <c r="I67" s="11">
        <v>512.29999999999995</v>
      </c>
      <c r="J67" s="11">
        <v>25.62</v>
      </c>
      <c r="N67" s="10" t="s">
        <v>76</v>
      </c>
      <c r="O67" s="11">
        <v>0</v>
      </c>
      <c r="P67" s="11">
        <v>1375</v>
      </c>
      <c r="Q67" s="11">
        <v>916.7</v>
      </c>
      <c r="R67" s="11">
        <v>0</v>
      </c>
      <c r="S67" s="11">
        <v>458.3</v>
      </c>
      <c r="T67" s="11">
        <v>2750</v>
      </c>
      <c r="U67" s="11">
        <v>2000</v>
      </c>
      <c r="V67" s="11">
        <v>-750</v>
      </c>
      <c r="W67" s="11">
        <v>-37.5</v>
      </c>
    </row>
    <row r="68" spans="1:23" ht="15" thickBot="1" x14ac:dyDescent="0.35">
      <c r="A68" s="10" t="s">
        <v>77</v>
      </c>
      <c r="B68" s="11">
        <v>1487.7</v>
      </c>
      <c r="C68" s="11">
        <v>495.9</v>
      </c>
      <c r="D68" s="11">
        <v>0</v>
      </c>
      <c r="E68" s="11">
        <v>0</v>
      </c>
      <c r="F68" s="11">
        <v>495.9</v>
      </c>
      <c r="G68" s="11">
        <v>2479.5</v>
      </c>
      <c r="H68" s="11">
        <v>2000</v>
      </c>
      <c r="I68" s="11">
        <v>-479.5</v>
      </c>
      <c r="J68" s="11">
        <v>-23.98</v>
      </c>
      <c r="N68" s="10" t="s">
        <v>77</v>
      </c>
      <c r="O68" s="11">
        <v>0</v>
      </c>
      <c r="P68" s="11">
        <v>1375</v>
      </c>
      <c r="Q68" s="11">
        <v>916.7</v>
      </c>
      <c r="R68" s="11">
        <v>0</v>
      </c>
      <c r="S68" s="11">
        <v>0</v>
      </c>
      <c r="T68" s="11">
        <v>2291.6999999999998</v>
      </c>
      <c r="U68" s="11">
        <v>2000</v>
      </c>
      <c r="V68" s="11">
        <v>-291.7</v>
      </c>
      <c r="W68" s="11">
        <v>-14.59</v>
      </c>
    </row>
    <row r="69" spans="1:23" ht="15" thickBot="1" x14ac:dyDescent="0.35">
      <c r="A69" s="10" t="s">
        <v>78</v>
      </c>
      <c r="B69" s="11">
        <v>495.9</v>
      </c>
      <c r="C69" s="11">
        <v>495.9</v>
      </c>
      <c r="D69" s="11">
        <v>991.8</v>
      </c>
      <c r="E69" s="11">
        <v>0</v>
      </c>
      <c r="F69" s="11">
        <v>495.9</v>
      </c>
      <c r="G69" s="11">
        <v>2479.5</v>
      </c>
      <c r="H69" s="11">
        <v>2000</v>
      </c>
      <c r="I69" s="11">
        <v>-479.5</v>
      </c>
      <c r="J69" s="11">
        <v>-23.98</v>
      </c>
      <c r="N69" s="10" t="s">
        <v>78</v>
      </c>
      <c r="O69" s="11">
        <v>0</v>
      </c>
      <c r="P69" s="11">
        <v>1375</v>
      </c>
      <c r="Q69" s="11">
        <v>458.3</v>
      </c>
      <c r="R69" s="11">
        <v>0</v>
      </c>
      <c r="S69" s="11">
        <v>0</v>
      </c>
      <c r="T69" s="11">
        <v>1833.3</v>
      </c>
      <c r="U69" s="11">
        <v>2000</v>
      </c>
      <c r="V69" s="11">
        <v>166.7</v>
      </c>
      <c r="W69" s="11">
        <v>8.34</v>
      </c>
    </row>
    <row r="70" spans="1:23" ht="15" thickBot="1" x14ac:dyDescent="0.35">
      <c r="A70" s="10" t="s">
        <v>79</v>
      </c>
      <c r="B70" s="11">
        <v>495.9</v>
      </c>
      <c r="C70" s="11">
        <v>495.9</v>
      </c>
      <c r="D70" s="11">
        <v>0</v>
      </c>
      <c r="E70" s="11">
        <v>991.8</v>
      </c>
      <c r="F70" s="11">
        <v>0</v>
      </c>
      <c r="G70" s="11">
        <v>1983.6</v>
      </c>
      <c r="H70" s="11">
        <v>2000</v>
      </c>
      <c r="I70" s="11">
        <v>16.399999999999999</v>
      </c>
      <c r="J70" s="11">
        <v>0.82</v>
      </c>
      <c r="N70" s="10" t="s">
        <v>79</v>
      </c>
      <c r="O70" s="11">
        <v>0</v>
      </c>
      <c r="P70" s="11">
        <v>1375</v>
      </c>
      <c r="Q70" s="11">
        <v>916.7</v>
      </c>
      <c r="R70" s="11">
        <v>0</v>
      </c>
      <c r="S70" s="11">
        <v>458.3</v>
      </c>
      <c r="T70" s="11">
        <v>2750</v>
      </c>
      <c r="U70" s="11">
        <v>2000</v>
      </c>
      <c r="V70" s="11">
        <v>-750</v>
      </c>
      <c r="W70" s="11">
        <v>-37.5</v>
      </c>
    </row>
    <row r="71" spans="1:23" ht="15" thickBot="1" x14ac:dyDescent="0.35">
      <c r="A71" s="10" t="s">
        <v>80</v>
      </c>
      <c r="B71" s="11">
        <v>495.9</v>
      </c>
      <c r="C71" s="11">
        <v>0</v>
      </c>
      <c r="D71" s="11">
        <v>0</v>
      </c>
      <c r="E71" s="11">
        <v>0</v>
      </c>
      <c r="F71" s="11">
        <v>495.9</v>
      </c>
      <c r="G71" s="11">
        <v>991.8</v>
      </c>
      <c r="H71" s="11">
        <v>1000</v>
      </c>
      <c r="I71" s="11">
        <v>8.1999999999999993</v>
      </c>
      <c r="J71" s="11">
        <v>0.82</v>
      </c>
      <c r="N71" s="10" t="s">
        <v>80</v>
      </c>
      <c r="O71" s="11">
        <v>0</v>
      </c>
      <c r="P71" s="11">
        <v>1375</v>
      </c>
      <c r="Q71" s="11">
        <v>916.7</v>
      </c>
      <c r="R71" s="11">
        <v>0</v>
      </c>
      <c r="S71" s="11">
        <v>0</v>
      </c>
      <c r="T71" s="11">
        <v>2291.6999999999998</v>
      </c>
      <c r="U71" s="11">
        <v>1000</v>
      </c>
      <c r="V71" s="11">
        <v>-1291.7</v>
      </c>
      <c r="W71" s="11">
        <v>-129.16999999999999</v>
      </c>
    </row>
    <row r="72" spans="1:23" ht="15" thickBot="1" x14ac:dyDescent="0.35"/>
    <row r="73" spans="1:23" ht="15" thickBot="1" x14ac:dyDescent="0.35">
      <c r="A73" s="12" t="s">
        <v>95</v>
      </c>
      <c r="B73" s="13">
        <v>5454.9</v>
      </c>
      <c r="N73" s="12" t="s">
        <v>95</v>
      </c>
      <c r="O73" s="13">
        <v>2750</v>
      </c>
    </row>
    <row r="74" spans="1:23" ht="15" thickBot="1" x14ac:dyDescent="0.35">
      <c r="A74" s="12" t="s">
        <v>96</v>
      </c>
      <c r="B74" s="13">
        <v>495.9</v>
      </c>
      <c r="N74" s="12" t="s">
        <v>96</v>
      </c>
      <c r="O74" s="13">
        <v>1833.3</v>
      </c>
    </row>
    <row r="75" spans="1:23" ht="15" thickBot="1" x14ac:dyDescent="0.35">
      <c r="A75" s="12" t="s">
        <v>97</v>
      </c>
      <c r="B75" s="13">
        <v>60003.9</v>
      </c>
      <c r="N75" s="12" t="s">
        <v>97</v>
      </c>
      <c r="O75" s="13">
        <v>60500.2</v>
      </c>
    </row>
    <row r="76" spans="1:23" ht="15" thickBot="1" x14ac:dyDescent="0.35">
      <c r="A76" s="12" t="s">
        <v>98</v>
      </c>
      <c r="B76" s="13">
        <v>60000</v>
      </c>
      <c r="N76" s="12" t="s">
        <v>98</v>
      </c>
      <c r="O76" s="13">
        <v>60000</v>
      </c>
    </row>
    <row r="77" spans="1:23" ht="15" thickBot="1" x14ac:dyDescent="0.35">
      <c r="A77" s="12" t="s">
        <v>99</v>
      </c>
      <c r="B77" s="13">
        <v>3.9</v>
      </c>
      <c r="N77" s="12" t="s">
        <v>99</v>
      </c>
      <c r="O77" s="13">
        <v>500.2</v>
      </c>
    </row>
    <row r="78" spans="1:23" ht="15" thickBot="1" x14ac:dyDescent="0.35">
      <c r="A78" s="12" t="s">
        <v>100</v>
      </c>
      <c r="B78" s="13"/>
      <c r="N78" s="12" t="s">
        <v>100</v>
      </c>
      <c r="O78" s="13"/>
    </row>
    <row r="79" spans="1:23" ht="15" thickBot="1" x14ac:dyDescent="0.35">
      <c r="A79" s="12" t="s">
        <v>101</v>
      </c>
      <c r="B79" s="13"/>
      <c r="N79" s="12" t="s">
        <v>101</v>
      </c>
      <c r="O79" s="13"/>
    </row>
    <row r="80" spans="1:23" ht="15" thickBot="1" x14ac:dyDescent="0.35">
      <c r="A80" s="12" t="s">
        <v>102</v>
      </c>
      <c r="B80" s="13">
        <v>0</v>
      </c>
      <c r="N80" s="12" t="s">
        <v>102</v>
      </c>
      <c r="O80" s="13">
        <v>0</v>
      </c>
    </row>
    <row r="82" spans="1:14" x14ac:dyDescent="0.3">
      <c r="A82" s="26" t="s">
        <v>168</v>
      </c>
      <c r="N82" s="26" t="s">
        <v>168</v>
      </c>
    </row>
    <row r="84" spans="1:14" x14ac:dyDescent="0.3">
      <c r="A84" s="27" t="s">
        <v>169</v>
      </c>
      <c r="N84" s="27" t="s">
        <v>169</v>
      </c>
    </row>
    <row r="85" spans="1:14" x14ac:dyDescent="0.3">
      <c r="A85" s="27" t="s">
        <v>170</v>
      </c>
      <c r="N85" s="27" t="s">
        <v>170</v>
      </c>
    </row>
  </sheetData>
  <conditionalFormatting sqref="H41:H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1:I4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1:J4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1:K4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1:L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82" r:id="rId1" display="https://miau.my-x.hu/myx-free/coco/test/927849020220305153605.html" xr:uid="{CBA678B6-22EB-4F55-BA1F-2A3D94F306C6}"/>
    <hyperlink ref="N82" r:id="rId2" display="https://miau.my-x.hu/myx-free/coco/test/305684120220305154111.html" xr:uid="{E12657AB-8BDF-4C5C-B0A9-B878744CDC61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info</vt:lpstr>
      <vt:lpstr>csokkentett</vt:lpstr>
      <vt:lpstr>dinamikus</vt:lpstr>
      <vt:lpstr>statikus1</vt:lpstr>
      <vt:lpstr>statikus1_1hiba</vt:lpstr>
      <vt:lpstr>statikus1_1hiba (2)</vt:lpstr>
      <vt:lpstr>osszevetes</vt:lpstr>
      <vt:lpstr>COCO_STD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2022-02-19T07:13:26Z</dcterms:created>
  <dcterms:modified xsi:type="dcterms:W3CDTF">2022-03-15T16:24:38Z</dcterms:modified>
</cp:coreProperties>
</file>