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6EAAE368-659D-4523-8392-388CBCB92FAC}" xr6:coauthVersionLast="47" xr6:coauthVersionMax="47" xr10:uidLastSave="{00000000-0000-0000-0000-000000000000}"/>
  <bookViews>
    <workbookView xWindow="-108" yWindow="-108" windowWidth="23256" windowHeight="12720" xr2:uid="{872167BC-B9FC-472A-BCAA-0D8F347200CD}"/>
  </bookViews>
  <sheets>
    <sheet name="oam (2)" sheetId="3" r:id="rId1"/>
    <sheet name="oam" sheetId="1" r:id="rId2"/>
    <sheet name="benchmark ellenorzo modell" sheetId="2" r:id="rId3"/>
    <sheet name="ar_szimulato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5" i="3" l="1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T32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33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32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B1" i="3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33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32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Q66" i="3" l="1"/>
</calcChain>
</file>

<file path=xl/sharedStrings.xml><?xml version="1.0" encoding="utf-8"?>
<sst xmlns="http://schemas.openxmlformats.org/spreadsheetml/2006/main" count="1181" uniqueCount="222">
  <si>
    <t>Korreláció</t>
  </si>
  <si>
    <t>Irány</t>
  </si>
  <si>
    <t>nincs</t>
  </si>
  <si>
    <t>ID</t>
  </si>
  <si>
    <t>Type</t>
  </si>
  <si>
    <t>Clockspeed</t>
  </si>
  <si>
    <t>Turbo Speed</t>
  </si>
  <si>
    <t>Cores</t>
  </si>
  <si>
    <t>Threads</t>
  </si>
  <si>
    <t>Integer Math</t>
  </si>
  <si>
    <t>Floating Point Math</t>
  </si>
  <si>
    <t>Find Prime Numbers</t>
  </si>
  <si>
    <t>Random String Sorting</t>
  </si>
  <si>
    <t>Data Encryption</t>
  </si>
  <si>
    <t>Data Compression</t>
  </si>
  <si>
    <t>Physics</t>
  </si>
  <si>
    <t>Extended Instructions</t>
  </si>
  <si>
    <t>Single Thread</t>
  </si>
  <si>
    <t>Average CPU Mark</t>
  </si>
  <si>
    <t>Recommended Consumer Price (Ft)</t>
  </si>
  <si>
    <t>Intel Core i5-10400</t>
  </si>
  <si>
    <t>Intel Core i5-10500</t>
  </si>
  <si>
    <t>Intel Core i5-10600</t>
  </si>
  <si>
    <t>Intel Core i5-11400</t>
  </si>
  <si>
    <t>Intel Core i5-11500</t>
  </si>
  <si>
    <t>Intel Core i5-6400</t>
  </si>
  <si>
    <t>Intel Core i5-6500</t>
  </si>
  <si>
    <t>Intel Core i5-6600</t>
  </si>
  <si>
    <t>Intel Core i5-7400</t>
  </si>
  <si>
    <t>Intel Core i5-7500</t>
  </si>
  <si>
    <t>Intel Core i5-7600</t>
  </si>
  <si>
    <t>Intel Core i5-8400</t>
  </si>
  <si>
    <t>Intel Core i5-8600</t>
  </si>
  <si>
    <t>Intel Core i5-9400</t>
  </si>
  <si>
    <t>Intel Core i7-10700</t>
  </si>
  <si>
    <t>Intel Core i7-11700</t>
  </si>
  <si>
    <t>Intel Core i7-7700</t>
  </si>
  <si>
    <t>Intel Core i7-8700</t>
  </si>
  <si>
    <t>Intel Core i7-9700</t>
  </si>
  <si>
    <t>Intel Core i9-9900K</t>
  </si>
  <si>
    <t>Intel Core i9-10850K</t>
  </si>
  <si>
    <t>Intel Core i9-10900F</t>
  </si>
  <si>
    <t>Intel Core i9-11900F</t>
  </si>
  <si>
    <t>Intel Core i9-11900K</t>
  </si>
  <si>
    <t>Intel Core i9-11900KF</t>
  </si>
  <si>
    <t xml:space="preserve"> </t>
  </si>
  <si>
    <t>korreláció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</si>
  <si>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</si>
  <si>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</si>
  <si>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</si>
  <si>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</si>
  <si>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</si>
  <si>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</si>
  <si>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</si>
  <si>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</si>
  <si>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</si>
  <si>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</si>
  <si>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</si>
  <si>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</si>
  <si>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</si>
  <si>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</si>
  <si>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y</t>
  </si>
  <si>
    <t>Azonosító:</t>
  </si>
  <si>
    <t>Objektumok:</t>
  </si>
  <si>
    <t>Attribútumok:</t>
  </si>
  <si>
    <t>Lépcsôk:</t>
  </si>
  <si>
    <t>Eltolás:</t>
  </si>
  <si>
    <t>Leírás:</t>
  </si>
  <si>
    <t>COCO STD: 8833788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</si>
  <si>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</si>
  <si>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</si>
  <si>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</si>
  <si>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</si>
  <si>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</si>
  <si>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</si>
  <si>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</si>
  <si>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</si>
  <si>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</si>
  <si>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</si>
  <si>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</si>
  <si>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</si>
  <si>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</si>
  <si>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</si>
  <si>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</si>
  <si>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Y(A15)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</si>
  <si>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</si>
  <si>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</si>
  <si>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</si>
  <si>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</si>
  <si>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</si>
  <si>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</si>
  <si>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</si>
  <si>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</si>
  <si>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</si>
  <si>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</si>
  <si>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</si>
  <si>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</si>
  <si>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</si>
  <si>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</si>
  <si>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</si>
  <si>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</si>
  <si>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</si>
  <si>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</si>
  <si>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</si>
  <si>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</si>
  <si>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</si>
  <si>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</si>
  <si>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</si>
  <si>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</si>
  <si>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</si>
  <si>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Lépcsôk(1)</t>
  </si>
  <si>
    <t>S1</t>
  </si>
  <si>
    <t>(0+0)/(1)=0</t>
  </si>
  <si>
    <t>(0+3163)/(1)=3163</t>
  </si>
  <si>
    <t>(0+7891)/(1)=7891</t>
  </si>
  <si>
    <t>(0+2053)/(1)=2053</t>
  </si>
  <si>
    <t>(0+4313)/(1)=4313</t>
  </si>
  <si>
    <t>(0+1609)/(1)=1609</t>
  </si>
  <si>
    <t>(0+3407)/(1)=3407</t>
  </si>
  <si>
    <t>(0+2461)/(1)=2461</t>
  </si>
  <si>
    <t>(0+496)/(1)=496</t>
  </si>
  <si>
    <t>(0+6081)/(1)=6081</t>
  </si>
  <si>
    <t>S2</t>
  </si>
  <si>
    <t>(0+1772)/(1)=1772</t>
  </si>
  <si>
    <t>(0+289)/(1)=289</t>
  </si>
  <si>
    <t>S3</t>
  </si>
  <si>
    <t>(0+1363)/(1)=1363</t>
  </si>
  <si>
    <t>S4</t>
  </si>
  <si>
    <t>S5</t>
  </si>
  <si>
    <t>S6</t>
  </si>
  <si>
    <t>(0+7707)/(1)=7707</t>
  </si>
  <si>
    <t>S7</t>
  </si>
  <si>
    <t>(0+2166)/(1)=2166</t>
  </si>
  <si>
    <t>S8</t>
  </si>
  <si>
    <t>S9</t>
  </si>
  <si>
    <t>(0+4491)/(1)=4491</t>
  </si>
  <si>
    <t>S10</t>
  </si>
  <si>
    <t>S11</t>
  </si>
  <si>
    <t>S12</t>
  </si>
  <si>
    <t>S13</t>
  </si>
  <si>
    <t>S14</t>
  </si>
  <si>
    <t>(0+3943)/(1)=3943</t>
  </si>
  <si>
    <t>S15</t>
  </si>
  <si>
    <t>S16</t>
  </si>
  <si>
    <t>(0+687)/(1)=687</t>
  </si>
  <si>
    <t>(0+750)/(1)=750</t>
  </si>
  <si>
    <t>S17</t>
  </si>
  <si>
    <t>(0+638)/(1)=638</t>
  </si>
  <si>
    <t>(0+576)/(1)=576</t>
  </si>
  <si>
    <t>S18</t>
  </si>
  <si>
    <t>(0+286)/(1)=286</t>
  </si>
  <si>
    <t>S19</t>
  </si>
  <si>
    <t>S20</t>
  </si>
  <si>
    <t>S21</t>
  </si>
  <si>
    <t>(0+125)/(1)=125</t>
  </si>
  <si>
    <t>(0+5941)/(1)=5941</t>
  </si>
  <si>
    <t>S22</t>
  </si>
  <si>
    <t>(0+5517)/(1)=5517</t>
  </si>
  <si>
    <t>S23</t>
  </si>
  <si>
    <t>S24</t>
  </si>
  <si>
    <t>S25</t>
  </si>
  <si>
    <t>(0+5155)/(1)=5155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</si>
  <si>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</si>
  <si>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</si>
  <si>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</si>
  <si>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</si>
  <si>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</si>
  <si>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</si>
  <si>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</si>
  <si>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</si>
  <si>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</si>
  <si>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</si>
  <si>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</si>
  <si>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</si>
  <si>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</si>
  <si>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</si>
  <si>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</si>
  <si>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</si>
  <si>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0.12 mp (0 p)</t>
    </r>
  </si>
  <si>
    <t>becslés</t>
  </si>
  <si>
    <t>modell</t>
  </si>
  <si>
    <t>hatásmechanizmus</t>
  </si>
  <si>
    <t>https://miau.my-x.hu/miau/279/proc.xlsx</t>
  </si>
  <si>
    <t>https://miau.my-x.hu/miau/279/proc.docx</t>
  </si>
  <si>
    <t>&lt;--hibátlan</t>
  </si>
  <si>
    <t>COCO STD: 9009907</t>
  </si>
  <si>
    <t>(85833.4+18488.1)/(2)=52160.75</t>
  </si>
  <si>
    <t>(3883.6+20734.5)/(2)=12309.05</t>
  </si>
  <si>
    <t>(64830.9+44690.8)/(2)=54760.85</t>
  </si>
  <si>
    <t>(0+0)/(2)=0</t>
  </si>
  <si>
    <t>(0+46520.9)/(2)=23260.45</t>
  </si>
  <si>
    <t>(0+45294.3)/(2)=22647.15</t>
  </si>
  <si>
    <t>(9580.4+0)/(2)=4790.2</t>
  </si>
  <si>
    <t>(63861.4+0)/(2)=31930.7</t>
  </si>
  <si>
    <t>(12875.4+1424.4)/(2)=7149.9</t>
  </si>
  <si>
    <t>(10075.9+0)/(2)=5037.95</t>
  </si>
  <si>
    <t>(0+46859.2)/(2)=23429.6</t>
  </si>
  <si>
    <t>(7631.6+4342.6)/(2)=5987.1</t>
  </si>
  <si>
    <t>(0+10347)/(2)=5173.5</t>
  </si>
  <si>
    <t>(38785.3+0)/(2)=19392.65</t>
  </si>
  <si>
    <t>(4550.3+0)/(2)=2275.15</t>
  </si>
  <si>
    <t>(23513.2+0)/(2)=11756.6</t>
  </si>
  <si>
    <t>(12063.2+0)/(2)=6031.6</t>
  </si>
  <si>
    <t>(0+1345.3)/(2)=672.65</t>
  </si>
  <si>
    <t>(2977.5+20734.5)/(2)=11856</t>
  </si>
  <si>
    <t>(0+36670.5)/(2)=18335.25</t>
  </si>
  <si>
    <t>(60331+0)/(2)=30165.5</t>
  </si>
  <si>
    <t>(8318.1+0)/(2)=4159.05</t>
  </si>
  <si>
    <t>(2315.7+0)/(2)=1157.85</t>
  </si>
  <si>
    <t>(0+26678.6)/(2)=13339.3</t>
  </si>
  <si>
    <t>(2977.5+18785.8)/(2)=10881.65</t>
  </si>
  <si>
    <t>(2977.5+0)/(2)=1488.75</t>
  </si>
  <si>
    <t>(2699.5+0)/(2)=1349.75</t>
  </si>
  <si>
    <t>(4541.4+0)/(2)=2270.7</t>
  </si>
  <si>
    <t>(3946.9+0)/(2)=1973.45</t>
  </si>
  <si>
    <t>(0+42248.5)/(2)=21124.25</t>
  </si>
  <si>
    <t>(0+33652.4)/(2)=16826.2</t>
  </si>
  <si>
    <r>
      <t>A futtatás idôtartama: </t>
    </r>
    <r>
      <rPr>
        <b/>
        <sz val="7"/>
        <color rgb="FF333333"/>
        <rFont val="Verdana"/>
        <family val="2"/>
        <charset val="238"/>
      </rPr>
      <t>0.39 mp (0.01 p)</t>
    </r>
  </si>
  <si>
    <t>fiktív</t>
  </si>
  <si>
    <t>?</t>
  </si>
  <si>
    <t>fkeres</t>
  </si>
  <si>
    <t>becsült 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</si>
</sst>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0000"/>
      <name val="Verdana"/>
      <family val="2"/>
      <charset val="238"/>
    </font>
    <font>
      <sz val="14"/>
      <color rgb="FFFF0000"/>
      <name val="Times New Roman"/>
      <family val="1"/>
      <charset val="238"/>
    </font>
    <font>
      <sz val="5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2"/>
    <xf numFmtId="0" fontId="11" fillId="0" borderId="0" xfId="0" applyFont="1"/>
    <xf numFmtId="9" fontId="0" fillId="0" borderId="0" xfId="1" applyFont="1"/>
    <xf numFmtId="0" fontId="0" fillId="4" borderId="0" xfId="0" applyFill="1"/>
    <xf numFmtId="0" fontId="0" fillId="4" borderId="0" xfId="0" applyFill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2" fontId="0" fillId="5" borderId="0" xfId="0" applyNumberFormat="1" applyFill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90E5352-61C7-433E-BC17-EFD9FC27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B3AFFF7-0405-430A-81AF-1230C996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au.my-x.hu/miau/279/proc.docx" TargetMode="External"/><Relationship Id="rId1" Type="http://schemas.openxmlformats.org/officeDocument/2006/relationships/hyperlink" Target="https://miau.my-x.hu/miau/279/proc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miau.my-x.hu/miau/279/proc.docx" TargetMode="External"/><Relationship Id="rId1" Type="http://schemas.openxmlformats.org/officeDocument/2006/relationships/hyperlink" Target="https://miau.my-x.hu/miau/279/proc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83378820220221112508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9009907202202212006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0978-C034-46CF-A383-F7E9FF2EDFB9}">
  <dimension ref="A1:T67"/>
  <sheetViews>
    <sheetView tabSelected="1" zoomScale="85" zoomScaleNormal="85" workbookViewId="0"/>
  </sheetViews>
  <sheetFormatPr defaultRowHeight="14.4" x14ac:dyDescent="0.3"/>
  <cols>
    <col min="1" max="1" width="18.6640625" bestFit="1" customWidth="1"/>
    <col min="19" max="19" width="10.21875" customWidth="1"/>
    <col min="20" max="20" width="11.88671875" bestFit="1" customWidth="1"/>
  </cols>
  <sheetData>
    <row r="1" spans="1:18" x14ac:dyDescent="0.3">
      <c r="A1" t="s">
        <v>46</v>
      </c>
      <c r="B1" s="1">
        <f>CORREL(B5:B29,$P$5:$P$29)</f>
        <v>0.80474017583854018</v>
      </c>
      <c r="C1" s="1">
        <f t="shared" ref="C1:P1" si="0">CORREL(C5:C29,$P$5:$P$29)</f>
        <v>7.3850857495298267E-3</v>
      </c>
      <c r="D1" s="1">
        <f t="shared" si="0"/>
        <v>0.9124522370181799</v>
      </c>
      <c r="E1" s="1">
        <f t="shared" si="0"/>
        <v>0.87532456163988492</v>
      </c>
      <c r="F1" s="1">
        <f t="shared" si="0"/>
        <v>0.92954487912964667</v>
      </c>
      <c r="G1" s="22">
        <f t="shared" si="0"/>
        <v>0.99578421525092342</v>
      </c>
      <c r="H1" s="1">
        <f t="shared" si="0"/>
        <v>0.97184413490576871</v>
      </c>
      <c r="I1" s="1">
        <f t="shared" si="0"/>
        <v>0.95506596837075008</v>
      </c>
      <c r="J1" s="1">
        <f t="shared" si="0"/>
        <v>0.85698163614323231</v>
      </c>
      <c r="K1" s="1">
        <f t="shared" si="0"/>
        <v>0.91767422935743737</v>
      </c>
      <c r="L1" s="1">
        <f t="shared" si="0"/>
        <v>0.97799487824140707</v>
      </c>
      <c r="M1" s="1">
        <f t="shared" si="0"/>
        <v>0.72975633381607397</v>
      </c>
      <c r="N1" s="1">
        <f t="shared" si="0"/>
        <v>0.93722856449311809</v>
      </c>
      <c r="O1" s="1">
        <f t="shared" si="0"/>
        <v>0.96308403711522339</v>
      </c>
      <c r="P1" s="4">
        <f t="shared" si="0"/>
        <v>1</v>
      </c>
    </row>
    <row r="2" spans="1:18" x14ac:dyDescent="0.3">
      <c r="A2" t="s">
        <v>0</v>
      </c>
      <c r="B2" s="1">
        <f t="shared" ref="B2:Q2" si="1">CORREL(B5:B29,$Q$5:$Q$29)</f>
        <v>0.8771373869655944</v>
      </c>
      <c r="C2" s="1">
        <f t="shared" si="1"/>
        <v>0.22486535739390728</v>
      </c>
      <c r="D2" s="1">
        <f t="shared" si="1"/>
        <v>0.75811573458416248</v>
      </c>
      <c r="E2" s="1">
        <f t="shared" si="1"/>
        <v>0.69094860468877084</v>
      </c>
      <c r="F2" s="1">
        <f t="shared" si="1"/>
        <v>0.69789807880689436</v>
      </c>
      <c r="G2" s="1">
        <f t="shared" si="1"/>
        <v>0.81203200065335512</v>
      </c>
      <c r="H2" s="1">
        <f t="shared" si="1"/>
        <v>0.77550773324872224</v>
      </c>
      <c r="I2" s="1">
        <f t="shared" si="1"/>
        <v>0.80751483509565569</v>
      </c>
      <c r="J2" s="1">
        <f t="shared" si="1"/>
        <v>0.81495058837210754</v>
      </c>
      <c r="K2" s="1">
        <f t="shared" si="1"/>
        <v>0.78423503985247955</v>
      </c>
      <c r="L2" s="1">
        <f t="shared" si="1"/>
        <v>0.79692189992238838</v>
      </c>
      <c r="M2" s="1">
        <f t="shared" si="1"/>
        <v>0.46149509314722487</v>
      </c>
      <c r="N2" s="1">
        <f t="shared" si="1"/>
        <v>0.73168476230845436</v>
      </c>
      <c r="O2" s="1">
        <f t="shared" si="1"/>
        <v>0.77106094876987563</v>
      </c>
      <c r="P2" s="1">
        <f t="shared" si="1"/>
        <v>0.81811904475246344</v>
      </c>
      <c r="Q2" s="1">
        <f t="shared" si="1"/>
        <v>0.99999999999999978</v>
      </c>
      <c r="R2" s="1"/>
    </row>
    <row r="3" spans="1:18" x14ac:dyDescent="0.3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2</v>
      </c>
    </row>
    <row r="4" spans="1:18" s="2" customFormat="1" ht="72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3" t="s">
        <v>18</v>
      </c>
      <c r="Q4" s="2" t="s">
        <v>19</v>
      </c>
      <c r="R4" s="2" t="s">
        <v>45</v>
      </c>
    </row>
    <row r="5" spans="1:18" x14ac:dyDescent="0.3">
      <c r="A5" t="s">
        <v>20</v>
      </c>
      <c r="B5">
        <v>5</v>
      </c>
      <c r="C5">
        <v>2.9</v>
      </c>
      <c r="D5">
        <v>4.3</v>
      </c>
      <c r="E5">
        <v>6</v>
      </c>
      <c r="F5">
        <v>12</v>
      </c>
      <c r="G5">
        <v>42597</v>
      </c>
      <c r="H5">
        <v>26546</v>
      </c>
      <c r="I5">
        <v>34</v>
      </c>
      <c r="J5">
        <v>24</v>
      </c>
      <c r="K5">
        <v>4375</v>
      </c>
      <c r="L5">
        <v>182.7</v>
      </c>
      <c r="M5">
        <v>658</v>
      </c>
      <c r="N5">
        <v>12756</v>
      </c>
      <c r="O5">
        <v>2.5950000000000002</v>
      </c>
      <c r="P5">
        <v>12372</v>
      </c>
      <c r="Q5">
        <v>65590</v>
      </c>
    </row>
    <row r="6" spans="1:18" x14ac:dyDescent="0.3">
      <c r="A6" t="s">
        <v>21</v>
      </c>
      <c r="B6">
        <v>5</v>
      </c>
      <c r="C6">
        <v>3.1</v>
      </c>
      <c r="D6">
        <v>4.5</v>
      </c>
      <c r="E6">
        <v>6</v>
      </c>
      <c r="F6">
        <v>12</v>
      </c>
      <c r="G6">
        <v>45262</v>
      </c>
      <c r="H6">
        <v>28097</v>
      </c>
      <c r="I6">
        <v>34</v>
      </c>
      <c r="J6">
        <v>25</v>
      </c>
      <c r="K6">
        <v>4812</v>
      </c>
      <c r="L6">
        <v>197.6</v>
      </c>
      <c r="M6">
        <v>697</v>
      </c>
      <c r="N6">
        <v>13268</v>
      </c>
      <c r="O6">
        <v>2.778</v>
      </c>
      <c r="P6">
        <v>13209</v>
      </c>
      <c r="Q6">
        <v>71806</v>
      </c>
    </row>
    <row r="7" spans="1:18" x14ac:dyDescent="0.3">
      <c r="A7" t="s">
        <v>22</v>
      </c>
      <c r="B7">
        <v>5</v>
      </c>
      <c r="C7">
        <v>3.3</v>
      </c>
      <c r="D7">
        <v>4.8</v>
      </c>
      <c r="E7">
        <v>6</v>
      </c>
      <c r="F7">
        <v>12</v>
      </c>
      <c r="G7">
        <v>47389</v>
      </c>
      <c r="H7">
        <v>28807</v>
      </c>
      <c r="I7">
        <v>40</v>
      </c>
      <c r="J7">
        <v>26</v>
      </c>
      <c r="K7">
        <v>5122</v>
      </c>
      <c r="L7">
        <v>209.5</v>
      </c>
      <c r="M7">
        <v>809</v>
      </c>
      <c r="N7">
        <v>13263</v>
      </c>
      <c r="O7">
        <v>2.9020000000000001</v>
      </c>
      <c r="P7">
        <v>13996</v>
      </c>
      <c r="Q7">
        <v>79350</v>
      </c>
    </row>
    <row r="8" spans="1:18" x14ac:dyDescent="0.3">
      <c r="A8" t="s">
        <v>23</v>
      </c>
      <c r="B8">
        <v>5</v>
      </c>
      <c r="C8">
        <v>3.6</v>
      </c>
      <c r="D8">
        <v>4.4000000000000004</v>
      </c>
      <c r="E8">
        <v>6</v>
      </c>
      <c r="F8">
        <v>12</v>
      </c>
      <c r="G8">
        <v>61249</v>
      </c>
      <c r="H8">
        <v>35076</v>
      </c>
      <c r="I8">
        <v>51</v>
      </c>
      <c r="J8">
        <v>25</v>
      </c>
      <c r="K8">
        <v>11268</v>
      </c>
      <c r="L8">
        <v>209.6</v>
      </c>
      <c r="M8">
        <v>810</v>
      </c>
      <c r="N8">
        <v>15561</v>
      </c>
      <c r="O8">
        <v>3.0609999999999999</v>
      </c>
      <c r="P8">
        <v>17403</v>
      </c>
      <c r="Q8">
        <v>79200</v>
      </c>
    </row>
    <row r="9" spans="1:18" x14ac:dyDescent="0.3">
      <c r="A9" t="s">
        <v>24</v>
      </c>
      <c r="B9">
        <v>5</v>
      </c>
      <c r="C9">
        <v>2.7</v>
      </c>
      <c r="D9">
        <v>4.5999999999999996</v>
      </c>
      <c r="E9">
        <v>6</v>
      </c>
      <c r="F9">
        <v>12</v>
      </c>
      <c r="G9">
        <v>61323</v>
      </c>
      <c r="H9">
        <v>35374</v>
      </c>
      <c r="I9">
        <v>54</v>
      </c>
      <c r="J9">
        <v>25</v>
      </c>
      <c r="K9">
        <v>11321</v>
      </c>
      <c r="L9">
        <v>209.3</v>
      </c>
      <c r="M9">
        <v>1796</v>
      </c>
      <c r="N9">
        <v>15984</v>
      </c>
      <c r="O9">
        <v>3.1419999999999999</v>
      </c>
      <c r="P9">
        <v>17899</v>
      </c>
      <c r="Q9">
        <v>85460</v>
      </c>
    </row>
    <row r="10" spans="1:18" x14ac:dyDescent="0.3">
      <c r="A10" t="s">
        <v>25</v>
      </c>
      <c r="B10">
        <v>5</v>
      </c>
      <c r="C10">
        <v>2.7</v>
      </c>
      <c r="D10">
        <v>3.3</v>
      </c>
      <c r="E10">
        <v>4</v>
      </c>
      <c r="F10">
        <v>4</v>
      </c>
      <c r="G10">
        <v>13950</v>
      </c>
      <c r="H10">
        <v>11841</v>
      </c>
      <c r="I10">
        <v>26</v>
      </c>
      <c r="J10">
        <v>9</v>
      </c>
      <c r="K10">
        <v>1419</v>
      </c>
      <c r="L10">
        <v>70.2</v>
      </c>
      <c r="M10">
        <v>414</v>
      </c>
      <c r="N10">
        <v>6282</v>
      </c>
      <c r="O10">
        <v>1.9670000000000001</v>
      </c>
      <c r="P10">
        <v>5155</v>
      </c>
      <c r="Q10">
        <v>60990</v>
      </c>
    </row>
    <row r="11" spans="1:18" x14ac:dyDescent="0.3">
      <c r="A11" t="s">
        <v>26</v>
      </c>
      <c r="B11">
        <v>5</v>
      </c>
      <c r="C11">
        <v>3.2</v>
      </c>
      <c r="D11">
        <v>3.6</v>
      </c>
      <c r="E11">
        <v>4</v>
      </c>
      <c r="F11">
        <v>4</v>
      </c>
      <c r="G11">
        <v>15091</v>
      </c>
      <c r="H11">
        <v>1278</v>
      </c>
      <c r="I11">
        <v>28</v>
      </c>
      <c r="J11">
        <v>10</v>
      </c>
      <c r="K11">
        <v>1581</v>
      </c>
      <c r="L11">
        <v>75.8</v>
      </c>
      <c r="M11">
        <v>458</v>
      </c>
      <c r="N11">
        <v>6707</v>
      </c>
      <c r="O11">
        <v>2.1240000000000001</v>
      </c>
      <c r="P11">
        <v>5642</v>
      </c>
      <c r="Q11">
        <v>94960</v>
      </c>
    </row>
    <row r="12" spans="1:18" x14ac:dyDescent="0.3">
      <c r="A12" t="s">
        <v>27</v>
      </c>
      <c r="B12">
        <v>5</v>
      </c>
      <c r="C12">
        <v>3.3</v>
      </c>
      <c r="D12">
        <v>3.9</v>
      </c>
      <c r="E12">
        <v>4</v>
      </c>
      <c r="F12">
        <v>4</v>
      </c>
      <c r="G12">
        <v>16387</v>
      </c>
      <c r="H12">
        <v>1381</v>
      </c>
      <c r="I12">
        <v>29</v>
      </c>
      <c r="J12">
        <v>10</v>
      </c>
      <c r="K12">
        <v>1723</v>
      </c>
      <c r="L12">
        <v>81.900000000000006</v>
      </c>
      <c r="M12">
        <v>483</v>
      </c>
      <c r="N12">
        <v>719</v>
      </c>
      <c r="O12">
        <v>2.278</v>
      </c>
      <c r="P12">
        <v>6093</v>
      </c>
      <c r="Q12">
        <v>67990</v>
      </c>
    </row>
    <row r="13" spans="1:18" x14ac:dyDescent="0.3">
      <c r="A13" t="s">
        <v>28</v>
      </c>
      <c r="B13">
        <v>5</v>
      </c>
      <c r="C13">
        <v>3</v>
      </c>
      <c r="D13">
        <v>3.5</v>
      </c>
      <c r="E13">
        <v>4</v>
      </c>
      <c r="F13">
        <v>4</v>
      </c>
      <c r="G13">
        <v>14943</v>
      </c>
      <c r="H13">
        <v>12643</v>
      </c>
      <c r="I13">
        <v>27</v>
      </c>
      <c r="J13">
        <v>10</v>
      </c>
      <c r="K13">
        <v>1528</v>
      </c>
      <c r="L13">
        <v>75</v>
      </c>
      <c r="M13">
        <v>436</v>
      </c>
      <c r="N13">
        <v>6682</v>
      </c>
      <c r="O13">
        <v>2.11</v>
      </c>
      <c r="P13">
        <v>5517</v>
      </c>
      <c r="Q13">
        <v>69680</v>
      </c>
    </row>
    <row r="14" spans="1:18" x14ac:dyDescent="0.3">
      <c r="A14" t="s">
        <v>29</v>
      </c>
      <c r="B14">
        <v>5</v>
      </c>
      <c r="C14">
        <v>3.4</v>
      </c>
      <c r="D14">
        <v>3.8</v>
      </c>
      <c r="E14">
        <v>4</v>
      </c>
      <c r="F14">
        <v>4</v>
      </c>
      <c r="G14">
        <v>16346</v>
      </c>
      <c r="H14">
        <v>13752</v>
      </c>
      <c r="I14">
        <v>28</v>
      </c>
      <c r="J14">
        <v>10</v>
      </c>
      <c r="K14">
        <v>1713</v>
      </c>
      <c r="L14">
        <v>81.5</v>
      </c>
      <c r="M14">
        <v>469</v>
      </c>
      <c r="N14">
        <v>7221</v>
      </c>
      <c r="O14">
        <v>2.2839999999999998</v>
      </c>
      <c r="P14">
        <v>6066</v>
      </c>
      <c r="Q14">
        <v>64000</v>
      </c>
    </row>
    <row r="15" spans="1:18" x14ac:dyDescent="0.3">
      <c r="A15" t="s">
        <v>30</v>
      </c>
      <c r="B15">
        <v>5</v>
      </c>
      <c r="C15">
        <v>3.5</v>
      </c>
      <c r="D15">
        <v>4.0999999999999996</v>
      </c>
      <c r="E15">
        <v>4</v>
      </c>
      <c r="F15">
        <v>4</v>
      </c>
      <c r="G15">
        <v>17823</v>
      </c>
      <c r="H15">
        <v>15115</v>
      </c>
      <c r="I15">
        <v>32</v>
      </c>
      <c r="J15">
        <v>12</v>
      </c>
      <c r="K15">
        <v>1876</v>
      </c>
      <c r="L15">
        <v>89.6</v>
      </c>
      <c r="M15">
        <v>521</v>
      </c>
      <c r="N15">
        <v>7949</v>
      </c>
      <c r="O15">
        <v>2.4780000000000002</v>
      </c>
      <c r="P15">
        <v>6657</v>
      </c>
      <c r="Q15">
        <v>81020</v>
      </c>
    </row>
    <row r="16" spans="1:18" x14ac:dyDescent="0.3">
      <c r="A16" t="s">
        <v>31</v>
      </c>
      <c r="B16">
        <v>5</v>
      </c>
      <c r="C16">
        <v>2.8</v>
      </c>
      <c r="D16">
        <v>4</v>
      </c>
      <c r="E16">
        <v>6</v>
      </c>
      <c r="F16">
        <v>6</v>
      </c>
      <c r="G16">
        <v>26088</v>
      </c>
      <c r="H16">
        <v>22114</v>
      </c>
      <c r="I16">
        <v>38</v>
      </c>
      <c r="J16">
        <v>17</v>
      </c>
      <c r="K16">
        <v>2658</v>
      </c>
      <c r="L16">
        <v>129.5</v>
      </c>
      <c r="M16">
        <v>632</v>
      </c>
      <c r="N16">
        <v>11671</v>
      </c>
      <c r="O16">
        <v>2.4089999999999998</v>
      </c>
      <c r="P16">
        <v>9216</v>
      </c>
      <c r="Q16">
        <v>73990</v>
      </c>
    </row>
    <row r="17" spans="1:20" x14ac:dyDescent="0.3">
      <c r="A17" t="s">
        <v>32</v>
      </c>
      <c r="B17">
        <v>5</v>
      </c>
      <c r="C17">
        <v>3.1</v>
      </c>
      <c r="D17">
        <v>4.3</v>
      </c>
      <c r="E17">
        <v>6</v>
      </c>
      <c r="F17">
        <v>6</v>
      </c>
      <c r="G17">
        <v>28017</v>
      </c>
      <c r="H17">
        <v>23481</v>
      </c>
      <c r="I17">
        <v>40</v>
      </c>
      <c r="J17">
        <v>17</v>
      </c>
      <c r="K17">
        <v>2942</v>
      </c>
      <c r="L17">
        <v>139.5</v>
      </c>
      <c r="M17">
        <v>682</v>
      </c>
      <c r="N17">
        <v>11496</v>
      </c>
      <c r="O17">
        <v>2.585</v>
      </c>
      <c r="P17">
        <v>9903</v>
      </c>
      <c r="Q17">
        <v>92990</v>
      </c>
    </row>
    <row r="18" spans="1:20" x14ac:dyDescent="0.3">
      <c r="A18" t="s">
        <v>33</v>
      </c>
      <c r="B18">
        <v>5</v>
      </c>
      <c r="C18">
        <v>2.9</v>
      </c>
      <c r="D18">
        <v>4.0999999999999996</v>
      </c>
      <c r="E18">
        <v>6</v>
      </c>
      <c r="F18">
        <v>6</v>
      </c>
      <c r="G18">
        <v>27263</v>
      </c>
      <c r="H18">
        <v>23139</v>
      </c>
      <c r="I18">
        <v>37</v>
      </c>
      <c r="J18">
        <v>17</v>
      </c>
      <c r="K18">
        <v>2747</v>
      </c>
      <c r="L18">
        <v>133.1</v>
      </c>
      <c r="M18">
        <v>619</v>
      </c>
      <c r="N18">
        <v>11905</v>
      </c>
      <c r="O18">
        <v>2.4900000000000002</v>
      </c>
      <c r="P18">
        <v>9502</v>
      </c>
      <c r="Q18">
        <v>73999</v>
      </c>
    </row>
    <row r="19" spans="1:20" x14ac:dyDescent="0.3">
      <c r="A19" t="s">
        <v>34</v>
      </c>
      <c r="B19">
        <v>7</v>
      </c>
      <c r="C19">
        <v>2.9</v>
      </c>
      <c r="D19">
        <v>4.8</v>
      </c>
      <c r="E19">
        <v>8</v>
      </c>
      <c r="F19">
        <v>16</v>
      </c>
      <c r="G19">
        <v>64277</v>
      </c>
      <c r="H19">
        <v>39863</v>
      </c>
      <c r="I19">
        <v>50</v>
      </c>
      <c r="J19">
        <v>33</v>
      </c>
      <c r="K19">
        <v>6254</v>
      </c>
      <c r="L19">
        <v>255.6</v>
      </c>
      <c r="M19">
        <v>831</v>
      </c>
      <c r="N19">
        <v>16669</v>
      </c>
      <c r="O19">
        <v>2.93</v>
      </c>
      <c r="P19">
        <v>17212</v>
      </c>
      <c r="Q19">
        <v>113250</v>
      </c>
    </row>
    <row r="20" spans="1:20" x14ac:dyDescent="0.3">
      <c r="A20" t="s">
        <v>35</v>
      </c>
      <c r="B20">
        <v>7</v>
      </c>
      <c r="C20">
        <v>2.5</v>
      </c>
      <c r="D20">
        <v>4.4000000000000004</v>
      </c>
      <c r="E20">
        <v>8</v>
      </c>
      <c r="F20">
        <v>16</v>
      </c>
      <c r="G20">
        <v>82719</v>
      </c>
      <c r="H20">
        <v>47749</v>
      </c>
      <c r="I20">
        <v>48</v>
      </c>
      <c r="J20">
        <v>33</v>
      </c>
      <c r="K20">
        <v>15057</v>
      </c>
      <c r="L20">
        <v>283.7</v>
      </c>
      <c r="M20">
        <v>757</v>
      </c>
      <c r="N20">
        <v>20375</v>
      </c>
      <c r="O20">
        <v>3.0190000000000001</v>
      </c>
      <c r="P20">
        <v>20803</v>
      </c>
      <c r="Q20">
        <v>124990</v>
      </c>
    </row>
    <row r="21" spans="1:20" x14ac:dyDescent="0.3">
      <c r="A21" t="s">
        <v>36</v>
      </c>
      <c r="B21">
        <v>7</v>
      </c>
      <c r="C21">
        <v>3.6</v>
      </c>
      <c r="D21">
        <v>4.2</v>
      </c>
      <c r="E21">
        <v>4</v>
      </c>
      <c r="F21">
        <v>8</v>
      </c>
      <c r="G21">
        <v>27724</v>
      </c>
      <c r="H21">
        <v>17257</v>
      </c>
      <c r="I21">
        <v>28</v>
      </c>
      <c r="J21">
        <v>16</v>
      </c>
      <c r="K21">
        <v>2867</v>
      </c>
      <c r="L21">
        <v>119.3</v>
      </c>
      <c r="M21">
        <v>590</v>
      </c>
      <c r="N21">
        <v>816</v>
      </c>
      <c r="O21">
        <v>2.4729999999999999</v>
      </c>
      <c r="P21">
        <v>8616</v>
      </c>
      <c r="Q21">
        <v>113650</v>
      </c>
    </row>
    <row r="22" spans="1:20" x14ac:dyDescent="0.3">
      <c r="A22" t="s">
        <v>37</v>
      </c>
      <c r="B22">
        <v>7</v>
      </c>
      <c r="C22">
        <v>3.2</v>
      </c>
      <c r="D22">
        <v>4.5999999999999996</v>
      </c>
      <c r="E22">
        <v>6</v>
      </c>
      <c r="F22">
        <v>12</v>
      </c>
      <c r="G22">
        <v>45165</v>
      </c>
      <c r="H22">
        <v>28171</v>
      </c>
      <c r="I22">
        <v>36</v>
      </c>
      <c r="J22">
        <v>25</v>
      </c>
      <c r="K22">
        <v>4639</v>
      </c>
      <c r="L22">
        <v>189.4</v>
      </c>
      <c r="M22">
        <v>741</v>
      </c>
      <c r="N22">
        <v>12665</v>
      </c>
      <c r="O22">
        <v>2.677</v>
      </c>
      <c r="P22">
        <v>13094</v>
      </c>
      <c r="Q22">
        <v>97110</v>
      </c>
    </row>
    <row r="23" spans="1:20" x14ac:dyDescent="0.3">
      <c r="A23" t="s">
        <v>38</v>
      </c>
      <c r="B23">
        <v>7</v>
      </c>
      <c r="C23">
        <v>3</v>
      </c>
      <c r="D23">
        <v>4.7</v>
      </c>
      <c r="E23">
        <v>8</v>
      </c>
      <c r="F23">
        <v>8</v>
      </c>
      <c r="G23">
        <v>41149</v>
      </c>
      <c r="H23">
        <v>34629</v>
      </c>
      <c r="I23">
        <v>48</v>
      </c>
      <c r="J23">
        <v>25</v>
      </c>
      <c r="K23">
        <v>4105</v>
      </c>
      <c r="L23">
        <v>190</v>
      </c>
      <c r="M23">
        <v>792</v>
      </c>
      <c r="N23">
        <v>15788</v>
      </c>
      <c r="O23">
        <v>2.7989999999999999</v>
      </c>
      <c r="P23">
        <v>13448</v>
      </c>
      <c r="Q23">
        <v>102790</v>
      </c>
    </row>
    <row r="24" spans="1:20" x14ac:dyDescent="0.3">
      <c r="A24" t="s">
        <v>39</v>
      </c>
      <c r="B24">
        <v>9</v>
      </c>
      <c r="C24">
        <v>3.6</v>
      </c>
      <c r="D24">
        <v>5</v>
      </c>
      <c r="E24">
        <v>8</v>
      </c>
      <c r="F24">
        <v>16</v>
      </c>
      <c r="G24">
        <v>66762</v>
      </c>
      <c r="H24">
        <v>41596</v>
      </c>
      <c r="I24">
        <v>48</v>
      </c>
      <c r="J24">
        <v>38</v>
      </c>
      <c r="K24">
        <v>6987</v>
      </c>
      <c r="L24">
        <v>282.8</v>
      </c>
      <c r="M24">
        <v>950</v>
      </c>
      <c r="N24">
        <v>19194</v>
      </c>
      <c r="O24">
        <v>2.9689999999999999</v>
      </c>
      <c r="P24">
        <v>18821</v>
      </c>
      <c r="Q24">
        <v>115900</v>
      </c>
    </row>
    <row r="25" spans="1:20" x14ac:dyDescent="0.3">
      <c r="A25" t="s">
        <v>40</v>
      </c>
      <c r="B25">
        <v>9</v>
      </c>
      <c r="C25">
        <v>3.6</v>
      </c>
      <c r="D25">
        <v>5.0999999999999996</v>
      </c>
      <c r="E25">
        <v>10</v>
      </c>
      <c r="F25">
        <v>20</v>
      </c>
      <c r="G25">
        <v>85679</v>
      </c>
      <c r="H25">
        <v>53324</v>
      </c>
      <c r="I25">
        <v>63</v>
      </c>
      <c r="J25">
        <v>47</v>
      </c>
      <c r="K25">
        <v>8968</v>
      </c>
      <c r="L25">
        <v>368.9</v>
      </c>
      <c r="M25">
        <v>1021</v>
      </c>
      <c r="N25">
        <v>25033</v>
      </c>
      <c r="O25">
        <v>3.0990000000000002</v>
      </c>
      <c r="P25">
        <v>23343</v>
      </c>
      <c r="Q25">
        <v>144190</v>
      </c>
    </row>
    <row r="26" spans="1:20" x14ac:dyDescent="0.3">
      <c r="A26" t="s">
        <v>41</v>
      </c>
      <c r="B26">
        <v>9</v>
      </c>
      <c r="C26">
        <v>2.8</v>
      </c>
      <c r="D26">
        <v>5.2</v>
      </c>
      <c r="E26">
        <v>10</v>
      </c>
      <c r="F26">
        <v>20</v>
      </c>
      <c r="G26">
        <v>80899</v>
      </c>
      <c r="H26">
        <v>49871</v>
      </c>
      <c r="I26">
        <v>61</v>
      </c>
      <c r="J26">
        <v>40</v>
      </c>
      <c r="K26">
        <v>7810</v>
      </c>
      <c r="L26">
        <v>314.7</v>
      </c>
      <c r="M26">
        <v>970</v>
      </c>
      <c r="N26">
        <v>20225</v>
      </c>
      <c r="O26">
        <v>3.0790000000000002</v>
      </c>
      <c r="P26">
        <v>20987</v>
      </c>
      <c r="Q26">
        <v>127940</v>
      </c>
    </row>
    <row r="27" spans="1:20" x14ac:dyDescent="0.3">
      <c r="A27" t="s">
        <v>42</v>
      </c>
      <c r="B27">
        <v>9</v>
      </c>
      <c r="C27">
        <v>2.5</v>
      </c>
      <c r="D27">
        <v>5.2</v>
      </c>
      <c r="E27">
        <v>8</v>
      </c>
      <c r="F27">
        <v>16</v>
      </c>
      <c r="G27">
        <v>91295</v>
      </c>
      <c r="H27">
        <v>51861</v>
      </c>
      <c r="I27">
        <v>66</v>
      </c>
      <c r="J27">
        <v>35</v>
      </c>
      <c r="K27">
        <v>15682</v>
      </c>
      <c r="L27">
        <v>293.3</v>
      </c>
      <c r="M27">
        <v>978</v>
      </c>
      <c r="N27">
        <v>20989</v>
      </c>
      <c r="O27">
        <v>3.5539999999999998</v>
      </c>
      <c r="P27">
        <v>23753</v>
      </c>
      <c r="Q27">
        <v>129380</v>
      </c>
    </row>
    <row r="28" spans="1:20" x14ac:dyDescent="0.3">
      <c r="A28" t="s">
        <v>43</v>
      </c>
      <c r="B28">
        <v>9</v>
      </c>
      <c r="C28">
        <v>3.5</v>
      </c>
      <c r="D28">
        <v>5.2</v>
      </c>
      <c r="E28">
        <v>8</v>
      </c>
      <c r="F28">
        <v>16</v>
      </c>
      <c r="G28">
        <v>93633</v>
      </c>
      <c r="H28">
        <v>53865</v>
      </c>
      <c r="I28">
        <v>69</v>
      </c>
      <c r="J28">
        <v>86</v>
      </c>
      <c r="K28">
        <v>17541</v>
      </c>
      <c r="L28">
        <v>329.2</v>
      </c>
      <c r="M28">
        <v>1038</v>
      </c>
      <c r="N28">
        <v>23868</v>
      </c>
      <c r="O28">
        <v>3.472</v>
      </c>
      <c r="P28">
        <v>25643</v>
      </c>
      <c r="Q28">
        <v>185670</v>
      </c>
    </row>
    <row r="29" spans="1:20" x14ac:dyDescent="0.3">
      <c r="A29" t="s">
        <v>44</v>
      </c>
      <c r="B29">
        <v>9</v>
      </c>
      <c r="C29">
        <v>3.5</v>
      </c>
      <c r="D29">
        <v>5.3</v>
      </c>
      <c r="E29">
        <v>8</v>
      </c>
      <c r="F29">
        <v>16</v>
      </c>
      <c r="G29">
        <v>93834</v>
      </c>
      <c r="H29">
        <v>53862</v>
      </c>
      <c r="I29">
        <v>65</v>
      </c>
      <c r="J29">
        <v>39</v>
      </c>
      <c r="K29">
        <v>17496</v>
      </c>
      <c r="L29">
        <v>328.9</v>
      </c>
      <c r="M29">
        <v>982</v>
      </c>
      <c r="N29">
        <v>23961</v>
      </c>
      <c r="O29">
        <v>3.601</v>
      </c>
      <c r="P29">
        <v>25575</v>
      </c>
      <c r="Q29">
        <v>191130</v>
      </c>
    </row>
    <row r="31" spans="1:20" x14ac:dyDescent="0.3">
      <c r="B31" t="s">
        <v>47</v>
      </c>
      <c r="C31" t="s">
        <v>48</v>
      </c>
      <c r="D31" t="s">
        <v>49</v>
      </c>
      <c r="E31" t="s">
        <v>50</v>
      </c>
      <c r="F31" t="s">
        <v>51</v>
      </c>
      <c r="G31" t="s">
        <v>52</v>
      </c>
      <c r="H31" t="s">
        <v>53</v>
      </c>
      <c r="I31" t="s">
        <v>54</v>
      </c>
      <c r="J31" t="s">
        <v>55</v>
      </c>
      <c r="K31" t="s">
        <v>56</v>
      </c>
      <c r="L31" t="s">
        <v>57</v>
      </c>
      <c r="M31" t="s">
        <v>58</v>
      </c>
      <c r="N31" t="s">
        <v>59</v>
      </c>
      <c r="O31" t="s">
        <v>60</v>
      </c>
      <c r="P31" t="s">
        <v>61</v>
      </c>
      <c r="Q31" t="s">
        <v>180</v>
      </c>
    </row>
    <row r="32" spans="1:20" s="2" customFormat="1" ht="72" x14ac:dyDescent="0.3">
      <c r="A32" s="2" t="str">
        <f>A4</f>
        <v>ID</v>
      </c>
      <c r="B32" s="2" t="str">
        <f t="shared" ref="B32:P32" si="2">B4</f>
        <v>Type</v>
      </c>
      <c r="C32" s="2" t="str">
        <f t="shared" si="2"/>
        <v>Clockspeed</v>
      </c>
      <c r="D32" s="2" t="str">
        <f t="shared" si="2"/>
        <v>Turbo Speed</v>
      </c>
      <c r="E32" s="2" t="str">
        <f t="shared" si="2"/>
        <v>Cores</v>
      </c>
      <c r="F32" s="2" t="str">
        <f t="shared" si="2"/>
        <v>Threads</v>
      </c>
      <c r="G32" s="17" t="str">
        <f t="shared" si="2"/>
        <v>Integer Math</v>
      </c>
      <c r="H32" s="2" t="str">
        <f t="shared" si="2"/>
        <v>Floating Point Math</v>
      </c>
      <c r="I32" s="2" t="str">
        <f t="shared" si="2"/>
        <v>Find Prime Numbers</v>
      </c>
      <c r="J32" s="2" t="str">
        <f t="shared" si="2"/>
        <v>Random String Sorting</v>
      </c>
      <c r="K32" s="2" t="str">
        <f t="shared" si="2"/>
        <v>Data Encryption</v>
      </c>
      <c r="L32" s="2" t="str">
        <f t="shared" si="2"/>
        <v>Data Compression</v>
      </c>
      <c r="M32" s="2" t="str">
        <f t="shared" si="2"/>
        <v>Physics</v>
      </c>
      <c r="N32" s="2" t="str">
        <f t="shared" si="2"/>
        <v>Extended Instructions</v>
      </c>
      <c r="O32" s="17" t="str">
        <f t="shared" si="2"/>
        <v>Single Thread</v>
      </c>
      <c r="P32" s="2" t="str">
        <f>Q4</f>
        <v>Recommended Consumer Price (Ft)</v>
      </c>
      <c r="Q32" s="2" t="s">
        <v>179</v>
      </c>
      <c r="R32" s="3"/>
      <c r="S32" s="2" t="s">
        <v>46</v>
      </c>
      <c r="T32" s="2">
        <f>CORREL(P33:P57,Q33:Q57)</f>
        <v>0.98358959590991013</v>
      </c>
    </row>
    <row r="33" spans="1:17" x14ac:dyDescent="0.3">
      <c r="A33" t="str">
        <f t="shared" ref="A33:P48" si="3">A5</f>
        <v>Intel Core i5-10400</v>
      </c>
      <c r="B33">
        <f>RANK(B5,B$5:B$29,B$3)</f>
        <v>12</v>
      </c>
      <c r="C33">
        <f t="shared" ref="C33:O33" si="4">RANK(C5,C$5:C$29,C$3)</f>
        <v>17</v>
      </c>
      <c r="D33">
        <f t="shared" si="4"/>
        <v>15</v>
      </c>
      <c r="E33">
        <f t="shared" si="4"/>
        <v>10</v>
      </c>
      <c r="F33">
        <f t="shared" si="4"/>
        <v>9</v>
      </c>
      <c r="G33">
        <f t="shared" si="4"/>
        <v>14</v>
      </c>
      <c r="H33">
        <f t="shared" si="4"/>
        <v>15</v>
      </c>
      <c r="I33">
        <f t="shared" si="4"/>
        <v>17</v>
      </c>
      <c r="J33">
        <f t="shared" si="4"/>
        <v>15</v>
      </c>
      <c r="K33">
        <f t="shared" si="4"/>
        <v>14</v>
      </c>
      <c r="L33">
        <f t="shared" si="4"/>
        <v>15</v>
      </c>
      <c r="M33">
        <f t="shared" si="4"/>
        <v>16</v>
      </c>
      <c r="N33">
        <f t="shared" si="4"/>
        <v>14</v>
      </c>
      <c r="O33">
        <f t="shared" si="4"/>
        <v>15</v>
      </c>
      <c r="P33" s="2">
        <f t="shared" ref="P33:P57" si="5">Q5</f>
        <v>65590</v>
      </c>
      <c r="Q33">
        <f>ar_szimulator!P89</f>
        <v>69040.399999999994</v>
      </c>
    </row>
    <row r="34" spans="1:17" x14ac:dyDescent="0.3">
      <c r="A34" t="str">
        <f t="shared" si="3"/>
        <v>Intel Core i5-10500</v>
      </c>
      <c r="B34">
        <f t="shared" ref="B34:O49" si="6">RANK(B6,B$5:B$29,B$3)</f>
        <v>12</v>
      </c>
      <c r="C34">
        <f t="shared" si="6"/>
        <v>13</v>
      </c>
      <c r="D34">
        <f t="shared" si="6"/>
        <v>12</v>
      </c>
      <c r="E34">
        <f t="shared" si="6"/>
        <v>10</v>
      </c>
      <c r="F34">
        <f t="shared" si="6"/>
        <v>9</v>
      </c>
      <c r="G34">
        <f t="shared" si="6"/>
        <v>12</v>
      </c>
      <c r="H34">
        <f t="shared" si="6"/>
        <v>14</v>
      </c>
      <c r="I34">
        <f t="shared" si="6"/>
        <v>17</v>
      </c>
      <c r="J34">
        <f t="shared" si="6"/>
        <v>10</v>
      </c>
      <c r="K34">
        <f t="shared" si="6"/>
        <v>12</v>
      </c>
      <c r="L34">
        <f t="shared" si="6"/>
        <v>12</v>
      </c>
      <c r="M34">
        <f t="shared" si="6"/>
        <v>14</v>
      </c>
      <c r="N34">
        <f t="shared" si="6"/>
        <v>12</v>
      </c>
      <c r="O34">
        <f t="shared" si="6"/>
        <v>13</v>
      </c>
      <c r="P34" s="2">
        <f t="shared" si="5"/>
        <v>71806</v>
      </c>
      <c r="Q34">
        <f>ar_szimulator!P90</f>
        <v>79922</v>
      </c>
    </row>
    <row r="35" spans="1:17" x14ac:dyDescent="0.3">
      <c r="A35" t="str">
        <f t="shared" si="3"/>
        <v>Intel Core i5-10600</v>
      </c>
      <c r="B35">
        <f t="shared" si="6"/>
        <v>12</v>
      </c>
      <c r="C35">
        <f t="shared" si="6"/>
        <v>9</v>
      </c>
      <c r="D35">
        <f t="shared" si="6"/>
        <v>7</v>
      </c>
      <c r="E35">
        <f t="shared" si="6"/>
        <v>10</v>
      </c>
      <c r="F35">
        <f t="shared" si="6"/>
        <v>9</v>
      </c>
      <c r="G35">
        <f t="shared" si="6"/>
        <v>11</v>
      </c>
      <c r="H35">
        <f t="shared" si="6"/>
        <v>12</v>
      </c>
      <c r="I35">
        <f t="shared" si="6"/>
        <v>12</v>
      </c>
      <c r="J35">
        <f t="shared" si="6"/>
        <v>9</v>
      </c>
      <c r="K35">
        <f t="shared" si="6"/>
        <v>11</v>
      </c>
      <c r="L35">
        <f t="shared" si="6"/>
        <v>10</v>
      </c>
      <c r="M35">
        <f t="shared" si="6"/>
        <v>10</v>
      </c>
      <c r="N35">
        <f t="shared" si="6"/>
        <v>13</v>
      </c>
      <c r="O35">
        <f t="shared" si="6"/>
        <v>11</v>
      </c>
      <c r="P35" s="2">
        <f t="shared" si="5"/>
        <v>79350</v>
      </c>
      <c r="Q35">
        <f>ar_szimulator!P91</f>
        <v>86213.3</v>
      </c>
    </row>
    <row r="36" spans="1:17" x14ac:dyDescent="0.3">
      <c r="A36" t="str">
        <f t="shared" si="3"/>
        <v>Intel Core i5-11400</v>
      </c>
      <c r="B36">
        <f t="shared" si="6"/>
        <v>12</v>
      </c>
      <c r="C36">
        <f t="shared" si="6"/>
        <v>1</v>
      </c>
      <c r="D36">
        <f t="shared" si="6"/>
        <v>13</v>
      </c>
      <c r="E36">
        <f t="shared" si="6"/>
        <v>10</v>
      </c>
      <c r="F36">
        <f t="shared" si="6"/>
        <v>9</v>
      </c>
      <c r="G36">
        <f t="shared" si="6"/>
        <v>10</v>
      </c>
      <c r="H36">
        <f t="shared" si="6"/>
        <v>10</v>
      </c>
      <c r="I36">
        <f t="shared" si="6"/>
        <v>7</v>
      </c>
      <c r="J36">
        <f t="shared" si="6"/>
        <v>10</v>
      </c>
      <c r="K36">
        <f t="shared" si="6"/>
        <v>6</v>
      </c>
      <c r="L36">
        <f t="shared" si="6"/>
        <v>9</v>
      </c>
      <c r="M36">
        <f t="shared" si="6"/>
        <v>9</v>
      </c>
      <c r="N36">
        <f t="shared" si="6"/>
        <v>11</v>
      </c>
      <c r="O36">
        <f t="shared" si="6"/>
        <v>7</v>
      </c>
      <c r="P36" s="2">
        <f t="shared" si="5"/>
        <v>79200</v>
      </c>
      <c r="Q36">
        <f>ar_szimulator!P92</f>
        <v>86139.6</v>
      </c>
    </row>
    <row r="37" spans="1:17" x14ac:dyDescent="0.3">
      <c r="A37" t="str">
        <f t="shared" si="3"/>
        <v>Intel Core i5-11500</v>
      </c>
      <c r="B37">
        <f t="shared" si="6"/>
        <v>12</v>
      </c>
      <c r="C37">
        <f t="shared" si="6"/>
        <v>22</v>
      </c>
      <c r="D37">
        <f t="shared" si="6"/>
        <v>10</v>
      </c>
      <c r="E37">
        <f t="shared" si="6"/>
        <v>10</v>
      </c>
      <c r="F37">
        <f t="shared" si="6"/>
        <v>9</v>
      </c>
      <c r="G37">
        <f t="shared" si="6"/>
        <v>9</v>
      </c>
      <c r="H37">
        <f t="shared" si="6"/>
        <v>9</v>
      </c>
      <c r="I37">
        <f t="shared" si="6"/>
        <v>6</v>
      </c>
      <c r="J37">
        <f t="shared" si="6"/>
        <v>10</v>
      </c>
      <c r="K37">
        <f t="shared" si="6"/>
        <v>5</v>
      </c>
      <c r="L37">
        <f t="shared" si="6"/>
        <v>11</v>
      </c>
      <c r="M37">
        <f t="shared" si="6"/>
        <v>1</v>
      </c>
      <c r="N37">
        <f t="shared" si="6"/>
        <v>9</v>
      </c>
      <c r="O37">
        <f t="shared" si="6"/>
        <v>4</v>
      </c>
      <c r="P37" s="2">
        <f t="shared" si="5"/>
        <v>85460</v>
      </c>
      <c r="Q37">
        <f>ar_szimulator!P93</f>
        <v>84537.1</v>
      </c>
    </row>
    <row r="38" spans="1:17" x14ac:dyDescent="0.3">
      <c r="A38" t="str">
        <f t="shared" si="3"/>
        <v>Intel Core i5-6400</v>
      </c>
      <c r="B38">
        <f t="shared" si="6"/>
        <v>12</v>
      </c>
      <c r="C38">
        <f t="shared" si="6"/>
        <v>22</v>
      </c>
      <c r="D38">
        <f t="shared" si="6"/>
        <v>25</v>
      </c>
      <c r="E38">
        <f t="shared" si="6"/>
        <v>19</v>
      </c>
      <c r="F38">
        <f t="shared" si="6"/>
        <v>20</v>
      </c>
      <c r="G38">
        <f t="shared" si="6"/>
        <v>25</v>
      </c>
      <c r="H38">
        <f t="shared" si="6"/>
        <v>23</v>
      </c>
      <c r="I38">
        <f t="shared" si="6"/>
        <v>25</v>
      </c>
      <c r="J38">
        <f t="shared" si="6"/>
        <v>25</v>
      </c>
      <c r="K38">
        <f t="shared" si="6"/>
        <v>25</v>
      </c>
      <c r="L38">
        <f t="shared" si="6"/>
        <v>25</v>
      </c>
      <c r="M38">
        <f t="shared" si="6"/>
        <v>25</v>
      </c>
      <c r="N38">
        <f t="shared" si="6"/>
        <v>23</v>
      </c>
      <c r="O38">
        <f t="shared" si="6"/>
        <v>25</v>
      </c>
      <c r="P38" s="2">
        <f t="shared" si="5"/>
        <v>60990</v>
      </c>
      <c r="Q38">
        <f>ar_szimulator!P94</f>
        <v>60331</v>
      </c>
    </row>
    <row r="39" spans="1:17" x14ac:dyDescent="0.3">
      <c r="A39" t="str">
        <f t="shared" si="3"/>
        <v>Intel Core i5-6500</v>
      </c>
      <c r="B39">
        <f t="shared" si="6"/>
        <v>12</v>
      </c>
      <c r="C39">
        <f t="shared" si="6"/>
        <v>11</v>
      </c>
      <c r="D39">
        <f t="shared" si="6"/>
        <v>23</v>
      </c>
      <c r="E39">
        <f t="shared" si="6"/>
        <v>19</v>
      </c>
      <c r="F39">
        <f t="shared" si="6"/>
        <v>20</v>
      </c>
      <c r="G39">
        <f t="shared" si="6"/>
        <v>23</v>
      </c>
      <c r="H39">
        <f t="shared" si="6"/>
        <v>25</v>
      </c>
      <c r="I39">
        <f t="shared" si="6"/>
        <v>21</v>
      </c>
      <c r="J39">
        <f t="shared" si="6"/>
        <v>21</v>
      </c>
      <c r="K39">
        <f t="shared" si="6"/>
        <v>23</v>
      </c>
      <c r="L39">
        <f t="shared" si="6"/>
        <v>23</v>
      </c>
      <c r="M39">
        <f t="shared" si="6"/>
        <v>23</v>
      </c>
      <c r="N39">
        <f t="shared" si="6"/>
        <v>21</v>
      </c>
      <c r="O39">
        <f t="shared" si="6"/>
        <v>23</v>
      </c>
      <c r="P39" s="2">
        <f t="shared" si="5"/>
        <v>94960</v>
      </c>
      <c r="Q39">
        <f>ar_szimulator!P95</f>
        <v>78621.2</v>
      </c>
    </row>
    <row r="40" spans="1:17" x14ac:dyDescent="0.3">
      <c r="A40" t="str">
        <f t="shared" si="3"/>
        <v>Intel Core i5-6600</v>
      </c>
      <c r="B40">
        <f t="shared" si="6"/>
        <v>12</v>
      </c>
      <c r="C40">
        <f t="shared" si="6"/>
        <v>9</v>
      </c>
      <c r="D40">
        <f t="shared" si="6"/>
        <v>21</v>
      </c>
      <c r="E40">
        <f t="shared" si="6"/>
        <v>19</v>
      </c>
      <c r="F40">
        <f t="shared" si="6"/>
        <v>20</v>
      </c>
      <c r="G40">
        <f t="shared" si="6"/>
        <v>21</v>
      </c>
      <c r="H40">
        <f t="shared" si="6"/>
        <v>24</v>
      </c>
      <c r="I40">
        <f t="shared" si="6"/>
        <v>20</v>
      </c>
      <c r="J40">
        <f t="shared" si="6"/>
        <v>21</v>
      </c>
      <c r="K40">
        <f t="shared" si="6"/>
        <v>21</v>
      </c>
      <c r="L40">
        <f t="shared" si="6"/>
        <v>21</v>
      </c>
      <c r="M40">
        <f t="shared" si="6"/>
        <v>21</v>
      </c>
      <c r="N40">
        <f t="shared" si="6"/>
        <v>25</v>
      </c>
      <c r="O40">
        <f t="shared" si="6"/>
        <v>22</v>
      </c>
      <c r="P40" s="2">
        <f t="shared" si="5"/>
        <v>67990</v>
      </c>
      <c r="Q40">
        <f>ar_szimulator!P96</f>
        <v>67255.399999999994</v>
      </c>
    </row>
    <row r="41" spans="1:17" x14ac:dyDescent="0.3">
      <c r="A41" t="str">
        <f t="shared" si="3"/>
        <v>Intel Core i5-7400</v>
      </c>
      <c r="B41">
        <f t="shared" si="6"/>
        <v>12</v>
      </c>
      <c r="C41">
        <f t="shared" si="6"/>
        <v>15</v>
      </c>
      <c r="D41">
        <f t="shared" si="6"/>
        <v>24</v>
      </c>
      <c r="E41">
        <f t="shared" si="6"/>
        <v>19</v>
      </c>
      <c r="F41">
        <f t="shared" si="6"/>
        <v>20</v>
      </c>
      <c r="G41">
        <f t="shared" si="6"/>
        <v>24</v>
      </c>
      <c r="H41">
        <f t="shared" si="6"/>
        <v>22</v>
      </c>
      <c r="I41">
        <f t="shared" si="6"/>
        <v>24</v>
      </c>
      <c r="J41">
        <f t="shared" si="6"/>
        <v>21</v>
      </c>
      <c r="K41">
        <f t="shared" si="6"/>
        <v>24</v>
      </c>
      <c r="L41">
        <f t="shared" si="6"/>
        <v>24</v>
      </c>
      <c r="M41">
        <f t="shared" si="6"/>
        <v>24</v>
      </c>
      <c r="N41">
        <f t="shared" si="6"/>
        <v>22</v>
      </c>
      <c r="O41">
        <f t="shared" si="6"/>
        <v>24</v>
      </c>
      <c r="P41" s="2">
        <f t="shared" si="5"/>
        <v>69680</v>
      </c>
      <c r="Q41">
        <f>ar_szimulator!P97</f>
        <v>66117.8</v>
      </c>
    </row>
    <row r="42" spans="1:17" x14ac:dyDescent="0.3">
      <c r="A42" t="str">
        <f t="shared" si="3"/>
        <v>Intel Core i5-7500</v>
      </c>
      <c r="B42">
        <f t="shared" si="6"/>
        <v>12</v>
      </c>
      <c r="C42">
        <f t="shared" si="6"/>
        <v>8</v>
      </c>
      <c r="D42">
        <f t="shared" si="6"/>
        <v>22</v>
      </c>
      <c r="E42">
        <f t="shared" si="6"/>
        <v>19</v>
      </c>
      <c r="F42">
        <f t="shared" si="6"/>
        <v>20</v>
      </c>
      <c r="G42">
        <f t="shared" si="6"/>
        <v>22</v>
      </c>
      <c r="H42">
        <f t="shared" si="6"/>
        <v>21</v>
      </c>
      <c r="I42">
        <f t="shared" si="6"/>
        <v>21</v>
      </c>
      <c r="J42">
        <f t="shared" si="6"/>
        <v>21</v>
      </c>
      <c r="K42">
        <f t="shared" si="6"/>
        <v>22</v>
      </c>
      <c r="L42">
        <f t="shared" si="6"/>
        <v>22</v>
      </c>
      <c r="M42">
        <f t="shared" si="6"/>
        <v>22</v>
      </c>
      <c r="N42">
        <f t="shared" si="6"/>
        <v>20</v>
      </c>
      <c r="O42">
        <f t="shared" si="6"/>
        <v>21</v>
      </c>
      <c r="P42" s="2">
        <f t="shared" si="5"/>
        <v>64000</v>
      </c>
      <c r="Q42">
        <f>ar_szimulator!P98</f>
        <v>78621.2</v>
      </c>
    </row>
    <row r="43" spans="1:17" x14ac:dyDescent="0.3">
      <c r="A43" t="str">
        <f t="shared" si="3"/>
        <v>Intel Core i5-7600</v>
      </c>
      <c r="B43">
        <f t="shared" si="6"/>
        <v>12</v>
      </c>
      <c r="C43">
        <f t="shared" si="6"/>
        <v>5</v>
      </c>
      <c r="D43">
        <f t="shared" si="6"/>
        <v>18</v>
      </c>
      <c r="E43">
        <f t="shared" si="6"/>
        <v>19</v>
      </c>
      <c r="F43">
        <f t="shared" si="6"/>
        <v>20</v>
      </c>
      <c r="G43">
        <f t="shared" si="6"/>
        <v>20</v>
      </c>
      <c r="H43">
        <f t="shared" si="6"/>
        <v>20</v>
      </c>
      <c r="I43">
        <f t="shared" si="6"/>
        <v>19</v>
      </c>
      <c r="J43">
        <f t="shared" si="6"/>
        <v>20</v>
      </c>
      <c r="K43">
        <f t="shared" si="6"/>
        <v>20</v>
      </c>
      <c r="L43">
        <f t="shared" si="6"/>
        <v>20</v>
      </c>
      <c r="M43">
        <f t="shared" si="6"/>
        <v>20</v>
      </c>
      <c r="N43">
        <f t="shared" si="6"/>
        <v>19</v>
      </c>
      <c r="O43">
        <f t="shared" si="6"/>
        <v>18</v>
      </c>
      <c r="P43" s="2">
        <f t="shared" si="5"/>
        <v>81020</v>
      </c>
      <c r="Q43">
        <f>ar_szimulator!P99</f>
        <v>81349.399999999994</v>
      </c>
    </row>
    <row r="44" spans="1:17" x14ac:dyDescent="0.3">
      <c r="A44" t="str">
        <f t="shared" si="3"/>
        <v>Intel Core i5-8400</v>
      </c>
      <c r="B44">
        <f t="shared" si="6"/>
        <v>12</v>
      </c>
      <c r="C44">
        <f t="shared" si="6"/>
        <v>20</v>
      </c>
      <c r="D44">
        <f t="shared" si="6"/>
        <v>20</v>
      </c>
      <c r="E44">
        <f t="shared" si="6"/>
        <v>10</v>
      </c>
      <c r="F44">
        <f t="shared" si="6"/>
        <v>17</v>
      </c>
      <c r="G44">
        <f t="shared" si="6"/>
        <v>19</v>
      </c>
      <c r="H44">
        <f t="shared" si="6"/>
        <v>18</v>
      </c>
      <c r="I44">
        <f t="shared" si="6"/>
        <v>14</v>
      </c>
      <c r="J44">
        <f t="shared" si="6"/>
        <v>16</v>
      </c>
      <c r="K44">
        <f t="shared" si="6"/>
        <v>19</v>
      </c>
      <c r="L44">
        <f t="shared" si="6"/>
        <v>18</v>
      </c>
      <c r="M44">
        <f t="shared" si="6"/>
        <v>17</v>
      </c>
      <c r="N44">
        <f t="shared" si="6"/>
        <v>17</v>
      </c>
      <c r="O44">
        <f t="shared" si="6"/>
        <v>20</v>
      </c>
      <c r="P44" s="2">
        <f t="shared" si="5"/>
        <v>73990</v>
      </c>
      <c r="Q44">
        <f>ar_szimulator!P100</f>
        <v>73195</v>
      </c>
    </row>
    <row r="45" spans="1:17" x14ac:dyDescent="0.3">
      <c r="A45" t="str">
        <f t="shared" si="3"/>
        <v>Intel Core i5-8600</v>
      </c>
      <c r="B45">
        <f t="shared" si="6"/>
        <v>12</v>
      </c>
      <c r="C45">
        <f t="shared" si="6"/>
        <v>13</v>
      </c>
      <c r="D45">
        <f t="shared" si="6"/>
        <v>15</v>
      </c>
      <c r="E45">
        <f t="shared" si="6"/>
        <v>10</v>
      </c>
      <c r="F45">
        <f t="shared" si="6"/>
        <v>17</v>
      </c>
      <c r="G45">
        <f t="shared" si="6"/>
        <v>16</v>
      </c>
      <c r="H45">
        <f t="shared" si="6"/>
        <v>16</v>
      </c>
      <c r="I45">
        <f t="shared" si="6"/>
        <v>12</v>
      </c>
      <c r="J45">
        <f t="shared" si="6"/>
        <v>16</v>
      </c>
      <c r="K45">
        <f t="shared" si="6"/>
        <v>16</v>
      </c>
      <c r="L45">
        <f t="shared" si="6"/>
        <v>16</v>
      </c>
      <c r="M45">
        <f t="shared" si="6"/>
        <v>15</v>
      </c>
      <c r="N45">
        <f t="shared" si="6"/>
        <v>18</v>
      </c>
      <c r="O45">
        <f t="shared" si="6"/>
        <v>16</v>
      </c>
      <c r="P45" s="2">
        <f t="shared" si="5"/>
        <v>92990</v>
      </c>
      <c r="Q45">
        <f>ar_szimulator!P101</f>
        <v>84081.1</v>
      </c>
    </row>
    <row r="46" spans="1:17" x14ac:dyDescent="0.3">
      <c r="A46" t="str">
        <f t="shared" si="3"/>
        <v>Intel Core i5-9400</v>
      </c>
      <c r="B46">
        <f t="shared" si="6"/>
        <v>12</v>
      </c>
      <c r="C46">
        <f t="shared" si="6"/>
        <v>17</v>
      </c>
      <c r="D46">
        <f t="shared" si="6"/>
        <v>18</v>
      </c>
      <c r="E46">
        <f t="shared" si="6"/>
        <v>10</v>
      </c>
      <c r="F46">
        <f t="shared" si="6"/>
        <v>17</v>
      </c>
      <c r="G46">
        <f t="shared" si="6"/>
        <v>18</v>
      </c>
      <c r="H46">
        <f t="shared" si="6"/>
        <v>17</v>
      </c>
      <c r="I46">
        <f t="shared" si="6"/>
        <v>15</v>
      </c>
      <c r="J46">
        <f t="shared" si="6"/>
        <v>16</v>
      </c>
      <c r="K46">
        <f t="shared" si="6"/>
        <v>18</v>
      </c>
      <c r="L46">
        <f t="shared" si="6"/>
        <v>17</v>
      </c>
      <c r="M46">
        <f t="shared" si="6"/>
        <v>18</v>
      </c>
      <c r="N46">
        <f t="shared" si="6"/>
        <v>16</v>
      </c>
      <c r="O46">
        <f t="shared" si="6"/>
        <v>17</v>
      </c>
      <c r="P46" s="2">
        <f t="shared" si="5"/>
        <v>73999</v>
      </c>
      <c r="Q46">
        <f>ar_szimulator!P102</f>
        <v>73199.399999999994</v>
      </c>
    </row>
    <row r="47" spans="1:17" x14ac:dyDescent="0.3">
      <c r="A47" t="str">
        <f t="shared" si="3"/>
        <v>Intel Core i7-10700</v>
      </c>
      <c r="B47">
        <f t="shared" si="6"/>
        <v>7</v>
      </c>
      <c r="C47">
        <f t="shared" si="6"/>
        <v>17</v>
      </c>
      <c r="D47">
        <f t="shared" si="6"/>
        <v>7</v>
      </c>
      <c r="E47">
        <f t="shared" si="6"/>
        <v>3</v>
      </c>
      <c r="F47">
        <f t="shared" si="6"/>
        <v>3</v>
      </c>
      <c r="G47">
        <f t="shared" si="6"/>
        <v>8</v>
      </c>
      <c r="H47">
        <f t="shared" si="6"/>
        <v>8</v>
      </c>
      <c r="I47">
        <f t="shared" si="6"/>
        <v>8</v>
      </c>
      <c r="J47">
        <f t="shared" si="6"/>
        <v>7</v>
      </c>
      <c r="K47">
        <f t="shared" si="6"/>
        <v>10</v>
      </c>
      <c r="L47">
        <f t="shared" si="6"/>
        <v>8</v>
      </c>
      <c r="M47">
        <f t="shared" si="6"/>
        <v>8</v>
      </c>
      <c r="N47">
        <f t="shared" si="6"/>
        <v>8</v>
      </c>
      <c r="O47">
        <f t="shared" si="6"/>
        <v>10</v>
      </c>
      <c r="P47" s="2">
        <f t="shared" si="5"/>
        <v>113250</v>
      </c>
      <c r="Q47">
        <f>ar_szimulator!P103</f>
        <v>112026.8</v>
      </c>
    </row>
    <row r="48" spans="1:17" x14ac:dyDescent="0.3">
      <c r="A48" t="str">
        <f t="shared" si="3"/>
        <v>Intel Core i7-11700</v>
      </c>
      <c r="B48">
        <f t="shared" si="6"/>
        <v>7</v>
      </c>
      <c r="C48">
        <f t="shared" si="6"/>
        <v>24</v>
      </c>
      <c r="D48">
        <f t="shared" si="6"/>
        <v>13</v>
      </c>
      <c r="E48">
        <f t="shared" si="6"/>
        <v>3</v>
      </c>
      <c r="F48">
        <f t="shared" si="6"/>
        <v>3</v>
      </c>
      <c r="G48">
        <f t="shared" si="6"/>
        <v>5</v>
      </c>
      <c r="H48">
        <f t="shared" si="6"/>
        <v>6</v>
      </c>
      <c r="I48">
        <f t="shared" si="6"/>
        <v>9</v>
      </c>
      <c r="J48">
        <f t="shared" si="6"/>
        <v>7</v>
      </c>
      <c r="K48">
        <f t="shared" si="6"/>
        <v>4</v>
      </c>
      <c r="L48">
        <f t="shared" si="6"/>
        <v>6</v>
      </c>
      <c r="M48">
        <f t="shared" si="6"/>
        <v>12</v>
      </c>
      <c r="N48">
        <f t="shared" si="6"/>
        <v>5</v>
      </c>
      <c r="O48">
        <f t="shared" si="6"/>
        <v>8</v>
      </c>
      <c r="P48" s="2">
        <f t="shared" si="5"/>
        <v>124990</v>
      </c>
      <c r="Q48">
        <f>ar_szimulator!P104</f>
        <v>123640</v>
      </c>
    </row>
    <row r="49" spans="1:17" x14ac:dyDescent="0.3">
      <c r="A49" t="str">
        <f t="shared" ref="A49:P57" si="7">A21</f>
        <v>Intel Core i7-7700</v>
      </c>
      <c r="B49">
        <f t="shared" si="6"/>
        <v>7</v>
      </c>
      <c r="C49">
        <f t="shared" si="6"/>
        <v>1</v>
      </c>
      <c r="D49">
        <f t="shared" si="6"/>
        <v>17</v>
      </c>
      <c r="E49">
        <f t="shared" si="6"/>
        <v>19</v>
      </c>
      <c r="F49">
        <f t="shared" si="6"/>
        <v>15</v>
      </c>
      <c r="G49">
        <f t="shared" si="6"/>
        <v>17</v>
      </c>
      <c r="H49">
        <f t="shared" si="6"/>
        <v>19</v>
      </c>
      <c r="I49">
        <f t="shared" si="6"/>
        <v>21</v>
      </c>
      <c r="J49">
        <f t="shared" si="6"/>
        <v>19</v>
      </c>
      <c r="K49">
        <f t="shared" si="6"/>
        <v>17</v>
      </c>
      <c r="L49">
        <f t="shared" si="6"/>
        <v>19</v>
      </c>
      <c r="M49">
        <f t="shared" si="6"/>
        <v>19</v>
      </c>
      <c r="N49">
        <f t="shared" si="6"/>
        <v>24</v>
      </c>
      <c r="O49">
        <f t="shared" si="6"/>
        <v>19</v>
      </c>
      <c r="P49" s="2">
        <f t="shared" si="5"/>
        <v>113650</v>
      </c>
      <c r="Q49">
        <f>ar_szimulator!P105</f>
        <v>103344.7</v>
      </c>
    </row>
    <row r="50" spans="1:17" x14ac:dyDescent="0.3">
      <c r="A50" t="str">
        <f t="shared" si="7"/>
        <v>Intel Core i7-8700</v>
      </c>
      <c r="B50">
        <f t="shared" ref="B50:O57" si="8">RANK(B22,B$5:B$29,B$3)</f>
        <v>7</v>
      </c>
      <c r="C50">
        <f t="shared" si="8"/>
        <v>11</v>
      </c>
      <c r="D50">
        <f t="shared" si="8"/>
        <v>10</v>
      </c>
      <c r="E50">
        <f t="shared" si="8"/>
        <v>10</v>
      </c>
      <c r="F50">
        <f t="shared" si="8"/>
        <v>9</v>
      </c>
      <c r="G50">
        <f t="shared" si="8"/>
        <v>13</v>
      </c>
      <c r="H50">
        <f t="shared" si="8"/>
        <v>13</v>
      </c>
      <c r="I50">
        <f t="shared" si="8"/>
        <v>16</v>
      </c>
      <c r="J50">
        <f t="shared" si="8"/>
        <v>10</v>
      </c>
      <c r="K50">
        <f t="shared" si="8"/>
        <v>13</v>
      </c>
      <c r="L50">
        <f t="shared" si="8"/>
        <v>14</v>
      </c>
      <c r="M50">
        <f t="shared" si="8"/>
        <v>13</v>
      </c>
      <c r="N50">
        <f t="shared" si="8"/>
        <v>15</v>
      </c>
      <c r="O50">
        <f t="shared" si="8"/>
        <v>14</v>
      </c>
      <c r="P50" s="2">
        <f t="shared" si="5"/>
        <v>97110</v>
      </c>
      <c r="Q50">
        <f>ar_szimulator!P106</f>
        <v>104241.4</v>
      </c>
    </row>
    <row r="51" spans="1:17" x14ac:dyDescent="0.3">
      <c r="A51" t="str">
        <f t="shared" si="7"/>
        <v>Intel Core i7-9700</v>
      </c>
      <c r="B51">
        <f t="shared" si="8"/>
        <v>7</v>
      </c>
      <c r="C51">
        <f t="shared" si="8"/>
        <v>15</v>
      </c>
      <c r="D51">
        <f t="shared" si="8"/>
        <v>9</v>
      </c>
      <c r="E51">
        <f t="shared" si="8"/>
        <v>3</v>
      </c>
      <c r="F51">
        <f t="shared" si="8"/>
        <v>15</v>
      </c>
      <c r="G51">
        <f t="shared" si="8"/>
        <v>15</v>
      </c>
      <c r="H51">
        <f t="shared" si="8"/>
        <v>11</v>
      </c>
      <c r="I51">
        <f t="shared" si="8"/>
        <v>9</v>
      </c>
      <c r="J51">
        <f t="shared" si="8"/>
        <v>10</v>
      </c>
      <c r="K51">
        <f t="shared" si="8"/>
        <v>15</v>
      </c>
      <c r="L51">
        <f t="shared" si="8"/>
        <v>13</v>
      </c>
      <c r="M51">
        <f t="shared" si="8"/>
        <v>11</v>
      </c>
      <c r="N51">
        <f t="shared" si="8"/>
        <v>10</v>
      </c>
      <c r="O51">
        <f t="shared" si="8"/>
        <v>12</v>
      </c>
      <c r="P51" s="2">
        <f t="shared" si="5"/>
        <v>102790</v>
      </c>
      <c r="Q51">
        <f>ar_szimulator!P107</f>
        <v>101679.4</v>
      </c>
    </row>
    <row r="52" spans="1:17" x14ac:dyDescent="0.3">
      <c r="A52" t="str">
        <f t="shared" si="7"/>
        <v>Intel Core i9-9900K</v>
      </c>
      <c r="B52">
        <f t="shared" si="8"/>
        <v>1</v>
      </c>
      <c r="C52">
        <f t="shared" si="8"/>
        <v>1</v>
      </c>
      <c r="D52">
        <f t="shared" si="8"/>
        <v>6</v>
      </c>
      <c r="E52">
        <f t="shared" si="8"/>
        <v>3</v>
      </c>
      <c r="F52">
        <f t="shared" si="8"/>
        <v>3</v>
      </c>
      <c r="G52">
        <f t="shared" si="8"/>
        <v>7</v>
      </c>
      <c r="H52">
        <f t="shared" si="8"/>
        <v>7</v>
      </c>
      <c r="I52">
        <f t="shared" si="8"/>
        <v>9</v>
      </c>
      <c r="J52">
        <f t="shared" si="8"/>
        <v>5</v>
      </c>
      <c r="K52">
        <f t="shared" si="8"/>
        <v>9</v>
      </c>
      <c r="L52">
        <f t="shared" si="8"/>
        <v>7</v>
      </c>
      <c r="M52">
        <f t="shared" si="8"/>
        <v>7</v>
      </c>
      <c r="N52">
        <f t="shared" si="8"/>
        <v>7</v>
      </c>
      <c r="O52">
        <f t="shared" si="8"/>
        <v>9</v>
      </c>
      <c r="P52" s="2">
        <f t="shared" si="5"/>
        <v>115900</v>
      </c>
      <c r="Q52">
        <f>ar_szimulator!P108</f>
        <v>123704.8</v>
      </c>
    </row>
    <row r="53" spans="1:17" x14ac:dyDescent="0.3">
      <c r="A53" t="str">
        <f t="shared" si="7"/>
        <v>Intel Core i9-10850K</v>
      </c>
      <c r="B53">
        <f t="shared" si="8"/>
        <v>1</v>
      </c>
      <c r="C53">
        <f t="shared" si="8"/>
        <v>1</v>
      </c>
      <c r="D53">
        <f t="shared" si="8"/>
        <v>5</v>
      </c>
      <c r="E53">
        <f t="shared" si="8"/>
        <v>1</v>
      </c>
      <c r="F53">
        <f t="shared" si="8"/>
        <v>1</v>
      </c>
      <c r="G53">
        <f t="shared" si="8"/>
        <v>4</v>
      </c>
      <c r="H53">
        <f t="shared" si="8"/>
        <v>3</v>
      </c>
      <c r="I53">
        <f t="shared" si="8"/>
        <v>4</v>
      </c>
      <c r="J53">
        <f t="shared" si="8"/>
        <v>2</v>
      </c>
      <c r="K53">
        <f t="shared" si="8"/>
        <v>7</v>
      </c>
      <c r="L53">
        <f t="shared" si="8"/>
        <v>1</v>
      </c>
      <c r="M53">
        <f t="shared" si="8"/>
        <v>3</v>
      </c>
      <c r="N53">
        <f t="shared" si="8"/>
        <v>1</v>
      </c>
      <c r="O53">
        <f t="shared" si="8"/>
        <v>5</v>
      </c>
      <c r="P53" s="2">
        <f t="shared" si="5"/>
        <v>144190</v>
      </c>
      <c r="Q53">
        <f>ar_szimulator!P109</f>
        <v>142791.29999999999</v>
      </c>
    </row>
    <row r="54" spans="1:17" x14ac:dyDescent="0.3">
      <c r="A54" t="str">
        <f t="shared" si="7"/>
        <v>Intel Core i9-10900F</v>
      </c>
      <c r="B54">
        <f t="shared" si="8"/>
        <v>1</v>
      </c>
      <c r="C54">
        <f t="shared" si="8"/>
        <v>20</v>
      </c>
      <c r="D54">
        <f t="shared" si="8"/>
        <v>2</v>
      </c>
      <c r="E54">
        <f t="shared" si="8"/>
        <v>1</v>
      </c>
      <c r="F54">
        <f t="shared" si="8"/>
        <v>1</v>
      </c>
      <c r="G54">
        <f t="shared" si="8"/>
        <v>6</v>
      </c>
      <c r="H54">
        <f t="shared" si="8"/>
        <v>5</v>
      </c>
      <c r="I54">
        <f t="shared" si="8"/>
        <v>5</v>
      </c>
      <c r="J54">
        <f t="shared" si="8"/>
        <v>3</v>
      </c>
      <c r="K54">
        <f t="shared" si="8"/>
        <v>8</v>
      </c>
      <c r="L54">
        <f t="shared" si="8"/>
        <v>4</v>
      </c>
      <c r="M54">
        <f t="shared" si="8"/>
        <v>6</v>
      </c>
      <c r="N54">
        <f t="shared" si="8"/>
        <v>6</v>
      </c>
      <c r="O54">
        <f t="shared" si="8"/>
        <v>6</v>
      </c>
      <c r="P54" s="2">
        <f t="shared" si="5"/>
        <v>127940</v>
      </c>
      <c r="Q54">
        <f>ar_szimulator!P110</f>
        <v>126558.1</v>
      </c>
    </row>
    <row r="55" spans="1:17" x14ac:dyDescent="0.3">
      <c r="A55" t="str">
        <f t="shared" si="7"/>
        <v>Intel Core i9-11900F</v>
      </c>
      <c r="B55">
        <f t="shared" si="8"/>
        <v>1</v>
      </c>
      <c r="C55">
        <f t="shared" si="8"/>
        <v>24</v>
      </c>
      <c r="D55">
        <f t="shared" si="8"/>
        <v>2</v>
      </c>
      <c r="E55">
        <f t="shared" si="8"/>
        <v>3</v>
      </c>
      <c r="F55">
        <f t="shared" si="8"/>
        <v>3</v>
      </c>
      <c r="G55">
        <f t="shared" si="8"/>
        <v>3</v>
      </c>
      <c r="H55">
        <f t="shared" si="8"/>
        <v>4</v>
      </c>
      <c r="I55">
        <f t="shared" si="8"/>
        <v>2</v>
      </c>
      <c r="J55">
        <f t="shared" si="8"/>
        <v>6</v>
      </c>
      <c r="K55">
        <f t="shared" si="8"/>
        <v>3</v>
      </c>
      <c r="L55">
        <f t="shared" si="8"/>
        <v>5</v>
      </c>
      <c r="M55">
        <f t="shared" si="8"/>
        <v>5</v>
      </c>
      <c r="N55">
        <f t="shared" si="8"/>
        <v>4</v>
      </c>
      <c r="O55">
        <f t="shared" si="8"/>
        <v>2</v>
      </c>
      <c r="P55" s="2">
        <f t="shared" si="5"/>
        <v>129380</v>
      </c>
      <c r="Q55">
        <f>ar_szimulator!P111</f>
        <v>127983</v>
      </c>
    </row>
    <row r="56" spans="1:17" x14ac:dyDescent="0.3">
      <c r="A56" t="str">
        <f t="shared" si="7"/>
        <v>Intel Core i9-11900K</v>
      </c>
      <c r="B56">
        <f t="shared" si="8"/>
        <v>1</v>
      </c>
      <c r="C56">
        <f t="shared" si="8"/>
        <v>5</v>
      </c>
      <c r="D56">
        <f t="shared" si="8"/>
        <v>2</v>
      </c>
      <c r="E56">
        <f t="shared" si="8"/>
        <v>3</v>
      </c>
      <c r="F56">
        <f t="shared" si="8"/>
        <v>3</v>
      </c>
      <c r="G56">
        <f t="shared" si="8"/>
        <v>2</v>
      </c>
      <c r="H56">
        <f t="shared" si="8"/>
        <v>1</v>
      </c>
      <c r="I56">
        <f t="shared" si="8"/>
        <v>1</v>
      </c>
      <c r="J56">
        <f t="shared" si="8"/>
        <v>1</v>
      </c>
      <c r="K56">
        <f t="shared" si="8"/>
        <v>1</v>
      </c>
      <c r="L56">
        <f t="shared" si="8"/>
        <v>2</v>
      </c>
      <c r="M56">
        <f t="shared" si="8"/>
        <v>2</v>
      </c>
      <c r="N56">
        <f t="shared" si="8"/>
        <v>3</v>
      </c>
      <c r="O56">
        <f t="shared" si="8"/>
        <v>3</v>
      </c>
      <c r="P56" s="2">
        <f t="shared" si="5"/>
        <v>185670</v>
      </c>
      <c r="Q56">
        <f>ar_szimulator!P112</f>
        <v>183664.8</v>
      </c>
    </row>
    <row r="57" spans="1:17" x14ac:dyDescent="0.3">
      <c r="A57" t="str">
        <f t="shared" si="7"/>
        <v>Intel Core i9-11900KF</v>
      </c>
      <c r="B57">
        <f t="shared" si="8"/>
        <v>1</v>
      </c>
      <c r="C57">
        <f t="shared" si="8"/>
        <v>5</v>
      </c>
      <c r="D57">
        <f t="shared" si="8"/>
        <v>1</v>
      </c>
      <c r="E57">
        <f t="shared" si="8"/>
        <v>3</v>
      </c>
      <c r="F57">
        <f t="shared" si="8"/>
        <v>3</v>
      </c>
      <c r="G57">
        <f t="shared" si="8"/>
        <v>1</v>
      </c>
      <c r="H57">
        <f t="shared" si="8"/>
        <v>2</v>
      </c>
      <c r="I57">
        <f t="shared" si="8"/>
        <v>3</v>
      </c>
      <c r="J57">
        <f t="shared" si="8"/>
        <v>4</v>
      </c>
      <c r="K57">
        <f t="shared" si="8"/>
        <v>2</v>
      </c>
      <c r="L57">
        <f t="shared" si="8"/>
        <v>3</v>
      </c>
      <c r="M57">
        <f t="shared" si="8"/>
        <v>4</v>
      </c>
      <c r="N57">
        <f t="shared" si="8"/>
        <v>2</v>
      </c>
      <c r="O57">
        <f t="shared" si="8"/>
        <v>1</v>
      </c>
      <c r="P57" s="2">
        <f t="shared" si="5"/>
        <v>191130</v>
      </c>
      <c r="Q57">
        <f>ar_szimulator!P113</f>
        <v>189065.8</v>
      </c>
    </row>
    <row r="59" spans="1:17" x14ac:dyDescent="0.3">
      <c r="A59" s="16" t="s">
        <v>181</v>
      </c>
      <c r="B59" s="15">
        <f>SUM('benchmark ellenorzo modell'!B89:B113)/SUM('benchmark ellenorzo modell'!$P$89:$P$113)</f>
        <v>0</v>
      </c>
      <c r="C59" s="15">
        <f>SUM('benchmark ellenorzo modell'!C89:C113)/SUM('benchmark ellenorzo modell'!$P$89:$P$113)</f>
        <v>0</v>
      </c>
      <c r="D59" s="15">
        <f>SUM('benchmark ellenorzo modell'!D89:D113)/SUM('benchmark ellenorzo modell'!$P$89:$P$113)</f>
        <v>9.0390798028148894E-3</v>
      </c>
      <c r="E59" s="15">
        <f>SUM('benchmark ellenorzo modell'!E89:E113)/SUM('benchmark ellenorzo modell'!$P$89:$P$113)</f>
        <v>0</v>
      </c>
      <c r="F59" s="15">
        <f>SUM('benchmark ellenorzo modell'!F89:F113)/SUM('benchmark ellenorzo modell'!$P$89:$P$113)</f>
        <v>0</v>
      </c>
      <c r="G59" s="15">
        <f>SUM('benchmark ellenorzo modell'!G89:G113)/SUM('benchmark ellenorzo modell'!$P$89:$P$113)</f>
        <v>0.27013788669000499</v>
      </c>
      <c r="H59" s="15">
        <f>SUM('benchmark ellenorzo modell'!H89:H113)/SUM('benchmark ellenorzo modell'!$P$89:$P$113)</f>
        <v>9.7017932414088737E-2</v>
      </c>
      <c r="I59" s="15">
        <f>SUM('benchmark ellenorzo modell'!I89:I113)/SUM('benchmark ellenorzo modell'!$P$89:$P$113)</f>
        <v>8.5086804315210401E-2</v>
      </c>
      <c r="J59" s="15">
        <f>SUM('benchmark ellenorzo modell'!J89:J113)/SUM('benchmark ellenorzo modell'!$P$89:$P$113)</f>
        <v>2.2990640851611059E-2</v>
      </c>
      <c r="K59" s="15">
        <f>SUM('benchmark ellenorzo modell'!K89:K113)/SUM('benchmark ellenorzo modell'!$P$89:$P$113)</f>
        <v>7.0798028148889053E-2</v>
      </c>
      <c r="L59" s="15">
        <f>SUM('benchmark ellenorzo modell'!L89:L113)/SUM('benchmark ellenorzo modell'!$P$89:$P$113)</f>
        <v>1.6943630778023862E-2</v>
      </c>
      <c r="M59" s="15">
        <f>SUM('benchmark ellenorzo modell'!M89:M113)/SUM('benchmark ellenorzo modell'!$P$89:$P$113)</f>
        <v>1.4174465956990783E-3</v>
      </c>
      <c r="N59" s="15">
        <f>SUM('benchmark ellenorzo modell'!N89:N113)/SUM('benchmark ellenorzo modell'!$P$89:$P$113)</f>
        <v>0</v>
      </c>
      <c r="O59" s="15">
        <f>SUM('benchmark ellenorzo modell'!O89:O113)/SUM('benchmark ellenorzo modell'!$P$89:$P$113)</f>
        <v>0.42656855040365793</v>
      </c>
      <c r="P59" s="15">
        <f>SUM('benchmark ellenorzo modell'!P89:P113)/SUM('benchmark ellenorzo modell'!$P$89:$P$113)</f>
        <v>1</v>
      </c>
      <c r="Q59" s="15">
        <f>SUM('benchmark ellenorzo modell'!Q89:Q113)/SUM('benchmark ellenorzo modell'!$P$89:$P$113)</f>
        <v>1</v>
      </c>
    </row>
    <row r="62" spans="1:17" x14ac:dyDescent="0.3">
      <c r="A62" s="13" t="s">
        <v>182</v>
      </c>
    </row>
    <row r="63" spans="1:17" x14ac:dyDescent="0.3">
      <c r="A63" s="13" t="s">
        <v>183</v>
      </c>
    </row>
    <row r="65" spans="1:17" x14ac:dyDescent="0.3">
      <c r="B65" t="str">
        <f>B32</f>
        <v>Type</v>
      </c>
      <c r="C65" t="str">
        <f t="shared" ref="C65:P65" si="9">C32</f>
        <v>Clockspeed</v>
      </c>
      <c r="D65" t="str">
        <f t="shared" si="9"/>
        <v>Turbo Speed</v>
      </c>
      <c r="E65" t="str">
        <f t="shared" si="9"/>
        <v>Cores</v>
      </c>
      <c r="F65" t="str">
        <f t="shared" si="9"/>
        <v>Threads</v>
      </c>
      <c r="G65" t="str">
        <f t="shared" si="9"/>
        <v>Integer Math</v>
      </c>
      <c r="H65" t="str">
        <f t="shared" si="9"/>
        <v>Floating Point Math</v>
      </c>
      <c r="I65" t="str">
        <f t="shared" si="9"/>
        <v>Find Prime Numbers</v>
      </c>
      <c r="J65" t="str">
        <f t="shared" si="9"/>
        <v>Random String Sorting</v>
      </c>
      <c r="K65" t="str">
        <f t="shared" si="9"/>
        <v>Data Encryption</v>
      </c>
      <c r="L65" t="str">
        <f t="shared" si="9"/>
        <v>Data Compression</v>
      </c>
      <c r="M65" t="str">
        <f t="shared" si="9"/>
        <v>Physics</v>
      </c>
      <c r="N65" t="str">
        <f t="shared" si="9"/>
        <v>Extended Instructions</v>
      </c>
      <c r="O65" t="str">
        <f t="shared" si="9"/>
        <v>Single Thread</v>
      </c>
      <c r="P65" t="str">
        <f t="shared" si="9"/>
        <v>Recommended Consumer Price (Ft)</v>
      </c>
      <c r="Q65" t="s">
        <v>221</v>
      </c>
    </row>
    <row r="66" spans="1:17" x14ac:dyDescent="0.3">
      <c r="A66" t="s">
        <v>218</v>
      </c>
      <c r="B66">
        <v>1</v>
      </c>
      <c r="C66">
        <v>2</v>
      </c>
      <c r="D66">
        <v>3</v>
      </c>
      <c r="E66">
        <v>4</v>
      </c>
      <c r="F66">
        <v>5</v>
      </c>
      <c r="G66">
        <v>6</v>
      </c>
      <c r="H66">
        <v>7</v>
      </c>
      <c r="I66">
        <v>8</v>
      </c>
      <c r="J66">
        <v>9</v>
      </c>
      <c r="K66">
        <v>10</v>
      </c>
      <c r="L66">
        <v>11</v>
      </c>
      <c r="M66">
        <v>12</v>
      </c>
      <c r="N66">
        <v>13</v>
      </c>
      <c r="O66">
        <v>14</v>
      </c>
      <c r="P66" t="s">
        <v>219</v>
      </c>
      <c r="Q66">
        <f>SUM(B67:O67)</f>
        <v>114466.20000000001</v>
      </c>
    </row>
    <row r="67" spans="1:17" x14ac:dyDescent="0.3">
      <c r="A67" t="s">
        <v>220</v>
      </c>
      <c r="B67">
        <f>VLOOKUP(B66,ar_szimulator!$A$62:$O$86,ar_szimulator!B$87,0)</f>
        <v>52160.800000000003</v>
      </c>
      <c r="C67">
        <f>VLOOKUP(C66,ar_szimulator!$A$62:$O$86,ar_szimulator!C$87,0)</f>
        <v>12309</v>
      </c>
      <c r="D67">
        <f>VLOOKUP(D66,ar_szimulator!$A$62:$O$86,ar_szimulator!D$87,0)</f>
        <v>2275.1</v>
      </c>
      <c r="E67">
        <f>VLOOKUP(E66,ar_szimulator!$A$62:$O$86,ar_szimulator!E$87,0)</f>
        <v>0</v>
      </c>
      <c r="F67">
        <f>VLOOKUP(F66,ar_szimulator!$A$62:$O$86,ar_szimulator!F$87,0)</f>
        <v>0</v>
      </c>
      <c r="G67">
        <f>VLOOKUP(G66,ar_szimulator!$A$62:$O$86,ar_szimulator!G$87,0)</f>
        <v>23260.400000000001</v>
      </c>
      <c r="H67">
        <f>VLOOKUP(H66,ar_szimulator!$A$62:$O$86,ar_szimulator!H$87,0)</f>
        <v>5173.5</v>
      </c>
      <c r="I67">
        <f>VLOOKUP(I66,ar_szimulator!$A$62:$O$86,ar_szimulator!I$87,0)</f>
        <v>4790.2</v>
      </c>
      <c r="J67">
        <f>VLOOKUP(J66,ar_szimulator!$A$62:$O$86,ar_szimulator!J$87,0)</f>
        <v>1157.9000000000001</v>
      </c>
      <c r="K67">
        <f>VLOOKUP(K66,ar_szimulator!$A$62:$O$86,ar_szimulator!K$87,0)</f>
        <v>0</v>
      </c>
      <c r="L67">
        <f>VLOOKUP(L66,ar_szimulator!$A$62:$O$86,ar_szimulator!L$87,0)</f>
        <v>0</v>
      </c>
      <c r="M67">
        <f>VLOOKUP(M66,ar_szimulator!$A$62:$O$86,ar_szimulator!M$87,0)</f>
        <v>0</v>
      </c>
      <c r="N67">
        <f>VLOOKUP(N66,ar_szimulator!$A$62:$O$86,ar_szimulator!N$87,0)</f>
        <v>13339.3</v>
      </c>
      <c r="O67">
        <f>VLOOKUP(O66,ar_szimulator!$A$62:$O$86,ar_szimulator!O$87,0)</f>
        <v>0</v>
      </c>
    </row>
  </sheetData>
  <conditionalFormatting sqref="B59:O5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2" r:id="rId1" xr:uid="{443AE2A5-E302-4970-892D-C3E18878DF25}"/>
    <hyperlink ref="A63" r:id="rId2" xr:uid="{85F8E008-B460-419F-AEA5-B430F85AB9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3CF1-2D86-4E86-B483-CDB7238D36F4}">
  <dimension ref="A1:R63"/>
  <sheetViews>
    <sheetView zoomScale="85" zoomScaleNormal="85" workbookViewId="0"/>
  </sheetViews>
  <sheetFormatPr defaultRowHeight="14.4" x14ac:dyDescent="0.3"/>
  <cols>
    <col min="1" max="1" width="18.6640625" bestFit="1" customWidth="1"/>
  </cols>
  <sheetData>
    <row r="1" spans="1:18" x14ac:dyDescent="0.3">
      <c r="A1" t="s">
        <v>46</v>
      </c>
      <c r="B1" s="1">
        <f>CORREL(B5:B29,$P$5:$P$29)</f>
        <v>0.80474017583854018</v>
      </c>
      <c r="C1" s="1">
        <f t="shared" ref="C1:P1" si="0">CORREL(C5:C29,$P$5:$P$29)</f>
        <v>7.3850857495298267E-3</v>
      </c>
      <c r="D1" s="1">
        <f t="shared" si="0"/>
        <v>0.9124522370181799</v>
      </c>
      <c r="E1" s="1">
        <f t="shared" si="0"/>
        <v>0.87532456163988492</v>
      </c>
      <c r="F1" s="1">
        <f t="shared" si="0"/>
        <v>0.92954487912964667</v>
      </c>
      <c r="G1" s="22">
        <f t="shared" si="0"/>
        <v>0.99578421525092342</v>
      </c>
      <c r="H1" s="1">
        <f t="shared" si="0"/>
        <v>0.97184413490576871</v>
      </c>
      <c r="I1" s="1">
        <f t="shared" si="0"/>
        <v>0.95506596837075008</v>
      </c>
      <c r="J1" s="1">
        <f t="shared" si="0"/>
        <v>0.85698163614323231</v>
      </c>
      <c r="K1" s="1">
        <f t="shared" si="0"/>
        <v>0.91767422935743737</v>
      </c>
      <c r="L1" s="1">
        <f t="shared" si="0"/>
        <v>0.97799487824140707</v>
      </c>
      <c r="M1" s="1">
        <f t="shared" si="0"/>
        <v>0.72975633381607397</v>
      </c>
      <c r="N1" s="1">
        <f t="shared" si="0"/>
        <v>0.93722856449311809</v>
      </c>
      <c r="O1" s="1">
        <f t="shared" si="0"/>
        <v>0.96308403711522339</v>
      </c>
      <c r="P1" s="4">
        <f t="shared" si="0"/>
        <v>1</v>
      </c>
    </row>
    <row r="2" spans="1:18" x14ac:dyDescent="0.3">
      <c r="A2" t="s">
        <v>0</v>
      </c>
      <c r="B2" s="1">
        <f t="shared" ref="B2:Q2" si="1">CORREL(B5:B29,$Q$5:$Q$29)</f>
        <v>0.8771373869655944</v>
      </c>
      <c r="C2" s="1">
        <f t="shared" si="1"/>
        <v>0.22486535739390728</v>
      </c>
      <c r="D2" s="1">
        <f t="shared" si="1"/>
        <v>0.75811573458416248</v>
      </c>
      <c r="E2" s="1">
        <f t="shared" si="1"/>
        <v>0.69094860468877084</v>
      </c>
      <c r="F2" s="1">
        <f t="shared" si="1"/>
        <v>0.69789807880689436</v>
      </c>
      <c r="G2" s="1">
        <f t="shared" si="1"/>
        <v>0.81203200065335512</v>
      </c>
      <c r="H2" s="1">
        <f t="shared" si="1"/>
        <v>0.77550773324872224</v>
      </c>
      <c r="I2" s="1">
        <f t="shared" si="1"/>
        <v>0.80751483509565569</v>
      </c>
      <c r="J2" s="1">
        <f t="shared" si="1"/>
        <v>0.81495058837210754</v>
      </c>
      <c r="K2" s="1">
        <f t="shared" si="1"/>
        <v>0.78423503985247955</v>
      </c>
      <c r="L2" s="1">
        <f t="shared" si="1"/>
        <v>0.79692189992238838</v>
      </c>
      <c r="M2" s="1">
        <f t="shared" si="1"/>
        <v>0.46149509314722487</v>
      </c>
      <c r="N2" s="1">
        <f t="shared" si="1"/>
        <v>0.73168476230845436</v>
      </c>
      <c r="O2" s="1">
        <f t="shared" si="1"/>
        <v>0.77106094876987563</v>
      </c>
      <c r="P2" s="1">
        <f t="shared" si="1"/>
        <v>0.81811904475246344</v>
      </c>
      <c r="Q2" s="1">
        <f t="shared" si="1"/>
        <v>0.99999999999999978</v>
      </c>
      <c r="R2" s="1"/>
    </row>
    <row r="3" spans="1:18" x14ac:dyDescent="0.3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 t="s">
        <v>2</v>
      </c>
    </row>
    <row r="4" spans="1:18" s="2" customFormat="1" ht="72" x14ac:dyDescent="0.3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2" t="s">
        <v>17</v>
      </c>
      <c r="P4" s="3" t="s">
        <v>18</v>
      </c>
      <c r="Q4" s="2" t="s">
        <v>19</v>
      </c>
      <c r="R4" s="2" t="s">
        <v>45</v>
      </c>
    </row>
    <row r="5" spans="1:18" x14ac:dyDescent="0.3">
      <c r="A5" t="s">
        <v>20</v>
      </c>
      <c r="B5">
        <v>5</v>
      </c>
      <c r="C5">
        <v>2.9</v>
      </c>
      <c r="D5">
        <v>4.3</v>
      </c>
      <c r="E5">
        <v>6</v>
      </c>
      <c r="F5">
        <v>12</v>
      </c>
      <c r="G5">
        <v>42597</v>
      </c>
      <c r="H5">
        <v>26546</v>
      </c>
      <c r="I5">
        <v>34</v>
      </c>
      <c r="J5">
        <v>24</v>
      </c>
      <c r="K5">
        <v>4375</v>
      </c>
      <c r="L5">
        <v>182.7</v>
      </c>
      <c r="M5">
        <v>658</v>
      </c>
      <c r="N5">
        <v>12756</v>
      </c>
      <c r="O5">
        <v>2.5950000000000002</v>
      </c>
      <c r="P5">
        <v>12372</v>
      </c>
      <c r="Q5">
        <v>65590</v>
      </c>
    </row>
    <row r="6" spans="1:18" x14ac:dyDescent="0.3">
      <c r="A6" t="s">
        <v>21</v>
      </c>
      <c r="B6">
        <v>5</v>
      </c>
      <c r="C6">
        <v>3.1</v>
      </c>
      <c r="D6">
        <v>4.5</v>
      </c>
      <c r="E6">
        <v>6</v>
      </c>
      <c r="F6">
        <v>12</v>
      </c>
      <c r="G6">
        <v>45262</v>
      </c>
      <c r="H6">
        <v>28097</v>
      </c>
      <c r="I6">
        <v>34</v>
      </c>
      <c r="J6">
        <v>25</v>
      </c>
      <c r="K6">
        <v>4812</v>
      </c>
      <c r="L6">
        <v>197.6</v>
      </c>
      <c r="M6">
        <v>697</v>
      </c>
      <c r="N6">
        <v>13268</v>
      </c>
      <c r="O6">
        <v>2.778</v>
      </c>
      <c r="P6">
        <v>13209</v>
      </c>
      <c r="Q6">
        <v>71806</v>
      </c>
    </row>
    <row r="7" spans="1:18" x14ac:dyDescent="0.3">
      <c r="A7" t="s">
        <v>22</v>
      </c>
      <c r="B7">
        <v>5</v>
      </c>
      <c r="C7">
        <v>3.3</v>
      </c>
      <c r="D7">
        <v>4.8</v>
      </c>
      <c r="E7">
        <v>6</v>
      </c>
      <c r="F7">
        <v>12</v>
      </c>
      <c r="G7">
        <v>47389</v>
      </c>
      <c r="H7">
        <v>28807</v>
      </c>
      <c r="I7">
        <v>40</v>
      </c>
      <c r="J7">
        <v>26</v>
      </c>
      <c r="K7">
        <v>5122</v>
      </c>
      <c r="L7">
        <v>209.5</v>
      </c>
      <c r="M7">
        <v>809</v>
      </c>
      <c r="N7">
        <v>13263</v>
      </c>
      <c r="O7">
        <v>2.9020000000000001</v>
      </c>
      <c r="P7">
        <v>13996</v>
      </c>
      <c r="Q7">
        <v>79350</v>
      </c>
    </row>
    <row r="8" spans="1:18" x14ac:dyDescent="0.3">
      <c r="A8" t="s">
        <v>23</v>
      </c>
      <c r="B8">
        <v>5</v>
      </c>
      <c r="C8">
        <v>3.6</v>
      </c>
      <c r="D8">
        <v>4.4000000000000004</v>
      </c>
      <c r="E8">
        <v>6</v>
      </c>
      <c r="F8">
        <v>12</v>
      </c>
      <c r="G8">
        <v>61249</v>
      </c>
      <c r="H8">
        <v>35076</v>
      </c>
      <c r="I8">
        <v>51</v>
      </c>
      <c r="J8">
        <v>25</v>
      </c>
      <c r="K8">
        <v>11268</v>
      </c>
      <c r="L8">
        <v>209.6</v>
      </c>
      <c r="M8">
        <v>810</v>
      </c>
      <c r="N8">
        <v>15561</v>
      </c>
      <c r="O8">
        <v>3.0609999999999999</v>
      </c>
      <c r="P8">
        <v>17403</v>
      </c>
      <c r="Q8">
        <v>79200</v>
      </c>
    </row>
    <row r="9" spans="1:18" x14ac:dyDescent="0.3">
      <c r="A9" t="s">
        <v>24</v>
      </c>
      <c r="B9">
        <v>5</v>
      </c>
      <c r="C9">
        <v>2.7</v>
      </c>
      <c r="D9">
        <v>4.5999999999999996</v>
      </c>
      <c r="E9">
        <v>6</v>
      </c>
      <c r="F9">
        <v>12</v>
      </c>
      <c r="G9">
        <v>61323</v>
      </c>
      <c r="H9">
        <v>35374</v>
      </c>
      <c r="I9">
        <v>54</v>
      </c>
      <c r="J9">
        <v>25</v>
      </c>
      <c r="K9">
        <v>11321</v>
      </c>
      <c r="L9">
        <v>209.3</v>
      </c>
      <c r="M9">
        <v>1796</v>
      </c>
      <c r="N9">
        <v>15984</v>
      </c>
      <c r="O9">
        <v>3.1419999999999999</v>
      </c>
      <c r="P9">
        <v>17899</v>
      </c>
      <c r="Q9">
        <v>85460</v>
      </c>
    </row>
    <row r="10" spans="1:18" x14ac:dyDescent="0.3">
      <c r="A10" t="s">
        <v>25</v>
      </c>
      <c r="B10">
        <v>5</v>
      </c>
      <c r="C10">
        <v>2.7</v>
      </c>
      <c r="D10">
        <v>3.3</v>
      </c>
      <c r="E10">
        <v>4</v>
      </c>
      <c r="F10">
        <v>4</v>
      </c>
      <c r="G10">
        <v>13950</v>
      </c>
      <c r="H10">
        <v>11841</v>
      </c>
      <c r="I10">
        <v>26</v>
      </c>
      <c r="J10">
        <v>9</v>
      </c>
      <c r="K10">
        <v>1419</v>
      </c>
      <c r="L10">
        <v>70.2</v>
      </c>
      <c r="M10">
        <v>414</v>
      </c>
      <c r="N10">
        <v>6282</v>
      </c>
      <c r="O10">
        <v>1.9670000000000001</v>
      </c>
      <c r="P10">
        <v>5155</v>
      </c>
      <c r="Q10">
        <v>60990</v>
      </c>
    </row>
    <row r="11" spans="1:18" x14ac:dyDescent="0.3">
      <c r="A11" t="s">
        <v>26</v>
      </c>
      <c r="B11">
        <v>5</v>
      </c>
      <c r="C11">
        <v>3.2</v>
      </c>
      <c r="D11">
        <v>3.6</v>
      </c>
      <c r="E11">
        <v>4</v>
      </c>
      <c r="F11">
        <v>4</v>
      </c>
      <c r="G11">
        <v>15091</v>
      </c>
      <c r="H11">
        <v>1278</v>
      </c>
      <c r="I11">
        <v>28</v>
      </c>
      <c r="J11">
        <v>10</v>
      </c>
      <c r="K11">
        <v>1581</v>
      </c>
      <c r="L11">
        <v>75.8</v>
      </c>
      <c r="M11">
        <v>458</v>
      </c>
      <c r="N11">
        <v>6707</v>
      </c>
      <c r="O11">
        <v>2.1240000000000001</v>
      </c>
      <c r="P11">
        <v>5642</v>
      </c>
      <c r="Q11">
        <v>94960</v>
      </c>
    </row>
    <row r="12" spans="1:18" x14ac:dyDescent="0.3">
      <c r="A12" t="s">
        <v>27</v>
      </c>
      <c r="B12">
        <v>5</v>
      </c>
      <c r="C12">
        <v>3.3</v>
      </c>
      <c r="D12">
        <v>3.9</v>
      </c>
      <c r="E12">
        <v>4</v>
      </c>
      <c r="F12">
        <v>4</v>
      </c>
      <c r="G12">
        <v>16387</v>
      </c>
      <c r="H12">
        <v>1381</v>
      </c>
      <c r="I12">
        <v>29</v>
      </c>
      <c r="J12">
        <v>10</v>
      </c>
      <c r="K12">
        <v>1723</v>
      </c>
      <c r="L12">
        <v>81.900000000000006</v>
      </c>
      <c r="M12">
        <v>483</v>
      </c>
      <c r="N12">
        <v>719</v>
      </c>
      <c r="O12">
        <v>2.278</v>
      </c>
      <c r="P12">
        <v>6093</v>
      </c>
      <c r="Q12">
        <v>67990</v>
      </c>
    </row>
    <row r="13" spans="1:18" x14ac:dyDescent="0.3">
      <c r="A13" t="s">
        <v>28</v>
      </c>
      <c r="B13">
        <v>5</v>
      </c>
      <c r="C13">
        <v>3</v>
      </c>
      <c r="D13">
        <v>3.5</v>
      </c>
      <c r="E13">
        <v>4</v>
      </c>
      <c r="F13">
        <v>4</v>
      </c>
      <c r="G13">
        <v>14943</v>
      </c>
      <c r="H13">
        <v>12643</v>
      </c>
      <c r="I13">
        <v>27</v>
      </c>
      <c r="J13">
        <v>10</v>
      </c>
      <c r="K13">
        <v>1528</v>
      </c>
      <c r="L13">
        <v>75</v>
      </c>
      <c r="M13">
        <v>436</v>
      </c>
      <c r="N13">
        <v>6682</v>
      </c>
      <c r="O13">
        <v>2.11</v>
      </c>
      <c r="P13">
        <v>5517</v>
      </c>
      <c r="Q13">
        <v>69680</v>
      </c>
    </row>
    <row r="14" spans="1:18" x14ac:dyDescent="0.3">
      <c r="A14" t="s">
        <v>29</v>
      </c>
      <c r="B14">
        <v>5</v>
      </c>
      <c r="C14">
        <v>3.4</v>
      </c>
      <c r="D14">
        <v>3.8</v>
      </c>
      <c r="E14">
        <v>4</v>
      </c>
      <c r="F14">
        <v>4</v>
      </c>
      <c r="G14">
        <v>16346</v>
      </c>
      <c r="H14">
        <v>13752</v>
      </c>
      <c r="I14">
        <v>28</v>
      </c>
      <c r="J14">
        <v>10</v>
      </c>
      <c r="K14">
        <v>1713</v>
      </c>
      <c r="L14">
        <v>81.5</v>
      </c>
      <c r="M14">
        <v>469</v>
      </c>
      <c r="N14">
        <v>7221</v>
      </c>
      <c r="O14">
        <v>2.2839999999999998</v>
      </c>
      <c r="P14">
        <v>6066</v>
      </c>
      <c r="Q14">
        <v>64000</v>
      </c>
    </row>
    <row r="15" spans="1:18" x14ac:dyDescent="0.3">
      <c r="A15" t="s">
        <v>30</v>
      </c>
      <c r="B15">
        <v>5</v>
      </c>
      <c r="C15">
        <v>3.5</v>
      </c>
      <c r="D15">
        <v>4.0999999999999996</v>
      </c>
      <c r="E15">
        <v>4</v>
      </c>
      <c r="F15">
        <v>4</v>
      </c>
      <c r="G15">
        <v>17823</v>
      </c>
      <c r="H15">
        <v>15115</v>
      </c>
      <c r="I15">
        <v>32</v>
      </c>
      <c r="J15">
        <v>12</v>
      </c>
      <c r="K15">
        <v>1876</v>
      </c>
      <c r="L15">
        <v>89.6</v>
      </c>
      <c r="M15">
        <v>521</v>
      </c>
      <c r="N15">
        <v>7949</v>
      </c>
      <c r="O15">
        <v>2.4780000000000002</v>
      </c>
      <c r="P15">
        <v>6657</v>
      </c>
      <c r="Q15">
        <v>81020</v>
      </c>
    </row>
    <row r="16" spans="1:18" x14ac:dyDescent="0.3">
      <c r="A16" t="s">
        <v>31</v>
      </c>
      <c r="B16">
        <v>5</v>
      </c>
      <c r="C16">
        <v>2.8</v>
      </c>
      <c r="D16">
        <v>4</v>
      </c>
      <c r="E16">
        <v>6</v>
      </c>
      <c r="F16">
        <v>6</v>
      </c>
      <c r="G16">
        <v>26088</v>
      </c>
      <c r="H16">
        <v>22114</v>
      </c>
      <c r="I16">
        <v>38</v>
      </c>
      <c r="J16">
        <v>17</v>
      </c>
      <c r="K16">
        <v>2658</v>
      </c>
      <c r="L16">
        <v>129.5</v>
      </c>
      <c r="M16">
        <v>632</v>
      </c>
      <c r="N16">
        <v>11671</v>
      </c>
      <c r="O16">
        <v>2.4089999999999998</v>
      </c>
      <c r="P16">
        <v>9216</v>
      </c>
      <c r="Q16">
        <v>73990</v>
      </c>
    </row>
    <row r="17" spans="1:18" x14ac:dyDescent="0.3">
      <c r="A17" t="s">
        <v>32</v>
      </c>
      <c r="B17">
        <v>5</v>
      </c>
      <c r="C17">
        <v>3.1</v>
      </c>
      <c r="D17">
        <v>4.3</v>
      </c>
      <c r="E17">
        <v>6</v>
      </c>
      <c r="F17">
        <v>6</v>
      </c>
      <c r="G17">
        <v>28017</v>
      </c>
      <c r="H17">
        <v>23481</v>
      </c>
      <c r="I17">
        <v>40</v>
      </c>
      <c r="J17">
        <v>17</v>
      </c>
      <c r="K17">
        <v>2942</v>
      </c>
      <c r="L17">
        <v>139.5</v>
      </c>
      <c r="M17">
        <v>682</v>
      </c>
      <c r="N17">
        <v>11496</v>
      </c>
      <c r="O17">
        <v>2.585</v>
      </c>
      <c r="P17">
        <v>9903</v>
      </c>
      <c r="Q17">
        <v>92990</v>
      </c>
    </row>
    <row r="18" spans="1:18" x14ac:dyDescent="0.3">
      <c r="A18" t="s">
        <v>33</v>
      </c>
      <c r="B18">
        <v>5</v>
      </c>
      <c r="C18">
        <v>2.9</v>
      </c>
      <c r="D18">
        <v>4.0999999999999996</v>
      </c>
      <c r="E18">
        <v>6</v>
      </c>
      <c r="F18">
        <v>6</v>
      </c>
      <c r="G18">
        <v>27263</v>
      </c>
      <c r="H18">
        <v>23139</v>
      </c>
      <c r="I18">
        <v>37</v>
      </c>
      <c r="J18">
        <v>17</v>
      </c>
      <c r="K18">
        <v>2747</v>
      </c>
      <c r="L18">
        <v>133.1</v>
      </c>
      <c r="M18">
        <v>619</v>
      </c>
      <c r="N18">
        <v>11905</v>
      </c>
      <c r="O18">
        <v>2.4900000000000002</v>
      </c>
      <c r="P18">
        <v>9502</v>
      </c>
      <c r="Q18">
        <v>73999</v>
      </c>
    </row>
    <row r="19" spans="1:18" x14ac:dyDescent="0.3">
      <c r="A19" t="s">
        <v>34</v>
      </c>
      <c r="B19">
        <v>7</v>
      </c>
      <c r="C19">
        <v>2.9</v>
      </c>
      <c r="D19">
        <v>4.8</v>
      </c>
      <c r="E19">
        <v>8</v>
      </c>
      <c r="F19">
        <v>16</v>
      </c>
      <c r="G19">
        <v>64277</v>
      </c>
      <c r="H19">
        <v>39863</v>
      </c>
      <c r="I19">
        <v>50</v>
      </c>
      <c r="J19">
        <v>33</v>
      </c>
      <c r="K19">
        <v>6254</v>
      </c>
      <c r="L19">
        <v>255.6</v>
      </c>
      <c r="M19">
        <v>831</v>
      </c>
      <c r="N19">
        <v>16669</v>
      </c>
      <c r="O19">
        <v>2.93</v>
      </c>
      <c r="P19">
        <v>17212</v>
      </c>
      <c r="Q19">
        <v>113250</v>
      </c>
    </row>
    <row r="20" spans="1:18" x14ac:dyDescent="0.3">
      <c r="A20" t="s">
        <v>35</v>
      </c>
      <c r="B20">
        <v>7</v>
      </c>
      <c r="C20">
        <v>2.5</v>
      </c>
      <c r="D20">
        <v>4.4000000000000004</v>
      </c>
      <c r="E20">
        <v>8</v>
      </c>
      <c r="F20">
        <v>16</v>
      </c>
      <c r="G20">
        <v>82719</v>
      </c>
      <c r="H20">
        <v>47749</v>
      </c>
      <c r="I20">
        <v>48</v>
      </c>
      <c r="J20">
        <v>33</v>
      </c>
      <c r="K20">
        <v>15057</v>
      </c>
      <c r="L20">
        <v>283.7</v>
      </c>
      <c r="M20">
        <v>757</v>
      </c>
      <c r="N20">
        <v>20375</v>
      </c>
      <c r="O20">
        <v>3.0190000000000001</v>
      </c>
      <c r="P20">
        <v>20803</v>
      </c>
      <c r="Q20">
        <v>124990</v>
      </c>
    </row>
    <row r="21" spans="1:18" x14ac:dyDescent="0.3">
      <c r="A21" t="s">
        <v>36</v>
      </c>
      <c r="B21">
        <v>7</v>
      </c>
      <c r="C21">
        <v>3.6</v>
      </c>
      <c r="D21">
        <v>4.2</v>
      </c>
      <c r="E21">
        <v>4</v>
      </c>
      <c r="F21">
        <v>8</v>
      </c>
      <c r="G21">
        <v>27724</v>
      </c>
      <c r="H21">
        <v>17257</v>
      </c>
      <c r="I21">
        <v>28</v>
      </c>
      <c r="J21">
        <v>16</v>
      </c>
      <c r="K21">
        <v>2867</v>
      </c>
      <c r="L21">
        <v>119.3</v>
      </c>
      <c r="M21">
        <v>590</v>
      </c>
      <c r="N21">
        <v>816</v>
      </c>
      <c r="O21">
        <v>2.4729999999999999</v>
      </c>
      <c r="P21">
        <v>8616</v>
      </c>
      <c r="Q21">
        <v>113650</v>
      </c>
    </row>
    <row r="22" spans="1:18" x14ac:dyDescent="0.3">
      <c r="A22" t="s">
        <v>37</v>
      </c>
      <c r="B22">
        <v>7</v>
      </c>
      <c r="C22">
        <v>3.2</v>
      </c>
      <c r="D22">
        <v>4.5999999999999996</v>
      </c>
      <c r="E22">
        <v>6</v>
      </c>
      <c r="F22">
        <v>12</v>
      </c>
      <c r="G22">
        <v>45165</v>
      </c>
      <c r="H22">
        <v>28171</v>
      </c>
      <c r="I22">
        <v>36</v>
      </c>
      <c r="J22">
        <v>25</v>
      </c>
      <c r="K22">
        <v>4639</v>
      </c>
      <c r="L22">
        <v>189.4</v>
      </c>
      <c r="M22">
        <v>741</v>
      </c>
      <c r="N22">
        <v>12665</v>
      </c>
      <c r="O22">
        <v>2.677</v>
      </c>
      <c r="P22">
        <v>13094</v>
      </c>
      <c r="Q22">
        <v>97110</v>
      </c>
    </row>
    <row r="23" spans="1:18" x14ac:dyDescent="0.3">
      <c r="A23" t="s">
        <v>38</v>
      </c>
      <c r="B23">
        <v>7</v>
      </c>
      <c r="C23">
        <v>3</v>
      </c>
      <c r="D23">
        <v>4.7</v>
      </c>
      <c r="E23">
        <v>8</v>
      </c>
      <c r="F23">
        <v>8</v>
      </c>
      <c r="G23">
        <v>41149</v>
      </c>
      <c r="H23">
        <v>34629</v>
      </c>
      <c r="I23">
        <v>48</v>
      </c>
      <c r="J23">
        <v>25</v>
      </c>
      <c r="K23">
        <v>4105</v>
      </c>
      <c r="L23">
        <v>190</v>
      </c>
      <c r="M23">
        <v>792</v>
      </c>
      <c r="N23">
        <v>15788</v>
      </c>
      <c r="O23">
        <v>2.7989999999999999</v>
      </c>
      <c r="P23">
        <v>13448</v>
      </c>
      <c r="Q23">
        <v>102790</v>
      </c>
    </row>
    <row r="24" spans="1:18" x14ac:dyDescent="0.3">
      <c r="A24" t="s">
        <v>39</v>
      </c>
      <c r="B24">
        <v>9</v>
      </c>
      <c r="C24">
        <v>3.6</v>
      </c>
      <c r="D24">
        <v>5</v>
      </c>
      <c r="E24">
        <v>8</v>
      </c>
      <c r="F24">
        <v>16</v>
      </c>
      <c r="G24">
        <v>66762</v>
      </c>
      <c r="H24">
        <v>41596</v>
      </c>
      <c r="I24">
        <v>48</v>
      </c>
      <c r="J24">
        <v>38</v>
      </c>
      <c r="K24">
        <v>6987</v>
      </c>
      <c r="L24">
        <v>282.8</v>
      </c>
      <c r="M24">
        <v>950</v>
      </c>
      <c r="N24">
        <v>19194</v>
      </c>
      <c r="O24">
        <v>2.9689999999999999</v>
      </c>
      <c r="P24">
        <v>18821</v>
      </c>
      <c r="Q24">
        <v>115900</v>
      </c>
    </row>
    <row r="25" spans="1:18" x14ac:dyDescent="0.3">
      <c r="A25" t="s">
        <v>40</v>
      </c>
      <c r="B25">
        <v>9</v>
      </c>
      <c r="C25">
        <v>3.6</v>
      </c>
      <c r="D25">
        <v>5.0999999999999996</v>
      </c>
      <c r="E25">
        <v>10</v>
      </c>
      <c r="F25">
        <v>20</v>
      </c>
      <c r="G25">
        <v>85679</v>
      </c>
      <c r="H25">
        <v>53324</v>
      </c>
      <c r="I25">
        <v>63</v>
      </c>
      <c r="J25">
        <v>47</v>
      </c>
      <c r="K25">
        <v>8968</v>
      </c>
      <c r="L25">
        <v>368.9</v>
      </c>
      <c r="M25">
        <v>1021</v>
      </c>
      <c r="N25">
        <v>25033</v>
      </c>
      <c r="O25">
        <v>3.0990000000000002</v>
      </c>
      <c r="P25">
        <v>23343</v>
      </c>
      <c r="Q25">
        <v>144190</v>
      </c>
    </row>
    <row r="26" spans="1:18" x14ac:dyDescent="0.3">
      <c r="A26" t="s">
        <v>41</v>
      </c>
      <c r="B26">
        <v>9</v>
      </c>
      <c r="C26">
        <v>2.8</v>
      </c>
      <c r="D26">
        <v>5.2</v>
      </c>
      <c r="E26">
        <v>10</v>
      </c>
      <c r="F26">
        <v>20</v>
      </c>
      <c r="G26">
        <v>80899</v>
      </c>
      <c r="H26">
        <v>49871</v>
      </c>
      <c r="I26">
        <v>61</v>
      </c>
      <c r="J26">
        <v>40</v>
      </c>
      <c r="K26">
        <v>7810</v>
      </c>
      <c r="L26">
        <v>314.7</v>
      </c>
      <c r="M26">
        <v>970</v>
      </c>
      <c r="N26">
        <v>20225</v>
      </c>
      <c r="O26">
        <v>3.0790000000000002</v>
      </c>
      <c r="P26">
        <v>20987</v>
      </c>
      <c r="Q26">
        <v>127940</v>
      </c>
    </row>
    <row r="27" spans="1:18" x14ac:dyDescent="0.3">
      <c r="A27" t="s">
        <v>42</v>
      </c>
      <c r="B27">
        <v>9</v>
      </c>
      <c r="C27">
        <v>2.5</v>
      </c>
      <c r="D27">
        <v>5.2</v>
      </c>
      <c r="E27">
        <v>8</v>
      </c>
      <c r="F27">
        <v>16</v>
      </c>
      <c r="G27">
        <v>91295</v>
      </c>
      <c r="H27">
        <v>51861</v>
      </c>
      <c r="I27">
        <v>66</v>
      </c>
      <c r="J27">
        <v>35</v>
      </c>
      <c r="K27">
        <v>15682</v>
      </c>
      <c r="L27">
        <v>293.3</v>
      </c>
      <c r="M27">
        <v>978</v>
      </c>
      <c r="N27">
        <v>20989</v>
      </c>
      <c r="O27">
        <v>3.5539999999999998</v>
      </c>
      <c r="P27">
        <v>23753</v>
      </c>
      <c r="Q27">
        <v>129380</v>
      </c>
    </row>
    <row r="28" spans="1:18" x14ac:dyDescent="0.3">
      <c r="A28" t="s">
        <v>43</v>
      </c>
      <c r="B28">
        <v>9</v>
      </c>
      <c r="C28">
        <v>3.5</v>
      </c>
      <c r="D28">
        <v>5.2</v>
      </c>
      <c r="E28">
        <v>8</v>
      </c>
      <c r="F28">
        <v>16</v>
      </c>
      <c r="G28">
        <v>93633</v>
      </c>
      <c r="H28">
        <v>53865</v>
      </c>
      <c r="I28">
        <v>69</v>
      </c>
      <c r="J28">
        <v>86</v>
      </c>
      <c r="K28">
        <v>17541</v>
      </c>
      <c r="L28">
        <v>329.2</v>
      </c>
      <c r="M28">
        <v>1038</v>
      </c>
      <c r="N28">
        <v>23868</v>
      </c>
      <c r="O28">
        <v>3.472</v>
      </c>
      <c r="P28">
        <v>25643</v>
      </c>
      <c r="Q28">
        <v>185670</v>
      </c>
    </row>
    <row r="29" spans="1:18" x14ac:dyDescent="0.3">
      <c r="A29" t="s">
        <v>44</v>
      </c>
      <c r="B29">
        <v>9</v>
      </c>
      <c r="C29">
        <v>3.5</v>
      </c>
      <c r="D29">
        <v>5.3</v>
      </c>
      <c r="E29">
        <v>8</v>
      </c>
      <c r="F29">
        <v>16</v>
      </c>
      <c r="G29">
        <v>93834</v>
      </c>
      <c r="H29">
        <v>53862</v>
      </c>
      <c r="I29">
        <v>65</v>
      </c>
      <c r="J29">
        <v>39</v>
      </c>
      <c r="K29">
        <v>17496</v>
      </c>
      <c r="L29">
        <v>328.9</v>
      </c>
      <c r="M29">
        <v>982</v>
      </c>
      <c r="N29">
        <v>23961</v>
      </c>
      <c r="O29">
        <v>3.601</v>
      </c>
      <c r="P29">
        <v>25575</v>
      </c>
      <c r="Q29">
        <v>191130</v>
      </c>
    </row>
    <row r="31" spans="1:18" x14ac:dyDescent="0.3">
      <c r="B31" t="s">
        <v>47</v>
      </c>
      <c r="C31" t="s">
        <v>48</v>
      </c>
      <c r="D31" t="s">
        <v>49</v>
      </c>
      <c r="E31" t="s">
        <v>50</v>
      </c>
      <c r="F31" t="s">
        <v>51</v>
      </c>
      <c r="G31" t="s">
        <v>52</v>
      </c>
      <c r="H31" t="s">
        <v>53</v>
      </c>
      <c r="I31" t="s">
        <v>54</v>
      </c>
      <c r="J31" t="s">
        <v>55</v>
      </c>
      <c r="K31" t="s">
        <v>56</v>
      </c>
      <c r="L31" t="s">
        <v>57</v>
      </c>
      <c r="M31" t="s">
        <v>58</v>
      </c>
      <c r="N31" t="s">
        <v>59</v>
      </c>
      <c r="O31" t="s">
        <v>60</v>
      </c>
      <c r="P31" t="s">
        <v>61</v>
      </c>
      <c r="Q31" t="s">
        <v>180</v>
      </c>
    </row>
    <row r="32" spans="1:18" s="2" customFormat="1" ht="43.2" x14ac:dyDescent="0.3">
      <c r="A32" s="2" t="str">
        <f>A4</f>
        <v>ID</v>
      </c>
      <c r="B32" s="2" t="str">
        <f t="shared" ref="B32:P32" si="2">B4</f>
        <v>Type</v>
      </c>
      <c r="C32" s="2" t="str">
        <f t="shared" si="2"/>
        <v>Clockspeed</v>
      </c>
      <c r="D32" s="2" t="str">
        <f t="shared" si="2"/>
        <v>Turbo Speed</v>
      </c>
      <c r="E32" s="2" t="str">
        <f t="shared" si="2"/>
        <v>Cores</v>
      </c>
      <c r="F32" s="2" t="str">
        <f t="shared" si="2"/>
        <v>Threads</v>
      </c>
      <c r="G32" s="17" t="str">
        <f t="shared" si="2"/>
        <v>Integer Math</v>
      </c>
      <c r="H32" s="2" t="str">
        <f t="shared" si="2"/>
        <v>Floating Point Math</v>
      </c>
      <c r="I32" s="2" t="str">
        <f t="shared" si="2"/>
        <v>Find Prime Numbers</v>
      </c>
      <c r="J32" s="2" t="str">
        <f t="shared" si="2"/>
        <v>Random String Sorting</v>
      </c>
      <c r="K32" s="2" t="str">
        <f t="shared" si="2"/>
        <v>Data Encryption</v>
      </c>
      <c r="L32" s="2" t="str">
        <f t="shared" si="2"/>
        <v>Data Compression</v>
      </c>
      <c r="M32" s="2" t="str">
        <f t="shared" si="2"/>
        <v>Physics</v>
      </c>
      <c r="N32" s="2" t="str">
        <f t="shared" si="2"/>
        <v>Extended Instructions</v>
      </c>
      <c r="O32" s="17" t="str">
        <f t="shared" si="2"/>
        <v>Single Thread</v>
      </c>
      <c r="P32" s="2" t="str">
        <f t="shared" si="2"/>
        <v>Average CPU Mark</v>
      </c>
      <c r="Q32" s="2" t="s">
        <v>179</v>
      </c>
      <c r="R32" s="3" t="s">
        <v>184</v>
      </c>
    </row>
    <row r="33" spans="1:17" x14ac:dyDescent="0.3">
      <c r="A33" t="str">
        <f t="shared" ref="A33:P33" si="3">A5</f>
        <v>Intel Core i5-10400</v>
      </c>
      <c r="B33">
        <f>RANK(B5,B$5:B$29,B$3)</f>
        <v>12</v>
      </c>
      <c r="C33">
        <f t="shared" ref="C33:O33" si="4">RANK(C5,C$5:C$29,C$3)</f>
        <v>17</v>
      </c>
      <c r="D33">
        <f t="shared" si="4"/>
        <v>15</v>
      </c>
      <c r="E33">
        <f t="shared" si="4"/>
        <v>10</v>
      </c>
      <c r="F33">
        <f t="shared" si="4"/>
        <v>9</v>
      </c>
      <c r="G33">
        <f t="shared" si="4"/>
        <v>14</v>
      </c>
      <c r="H33">
        <f t="shared" si="4"/>
        <v>15</v>
      </c>
      <c r="I33">
        <f t="shared" si="4"/>
        <v>17</v>
      </c>
      <c r="J33">
        <f t="shared" si="4"/>
        <v>15</v>
      </c>
      <c r="K33">
        <f t="shared" si="4"/>
        <v>14</v>
      </c>
      <c r="L33">
        <f t="shared" si="4"/>
        <v>15</v>
      </c>
      <c r="M33">
        <f t="shared" si="4"/>
        <v>16</v>
      </c>
      <c r="N33">
        <f t="shared" si="4"/>
        <v>14</v>
      </c>
      <c r="O33">
        <f t="shared" si="4"/>
        <v>15</v>
      </c>
      <c r="P33">
        <f t="shared" si="3"/>
        <v>12372</v>
      </c>
      <c r="Q33">
        <f>'benchmark ellenorzo modell'!P89</f>
        <v>12372</v>
      </c>
    </row>
    <row r="34" spans="1:17" x14ac:dyDescent="0.3">
      <c r="A34" t="str">
        <f t="shared" ref="A34:P34" si="5">A6</f>
        <v>Intel Core i5-10500</v>
      </c>
      <c r="B34">
        <f t="shared" ref="B34:O34" si="6">RANK(B6,B$5:B$29,B$3)</f>
        <v>12</v>
      </c>
      <c r="C34">
        <f t="shared" si="6"/>
        <v>13</v>
      </c>
      <c r="D34">
        <f t="shared" si="6"/>
        <v>12</v>
      </c>
      <c r="E34">
        <f t="shared" si="6"/>
        <v>10</v>
      </c>
      <c r="F34">
        <f t="shared" si="6"/>
        <v>9</v>
      </c>
      <c r="G34">
        <f t="shared" si="6"/>
        <v>12</v>
      </c>
      <c r="H34">
        <f t="shared" si="6"/>
        <v>14</v>
      </c>
      <c r="I34">
        <f t="shared" si="6"/>
        <v>17</v>
      </c>
      <c r="J34">
        <f t="shared" si="6"/>
        <v>10</v>
      </c>
      <c r="K34">
        <f t="shared" si="6"/>
        <v>12</v>
      </c>
      <c r="L34">
        <f t="shared" si="6"/>
        <v>12</v>
      </c>
      <c r="M34">
        <f t="shared" si="6"/>
        <v>14</v>
      </c>
      <c r="N34">
        <f t="shared" si="6"/>
        <v>12</v>
      </c>
      <c r="O34">
        <f t="shared" si="6"/>
        <v>13</v>
      </c>
      <c r="P34">
        <f t="shared" si="5"/>
        <v>13209</v>
      </c>
      <c r="Q34">
        <f>'benchmark ellenorzo modell'!P90</f>
        <v>13209</v>
      </c>
    </row>
    <row r="35" spans="1:17" x14ac:dyDescent="0.3">
      <c r="A35" t="str">
        <f t="shared" ref="A35:P35" si="7">A7</f>
        <v>Intel Core i5-10600</v>
      </c>
      <c r="B35">
        <f t="shared" ref="B35:O35" si="8">RANK(B7,B$5:B$29,B$3)</f>
        <v>12</v>
      </c>
      <c r="C35">
        <f t="shared" si="8"/>
        <v>9</v>
      </c>
      <c r="D35">
        <f t="shared" si="8"/>
        <v>7</v>
      </c>
      <c r="E35">
        <f t="shared" si="8"/>
        <v>10</v>
      </c>
      <c r="F35">
        <f t="shared" si="8"/>
        <v>9</v>
      </c>
      <c r="G35">
        <f t="shared" si="8"/>
        <v>11</v>
      </c>
      <c r="H35">
        <f t="shared" si="8"/>
        <v>12</v>
      </c>
      <c r="I35">
        <f t="shared" si="8"/>
        <v>12</v>
      </c>
      <c r="J35">
        <f t="shared" si="8"/>
        <v>9</v>
      </c>
      <c r="K35">
        <f t="shared" si="8"/>
        <v>11</v>
      </c>
      <c r="L35">
        <f t="shared" si="8"/>
        <v>10</v>
      </c>
      <c r="M35">
        <f t="shared" si="8"/>
        <v>10</v>
      </c>
      <c r="N35">
        <f t="shared" si="8"/>
        <v>13</v>
      </c>
      <c r="O35">
        <f t="shared" si="8"/>
        <v>11</v>
      </c>
      <c r="P35">
        <f t="shared" si="7"/>
        <v>13996</v>
      </c>
      <c r="Q35">
        <f>'benchmark ellenorzo modell'!P91</f>
        <v>13996</v>
      </c>
    </row>
    <row r="36" spans="1:17" x14ac:dyDescent="0.3">
      <c r="A36" t="str">
        <f t="shared" ref="A36:P36" si="9">A8</f>
        <v>Intel Core i5-11400</v>
      </c>
      <c r="B36">
        <f t="shared" ref="B36:O36" si="10">RANK(B8,B$5:B$29,B$3)</f>
        <v>12</v>
      </c>
      <c r="C36">
        <f t="shared" si="10"/>
        <v>1</v>
      </c>
      <c r="D36">
        <f t="shared" si="10"/>
        <v>13</v>
      </c>
      <c r="E36">
        <f t="shared" si="10"/>
        <v>10</v>
      </c>
      <c r="F36">
        <f t="shared" si="10"/>
        <v>9</v>
      </c>
      <c r="G36">
        <f t="shared" si="10"/>
        <v>10</v>
      </c>
      <c r="H36">
        <f t="shared" si="10"/>
        <v>10</v>
      </c>
      <c r="I36">
        <f t="shared" si="10"/>
        <v>7</v>
      </c>
      <c r="J36">
        <f t="shared" si="10"/>
        <v>10</v>
      </c>
      <c r="K36">
        <f t="shared" si="10"/>
        <v>6</v>
      </c>
      <c r="L36">
        <f t="shared" si="10"/>
        <v>9</v>
      </c>
      <c r="M36">
        <f t="shared" si="10"/>
        <v>9</v>
      </c>
      <c r="N36">
        <f t="shared" si="10"/>
        <v>11</v>
      </c>
      <c r="O36">
        <f t="shared" si="10"/>
        <v>7</v>
      </c>
      <c r="P36">
        <f t="shared" si="9"/>
        <v>17403</v>
      </c>
      <c r="Q36">
        <f>'benchmark ellenorzo modell'!P92</f>
        <v>17403</v>
      </c>
    </row>
    <row r="37" spans="1:17" x14ac:dyDescent="0.3">
      <c r="A37" t="str">
        <f t="shared" ref="A37:P37" si="11">A9</f>
        <v>Intel Core i5-11500</v>
      </c>
      <c r="B37">
        <f t="shared" ref="B37:O37" si="12">RANK(B9,B$5:B$29,B$3)</f>
        <v>12</v>
      </c>
      <c r="C37">
        <f t="shared" si="12"/>
        <v>22</v>
      </c>
      <c r="D37">
        <f t="shared" si="12"/>
        <v>10</v>
      </c>
      <c r="E37">
        <f t="shared" si="12"/>
        <v>10</v>
      </c>
      <c r="F37">
        <f t="shared" si="12"/>
        <v>9</v>
      </c>
      <c r="G37">
        <f t="shared" si="12"/>
        <v>9</v>
      </c>
      <c r="H37">
        <f t="shared" si="12"/>
        <v>9</v>
      </c>
      <c r="I37">
        <f t="shared" si="12"/>
        <v>6</v>
      </c>
      <c r="J37">
        <f t="shared" si="12"/>
        <v>10</v>
      </c>
      <c r="K37">
        <f t="shared" si="12"/>
        <v>5</v>
      </c>
      <c r="L37">
        <f t="shared" si="12"/>
        <v>11</v>
      </c>
      <c r="M37">
        <f t="shared" si="12"/>
        <v>1</v>
      </c>
      <c r="N37">
        <f t="shared" si="12"/>
        <v>9</v>
      </c>
      <c r="O37">
        <f t="shared" si="12"/>
        <v>4</v>
      </c>
      <c r="P37">
        <f t="shared" si="11"/>
        <v>17899</v>
      </c>
      <c r="Q37">
        <f>'benchmark ellenorzo modell'!P93</f>
        <v>17899</v>
      </c>
    </row>
    <row r="38" spans="1:17" x14ac:dyDescent="0.3">
      <c r="A38" t="str">
        <f t="shared" ref="A38:P38" si="13">A10</f>
        <v>Intel Core i5-6400</v>
      </c>
      <c r="B38">
        <f t="shared" ref="B38:O38" si="14">RANK(B10,B$5:B$29,B$3)</f>
        <v>12</v>
      </c>
      <c r="C38">
        <f t="shared" si="14"/>
        <v>22</v>
      </c>
      <c r="D38">
        <f t="shared" si="14"/>
        <v>25</v>
      </c>
      <c r="E38">
        <f t="shared" si="14"/>
        <v>19</v>
      </c>
      <c r="F38">
        <f t="shared" si="14"/>
        <v>20</v>
      </c>
      <c r="G38">
        <f t="shared" si="14"/>
        <v>25</v>
      </c>
      <c r="H38">
        <f t="shared" si="14"/>
        <v>23</v>
      </c>
      <c r="I38">
        <f t="shared" si="14"/>
        <v>25</v>
      </c>
      <c r="J38">
        <f t="shared" si="14"/>
        <v>25</v>
      </c>
      <c r="K38">
        <f t="shared" si="14"/>
        <v>25</v>
      </c>
      <c r="L38">
        <f t="shared" si="14"/>
        <v>25</v>
      </c>
      <c r="M38">
        <f t="shared" si="14"/>
        <v>25</v>
      </c>
      <c r="N38">
        <f t="shared" si="14"/>
        <v>23</v>
      </c>
      <c r="O38">
        <f t="shared" si="14"/>
        <v>25</v>
      </c>
      <c r="P38">
        <f t="shared" si="13"/>
        <v>5155</v>
      </c>
      <c r="Q38">
        <f>'benchmark ellenorzo modell'!P94</f>
        <v>5155</v>
      </c>
    </row>
    <row r="39" spans="1:17" x14ac:dyDescent="0.3">
      <c r="A39" t="str">
        <f t="shared" ref="A39:P39" si="15">A11</f>
        <v>Intel Core i5-6500</v>
      </c>
      <c r="B39">
        <f t="shared" ref="B39:O39" si="16">RANK(B11,B$5:B$29,B$3)</f>
        <v>12</v>
      </c>
      <c r="C39">
        <f t="shared" si="16"/>
        <v>11</v>
      </c>
      <c r="D39">
        <f t="shared" si="16"/>
        <v>23</v>
      </c>
      <c r="E39">
        <f t="shared" si="16"/>
        <v>19</v>
      </c>
      <c r="F39">
        <f t="shared" si="16"/>
        <v>20</v>
      </c>
      <c r="G39">
        <f t="shared" si="16"/>
        <v>23</v>
      </c>
      <c r="H39">
        <f t="shared" si="16"/>
        <v>25</v>
      </c>
      <c r="I39">
        <f t="shared" si="16"/>
        <v>21</v>
      </c>
      <c r="J39">
        <f t="shared" si="16"/>
        <v>21</v>
      </c>
      <c r="K39">
        <f t="shared" si="16"/>
        <v>23</v>
      </c>
      <c r="L39">
        <f t="shared" si="16"/>
        <v>23</v>
      </c>
      <c r="M39">
        <f t="shared" si="16"/>
        <v>23</v>
      </c>
      <c r="N39">
        <f t="shared" si="16"/>
        <v>21</v>
      </c>
      <c r="O39">
        <f t="shared" si="16"/>
        <v>23</v>
      </c>
      <c r="P39">
        <f t="shared" si="15"/>
        <v>5642</v>
      </c>
      <c r="Q39">
        <f>'benchmark ellenorzo modell'!P95</f>
        <v>5642</v>
      </c>
    </row>
    <row r="40" spans="1:17" x14ac:dyDescent="0.3">
      <c r="A40" t="str">
        <f t="shared" ref="A40:P40" si="17">A12</f>
        <v>Intel Core i5-6600</v>
      </c>
      <c r="B40">
        <f t="shared" ref="B40:O40" si="18">RANK(B12,B$5:B$29,B$3)</f>
        <v>12</v>
      </c>
      <c r="C40">
        <f t="shared" si="18"/>
        <v>9</v>
      </c>
      <c r="D40">
        <f t="shared" si="18"/>
        <v>21</v>
      </c>
      <c r="E40">
        <f t="shared" si="18"/>
        <v>19</v>
      </c>
      <c r="F40">
        <f t="shared" si="18"/>
        <v>20</v>
      </c>
      <c r="G40">
        <f t="shared" si="18"/>
        <v>21</v>
      </c>
      <c r="H40">
        <f t="shared" si="18"/>
        <v>24</v>
      </c>
      <c r="I40">
        <f t="shared" si="18"/>
        <v>20</v>
      </c>
      <c r="J40">
        <f t="shared" si="18"/>
        <v>21</v>
      </c>
      <c r="K40">
        <f t="shared" si="18"/>
        <v>21</v>
      </c>
      <c r="L40">
        <f t="shared" si="18"/>
        <v>21</v>
      </c>
      <c r="M40">
        <f t="shared" si="18"/>
        <v>21</v>
      </c>
      <c r="N40">
        <f t="shared" si="18"/>
        <v>25</v>
      </c>
      <c r="O40">
        <f t="shared" si="18"/>
        <v>22</v>
      </c>
      <c r="P40">
        <f t="shared" si="17"/>
        <v>6093</v>
      </c>
      <c r="Q40">
        <f>'benchmark ellenorzo modell'!P96</f>
        <v>6093</v>
      </c>
    </row>
    <row r="41" spans="1:17" x14ac:dyDescent="0.3">
      <c r="A41" t="str">
        <f t="shared" ref="A41:P41" si="19">A13</f>
        <v>Intel Core i5-7400</v>
      </c>
      <c r="B41">
        <f t="shared" ref="B41:O41" si="20">RANK(B13,B$5:B$29,B$3)</f>
        <v>12</v>
      </c>
      <c r="C41">
        <f t="shared" si="20"/>
        <v>15</v>
      </c>
      <c r="D41">
        <f t="shared" si="20"/>
        <v>24</v>
      </c>
      <c r="E41">
        <f t="shared" si="20"/>
        <v>19</v>
      </c>
      <c r="F41">
        <f t="shared" si="20"/>
        <v>20</v>
      </c>
      <c r="G41">
        <f t="shared" si="20"/>
        <v>24</v>
      </c>
      <c r="H41">
        <f t="shared" si="20"/>
        <v>22</v>
      </c>
      <c r="I41">
        <f t="shared" si="20"/>
        <v>24</v>
      </c>
      <c r="J41">
        <f t="shared" si="20"/>
        <v>21</v>
      </c>
      <c r="K41">
        <f t="shared" si="20"/>
        <v>24</v>
      </c>
      <c r="L41">
        <f t="shared" si="20"/>
        <v>24</v>
      </c>
      <c r="M41">
        <f t="shared" si="20"/>
        <v>24</v>
      </c>
      <c r="N41">
        <f t="shared" si="20"/>
        <v>22</v>
      </c>
      <c r="O41">
        <f t="shared" si="20"/>
        <v>24</v>
      </c>
      <c r="P41">
        <f t="shared" si="19"/>
        <v>5517</v>
      </c>
      <c r="Q41">
        <f>'benchmark ellenorzo modell'!P97</f>
        <v>5517</v>
      </c>
    </row>
    <row r="42" spans="1:17" x14ac:dyDescent="0.3">
      <c r="A42" t="str">
        <f t="shared" ref="A42:P42" si="21">A14</f>
        <v>Intel Core i5-7500</v>
      </c>
      <c r="B42">
        <f t="shared" ref="B42:O42" si="22">RANK(B14,B$5:B$29,B$3)</f>
        <v>12</v>
      </c>
      <c r="C42">
        <f t="shared" si="22"/>
        <v>8</v>
      </c>
      <c r="D42">
        <f t="shared" si="22"/>
        <v>22</v>
      </c>
      <c r="E42">
        <f t="shared" si="22"/>
        <v>19</v>
      </c>
      <c r="F42">
        <f t="shared" si="22"/>
        <v>20</v>
      </c>
      <c r="G42">
        <f t="shared" si="22"/>
        <v>22</v>
      </c>
      <c r="H42">
        <f t="shared" si="22"/>
        <v>21</v>
      </c>
      <c r="I42">
        <f t="shared" si="22"/>
        <v>21</v>
      </c>
      <c r="J42">
        <f t="shared" si="22"/>
        <v>21</v>
      </c>
      <c r="K42">
        <f t="shared" si="22"/>
        <v>22</v>
      </c>
      <c r="L42">
        <f t="shared" si="22"/>
        <v>22</v>
      </c>
      <c r="M42">
        <f t="shared" si="22"/>
        <v>22</v>
      </c>
      <c r="N42">
        <f t="shared" si="22"/>
        <v>20</v>
      </c>
      <c r="O42">
        <f t="shared" si="22"/>
        <v>21</v>
      </c>
      <c r="P42">
        <f t="shared" si="21"/>
        <v>6066</v>
      </c>
      <c r="Q42">
        <f>'benchmark ellenorzo modell'!P98</f>
        <v>6066</v>
      </c>
    </row>
    <row r="43" spans="1:17" x14ac:dyDescent="0.3">
      <c r="A43" t="str">
        <f t="shared" ref="A43:P43" si="23">A15</f>
        <v>Intel Core i5-7600</v>
      </c>
      <c r="B43">
        <f t="shared" ref="B43:O43" si="24">RANK(B15,B$5:B$29,B$3)</f>
        <v>12</v>
      </c>
      <c r="C43">
        <f t="shared" si="24"/>
        <v>5</v>
      </c>
      <c r="D43">
        <f t="shared" si="24"/>
        <v>18</v>
      </c>
      <c r="E43">
        <f t="shared" si="24"/>
        <v>19</v>
      </c>
      <c r="F43">
        <f t="shared" si="24"/>
        <v>20</v>
      </c>
      <c r="G43">
        <f t="shared" si="24"/>
        <v>20</v>
      </c>
      <c r="H43">
        <f t="shared" si="24"/>
        <v>20</v>
      </c>
      <c r="I43">
        <f t="shared" si="24"/>
        <v>19</v>
      </c>
      <c r="J43">
        <f t="shared" si="24"/>
        <v>20</v>
      </c>
      <c r="K43">
        <f t="shared" si="24"/>
        <v>20</v>
      </c>
      <c r="L43">
        <f t="shared" si="24"/>
        <v>20</v>
      </c>
      <c r="M43">
        <f t="shared" si="24"/>
        <v>20</v>
      </c>
      <c r="N43">
        <f t="shared" si="24"/>
        <v>19</v>
      </c>
      <c r="O43">
        <f t="shared" si="24"/>
        <v>18</v>
      </c>
      <c r="P43">
        <f t="shared" si="23"/>
        <v>6657</v>
      </c>
      <c r="Q43">
        <f>'benchmark ellenorzo modell'!P99</f>
        <v>6657</v>
      </c>
    </row>
    <row r="44" spans="1:17" x14ac:dyDescent="0.3">
      <c r="A44" t="str">
        <f t="shared" ref="A44:P44" si="25">A16</f>
        <v>Intel Core i5-8400</v>
      </c>
      <c r="B44">
        <f t="shared" ref="B44:O44" si="26">RANK(B16,B$5:B$29,B$3)</f>
        <v>12</v>
      </c>
      <c r="C44">
        <f t="shared" si="26"/>
        <v>20</v>
      </c>
      <c r="D44">
        <f t="shared" si="26"/>
        <v>20</v>
      </c>
      <c r="E44">
        <f t="shared" si="26"/>
        <v>10</v>
      </c>
      <c r="F44">
        <f t="shared" si="26"/>
        <v>17</v>
      </c>
      <c r="G44">
        <f t="shared" si="26"/>
        <v>19</v>
      </c>
      <c r="H44">
        <f t="shared" si="26"/>
        <v>18</v>
      </c>
      <c r="I44">
        <f t="shared" si="26"/>
        <v>14</v>
      </c>
      <c r="J44">
        <f t="shared" si="26"/>
        <v>16</v>
      </c>
      <c r="K44">
        <f t="shared" si="26"/>
        <v>19</v>
      </c>
      <c r="L44">
        <f t="shared" si="26"/>
        <v>18</v>
      </c>
      <c r="M44">
        <f t="shared" si="26"/>
        <v>17</v>
      </c>
      <c r="N44">
        <f t="shared" si="26"/>
        <v>17</v>
      </c>
      <c r="O44">
        <f t="shared" si="26"/>
        <v>20</v>
      </c>
      <c r="P44">
        <f t="shared" si="25"/>
        <v>9216</v>
      </c>
      <c r="Q44">
        <f>'benchmark ellenorzo modell'!P100</f>
        <v>9216</v>
      </c>
    </row>
    <row r="45" spans="1:17" x14ac:dyDescent="0.3">
      <c r="A45" t="str">
        <f t="shared" ref="A45:P45" si="27">A17</f>
        <v>Intel Core i5-8600</v>
      </c>
      <c r="B45">
        <f t="shared" ref="B45:O45" si="28">RANK(B17,B$5:B$29,B$3)</f>
        <v>12</v>
      </c>
      <c r="C45">
        <f t="shared" si="28"/>
        <v>13</v>
      </c>
      <c r="D45">
        <f t="shared" si="28"/>
        <v>15</v>
      </c>
      <c r="E45">
        <f t="shared" si="28"/>
        <v>10</v>
      </c>
      <c r="F45">
        <f t="shared" si="28"/>
        <v>17</v>
      </c>
      <c r="G45">
        <f t="shared" si="28"/>
        <v>16</v>
      </c>
      <c r="H45">
        <f t="shared" si="28"/>
        <v>16</v>
      </c>
      <c r="I45">
        <f t="shared" si="28"/>
        <v>12</v>
      </c>
      <c r="J45">
        <f t="shared" si="28"/>
        <v>16</v>
      </c>
      <c r="K45">
        <f t="shared" si="28"/>
        <v>16</v>
      </c>
      <c r="L45">
        <f t="shared" si="28"/>
        <v>16</v>
      </c>
      <c r="M45">
        <f t="shared" si="28"/>
        <v>15</v>
      </c>
      <c r="N45">
        <f t="shared" si="28"/>
        <v>18</v>
      </c>
      <c r="O45">
        <f t="shared" si="28"/>
        <v>16</v>
      </c>
      <c r="P45">
        <f t="shared" si="27"/>
        <v>9903</v>
      </c>
      <c r="Q45">
        <f>'benchmark ellenorzo modell'!P101</f>
        <v>9903</v>
      </c>
    </row>
    <row r="46" spans="1:17" x14ac:dyDescent="0.3">
      <c r="A46" t="str">
        <f t="shared" ref="A46:P46" si="29">A18</f>
        <v>Intel Core i5-9400</v>
      </c>
      <c r="B46">
        <f t="shared" ref="B46:O46" si="30">RANK(B18,B$5:B$29,B$3)</f>
        <v>12</v>
      </c>
      <c r="C46">
        <f t="shared" si="30"/>
        <v>17</v>
      </c>
      <c r="D46">
        <f t="shared" si="30"/>
        <v>18</v>
      </c>
      <c r="E46">
        <f t="shared" si="30"/>
        <v>10</v>
      </c>
      <c r="F46">
        <f t="shared" si="30"/>
        <v>17</v>
      </c>
      <c r="G46">
        <f t="shared" si="30"/>
        <v>18</v>
      </c>
      <c r="H46">
        <f t="shared" si="30"/>
        <v>17</v>
      </c>
      <c r="I46">
        <f t="shared" si="30"/>
        <v>15</v>
      </c>
      <c r="J46">
        <f t="shared" si="30"/>
        <v>16</v>
      </c>
      <c r="K46">
        <f t="shared" si="30"/>
        <v>18</v>
      </c>
      <c r="L46">
        <f t="shared" si="30"/>
        <v>17</v>
      </c>
      <c r="M46">
        <f t="shared" si="30"/>
        <v>18</v>
      </c>
      <c r="N46">
        <f t="shared" si="30"/>
        <v>16</v>
      </c>
      <c r="O46">
        <f t="shared" si="30"/>
        <v>17</v>
      </c>
      <c r="P46">
        <f t="shared" si="29"/>
        <v>9502</v>
      </c>
      <c r="Q46">
        <f>'benchmark ellenorzo modell'!P102</f>
        <v>9502</v>
      </c>
    </row>
    <row r="47" spans="1:17" x14ac:dyDescent="0.3">
      <c r="A47" t="str">
        <f t="shared" ref="A47:P47" si="31">A19</f>
        <v>Intel Core i7-10700</v>
      </c>
      <c r="B47">
        <f t="shared" ref="B47:O47" si="32">RANK(B19,B$5:B$29,B$3)</f>
        <v>7</v>
      </c>
      <c r="C47">
        <f t="shared" si="32"/>
        <v>17</v>
      </c>
      <c r="D47">
        <f t="shared" si="32"/>
        <v>7</v>
      </c>
      <c r="E47">
        <f t="shared" si="32"/>
        <v>3</v>
      </c>
      <c r="F47">
        <f t="shared" si="32"/>
        <v>3</v>
      </c>
      <c r="G47">
        <f t="shared" si="32"/>
        <v>8</v>
      </c>
      <c r="H47">
        <f t="shared" si="32"/>
        <v>8</v>
      </c>
      <c r="I47">
        <f t="shared" si="32"/>
        <v>8</v>
      </c>
      <c r="J47">
        <f t="shared" si="32"/>
        <v>7</v>
      </c>
      <c r="K47">
        <f t="shared" si="32"/>
        <v>10</v>
      </c>
      <c r="L47">
        <f t="shared" si="32"/>
        <v>8</v>
      </c>
      <c r="M47">
        <f t="shared" si="32"/>
        <v>8</v>
      </c>
      <c r="N47">
        <f t="shared" si="32"/>
        <v>8</v>
      </c>
      <c r="O47">
        <f t="shared" si="32"/>
        <v>10</v>
      </c>
      <c r="P47">
        <f t="shared" si="31"/>
        <v>17212</v>
      </c>
      <c r="Q47">
        <f>'benchmark ellenorzo modell'!P103</f>
        <v>17212</v>
      </c>
    </row>
    <row r="48" spans="1:17" x14ac:dyDescent="0.3">
      <c r="A48" t="str">
        <f t="shared" ref="A48:P48" si="33">A20</f>
        <v>Intel Core i7-11700</v>
      </c>
      <c r="B48">
        <f t="shared" ref="B48:O48" si="34">RANK(B20,B$5:B$29,B$3)</f>
        <v>7</v>
      </c>
      <c r="C48">
        <f t="shared" si="34"/>
        <v>24</v>
      </c>
      <c r="D48">
        <f t="shared" si="34"/>
        <v>13</v>
      </c>
      <c r="E48">
        <f t="shared" si="34"/>
        <v>3</v>
      </c>
      <c r="F48">
        <f t="shared" si="34"/>
        <v>3</v>
      </c>
      <c r="G48">
        <f t="shared" si="34"/>
        <v>5</v>
      </c>
      <c r="H48">
        <f t="shared" si="34"/>
        <v>6</v>
      </c>
      <c r="I48">
        <f t="shared" si="34"/>
        <v>9</v>
      </c>
      <c r="J48">
        <f t="shared" si="34"/>
        <v>7</v>
      </c>
      <c r="K48">
        <f t="shared" si="34"/>
        <v>4</v>
      </c>
      <c r="L48">
        <f t="shared" si="34"/>
        <v>6</v>
      </c>
      <c r="M48">
        <f t="shared" si="34"/>
        <v>12</v>
      </c>
      <c r="N48">
        <f t="shared" si="34"/>
        <v>5</v>
      </c>
      <c r="O48">
        <f t="shared" si="34"/>
        <v>8</v>
      </c>
      <c r="P48">
        <f t="shared" si="33"/>
        <v>20803</v>
      </c>
      <c r="Q48">
        <f>'benchmark ellenorzo modell'!P104</f>
        <v>20803</v>
      </c>
    </row>
    <row r="49" spans="1:17" x14ac:dyDescent="0.3">
      <c r="A49" t="str">
        <f t="shared" ref="A49:P49" si="35">A21</f>
        <v>Intel Core i7-7700</v>
      </c>
      <c r="B49">
        <f t="shared" ref="B49:O49" si="36">RANK(B21,B$5:B$29,B$3)</f>
        <v>7</v>
      </c>
      <c r="C49">
        <f t="shared" si="36"/>
        <v>1</v>
      </c>
      <c r="D49">
        <f t="shared" si="36"/>
        <v>17</v>
      </c>
      <c r="E49">
        <f t="shared" si="36"/>
        <v>19</v>
      </c>
      <c r="F49">
        <f t="shared" si="36"/>
        <v>15</v>
      </c>
      <c r="G49">
        <f t="shared" si="36"/>
        <v>17</v>
      </c>
      <c r="H49">
        <f t="shared" si="36"/>
        <v>19</v>
      </c>
      <c r="I49">
        <f t="shared" si="36"/>
        <v>21</v>
      </c>
      <c r="J49">
        <f t="shared" si="36"/>
        <v>19</v>
      </c>
      <c r="K49">
        <f t="shared" si="36"/>
        <v>17</v>
      </c>
      <c r="L49">
        <f t="shared" si="36"/>
        <v>19</v>
      </c>
      <c r="M49">
        <f t="shared" si="36"/>
        <v>19</v>
      </c>
      <c r="N49">
        <f t="shared" si="36"/>
        <v>24</v>
      </c>
      <c r="O49">
        <f t="shared" si="36"/>
        <v>19</v>
      </c>
      <c r="P49">
        <f t="shared" si="35"/>
        <v>8616</v>
      </c>
      <c r="Q49">
        <f>'benchmark ellenorzo modell'!P105</f>
        <v>8616</v>
      </c>
    </row>
    <row r="50" spans="1:17" x14ac:dyDescent="0.3">
      <c r="A50" t="str">
        <f t="shared" ref="A50:P50" si="37">A22</f>
        <v>Intel Core i7-8700</v>
      </c>
      <c r="B50">
        <f t="shared" ref="B50:O50" si="38">RANK(B22,B$5:B$29,B$3)</f>
        <v>7</v>
      </c>
      <c r="C50">
        <f t="shared" si="38"/>
        <v>11</v>
      </c>
      <c r="D50">
        <f t="shared" si="38"/>
        <v>10</v>
      </c>
      <c r="E50">
        <f t="shared" si="38"/>
        <v>10</v>
      </c>
      <c r="F50">
        <f t="shared" si="38"/>
        <v>9</v>
      </c>
      <c r="G50">
        <f t="shared" si="38"/>
        <v>13</v>
      </c>
      <c r="H50">
        <f t="shared" si="38"/>
        <v>13</v>
      </c>
      <c r="I50">
        <f t="shared" si="38"/>
        <v>16</v>
      </c>
      <c r="J50">
        <f t="shared" si="38"/>
        <v>10</v>
      </c>
      <c r="K50">
        <f t="shared" si="38"/>
        <v>13</v>
      </c>
      <c r="L50">
        <f t="shared" si="38"/>
        <v>14</v>
      </c>
      <c r="M50">
        <f t="shared" si="38"/>
        <v>13</v>
      </c>
      <c r="N50">
        <f t="shared" si="38"/>
        <v>15</v>
      </c>
      <c r="O50">
        <f t="shared" si="38"/>
        <v>14</v>
      </c>
      <c r="P50">
        <f t="shared" si="37"/>
        <v>13094</v>
      </c>
      <c r="Q50">
        <f>'benchmark ellenorzo modell'!P106</f>
        <v>13094</v>
      </c>
    </row>
    <row r="51" spans="1:17" x14ac:dyDescent="0.3">
      <c r="A51" t="str">
        <f t="shared" ref="A51:P51" si="39">A23</f>
        <v>Intel Core i7-9700</v>
      </c>
      <c r="B51">
        <f t="shared" ref="B51:O51" si="40">RANK(B23,B$5:B$29,B$3)</f>
        <v>7</v>
      </c>
      <c r="C51">
        <f t="shared" si="40"/>
        <v>15</v>
      </c>
      <c r="D51">
        <f t="shared" si="40"/>
        <v>9</v>
      </c>
      <c r="E51">
        <f t="shared" si="40"/>
        <v>3</v>
      </c>
      <c r="F51">
        <f t="shared" si="40"/>
        <v>15</v>
      </c>
      <c r="G51">
        <f t="shared" si="40"/>
        <v>15</v>
      </c>
      <c r="H51">
        <f t="shared" si="40"/>
        <v>11</v>
      </c>
      <c r="I51">
        <f t="shared" si="40"/>
        <v>9</v>
      </c>
      <c r="J51">
        <f t="shared" si="40"/>
        <v>10</v>
      </c>
      <c r="K51">
        <f t="shared" si="40"/>
        <v>15</v>
      </c>
      <c r="L51">
        <f t="shared" si="40"/>
        <v>13</v>
      </c>
      <c r="M51">
        <f t="shared" si="40"/>
        <v>11</v>
      </c>
      <c r="N51">
        <f t="shared" si="40"/>
        <v>10</v>
      </c>
      <c r="O51">
        <f t="shared" si="40"/>
        <v>12</v>
      </c>
      <c r="P51">
        <f t="shared" si="39"/>
        <v>13448</v>
      </c>
      <c r="Q51">
        <f>'benchmark ellenorzo modell'!P107</f>
        <v>13448</v>
      </c>
    </row>
    <row r="52" spans="1:17" x14ac:dyDescent="0.3">
      <c r="A52" t="str">
        <f t="shared" ref="A52:P52" si="41">A24</f>
        <v>Intel Core i9-9900K</v>
      </c>
      <c r="B52">
        <f t="shared" ref="B52:O52" si="42">RANK(B24,B$5:B$29,B$3)</f>
        <v>1</v>
      </c>
      <c r="C52">
        <f t="shared" si="42"/>
        <v>1</v>
      </c>
      <c r="D52">
        <f t="shared" si="42"/>
        <v>6</v>
      </c>
      <c r="E52">
        <f t="shared" si="42"/>
        <v>3</v>
      </c>
      <c r="F52">
        <f t="shared" si="42"/>
        <v>3</v>
      </c>
      <c r="G52">
        <f t="shared" si="42"/>
        <v>7</v>
      </c>
      <c r="H52">
        <f t="shared" si="42"/>
        <v>7</v>
      </c>
      <c r="I52">
        <f t="shared" si="42"/>
        <v>9</v>
      </c>
      <c r="J52">
        <f t="shared" si="42"/>
        <v>5</v>
      </c>
      <c r="K52">
        <f t="shared" si="42"/>
        <v>9</v>
      </c>
      <c r="L52">
        <f t="shared" si="42"/>
        <v>7</v>
      </c>
      <c r="M52">
        <f t="shared" si="42"/>
        <v>7</v>
      </c>
      <c r="N52">
        <f t="shared" si="42"/>
        <v>7</v>
      </c>
      <c r="O52">
        <f t="shared" si="42"/>
        <v>9</v>
      </c>
      <c r="P52">
        <f t="shared" si="41"/>
        <v>18821</v>
      </c>
      <c r="Q52">
        <f>'benchmark ellenorzo modell'!P108</f>
        <v>18821</v>
      </c>
    </row>
    <row r="53" spans="1:17" x14ac:dyDescent="0.3">
      <c r="A53" t="str">
        <f t="shared" ref="A53:P53" si="43">A25</f>
        <v>Intel Core i9-10850K</v>
      </c>
      <c r="B53">
        <f t="shared" ref="B53:O53" si="44">RANK(B25,B$5:B$29,B$3)</f>
        <v>1</v>
      </c>
      <c r="C53">
        <f t="shared" si="44"/>
        <v>1</v>
      </c>
      <c r="D53">
        <f t="shared" si="44"/>
        <v>5</v>
      </c>
      <c r="E53">
        <f t="shared" si="44"/>
        <v>1</v>
      </c>
      <c r="F53">
        <f t="shared" si="44"/>
        <v>1</v>
      </c>
      <c r="G53">
        <f t="shared" si="44"/>
        <v>4</v>
      </c>
      <c r="H53">
        <f t="shared" si="44"/>
        <v>3</v>
      </c>
      <c r="I53">
        <f t="shared" si="44"/>
        <v>4</v>
      </c>
      <c r="J53">
        <f t="shared" si="44"/>
        <v>2</v>
      </c>
      <c r="K53">
        <f t="shared" si="44"/>
        <v>7</v>
      </c>
      <c r="L53">
        <f t="shared" si="44"/>
        <v>1</v>
      </c>
      <c r="M53">
        <f t="shared" si="44"/>
        <v>3</v>
      </c>
      <c r="N53">
        <f t="shared" si="44"/>
        <v>1</v>
      </c>
      <c r="O53">
        <f t="shared" si="44"/>
        <v>5</v>
      </c>
      <c r="P53">
        <f t="shared" si="43"/>
        <v>23343</v>
      </c>
      <c r="Q53">
        <f>'benchmark ellenorzo modell'!P109</f>
        <v>23343</v>
      </c>
    </row>
    <row r="54" spans="1:17" x14ac:dyDescent="0.3">
      <c r="A54" t="str">
        <f t="shared" ref="A54:P54" si="45">A26</f>
        <v>Intel Core i9-10900F</v>
      </c>
      <c r="B54">
        <f t="shared" ref="B54:O54" si="46">RANK(B26,B$5:B$29,B$3)</f>
        <v>1</v>
      </c>
      <c r="C54">
        <f t="shared" si="46"/>
        <v>20</v>
      </c>
      <c r="D54">
        <f t="shared" si="46"/>
        <v>2</v>
      </c>
      <c r="E54">
        <f t="shared" si="46"/>
        <v>1</v>
      </c>
      <c r="F54">
        <f t="shared" si="46"/>
        <v>1</v>
      </c>
      <c r="G54">
        <f t="shared" si="46"/>
        <v>6</v>
      </c>
      <c r="H54">
        <f t="shared" si="46"/>
        <v>5</v>
      </c>
      <c r="I54">
        <f t="shared" si="46"/>
        <v>5</v>
      </c>
      <c r="J54">
        <f t="shared" si="46"/>
        <v>3</v>
      </c>
      <c r="K54">
        <f t="shared" si="46"/>
        <v>8</v>
      </c>
      <c r="L54">
        <f t="shared" si="46"/>
        <v>4</v>
      </c>
      <c r="M54">
        <f t="shared" si="46"/>
        <v>6</v>
      </c>
      <c r="N54">
        <f t="shared" si="46"/>
        <v>6</v>
      </c>
      <c r="O54">
        <f t="shared" si="46"/>
        <v>6</v>
      </c>
      <c r="P54">
        <f t="shared" si="45"/>
        <v>20987</v>
      </c>
      <c r="Q54">
        <f>'benchmark ellenorzo modell'!P110</f>
        <v>20987</v>
      </c>
    </row>
    <row r="55" spans="1:17" x14ac:dyDescent="0.3">
      <c r="A55" t="str">
        <f t="shared" ref="A55:P55" si="47">A27</f>
        <v>Intel Core i9-11900F</v>
      </c>
      <c r="B55">
        <f t="shared" ref="B55:O55" si="48">RANK(B27,B$5:B$29,B$3)</f>
        <v>1</v>
      </c>
      <c r="C55">
        <f t="shared" si="48"/>
        <v>24</v>
      </c>
      <c r="D55">
        <f t="shared" si="48"/>
        <v>2</v>
      </c>
      <c r="E55">
        <f t="shared" si="48"/>
        <v>3</v>
      </c>
      <c r="F55">
        <f t="shared" si="48"/>
        <v>3</v>
      </c>
      <c r="G55">
        <f t="shared" si="48"/>
        <v>3</v>
      </c>
      <c r="H55">
        <f t="shared" si="48"/>
        <v>4</v>
      </c>
      <c r="I55">
        <f t="shared" si="48"/>
        <v>2</v>
      </c>
      <c r="J55">
        <f t="shared" si="48"/>
        <v>6</v>
      </c>
      <c r="K55">
        <f t="shared" si="48"/>
        <v>3</v>
      </c>
      <c r="L55">
        <f t="shared" si="48"/>
        <v>5</v>
      </c>
      <c r="M55">
        <f t="shared" si="48"/>
        <v>5</v>
      </c>
      <c r="N55">
        <f t="shared" si="48"/>
        <v>4</v>
      </c>
      <c r="O55">
        <f t="shared" si="48"/>
        <v>2</v>
      </c>
      <c r="P55">
        <f t="shared" si="47"/>
        <v>23753</v>
      </c>
      <c r="Q55">
        <f>'benchmark ellenorzo modell'!P111</f>
        <v>23753</v>
      </c>
    </row>
    <row r="56" spans="1:17" x14ac:dyDescent="0.3">
      <c r="A56" t="str">
        <f t="shared" ref="A56:P56" si="49">A28</f>
        <v>Intel Core i9-11900K</v>
      </c>
      <c r="B56">
        <f t="shared" ref="B56:O56" si="50">RANK(B28,B$5:B$29,B$3)</f>
        <v>1</v>
      </c>
      <c r="C56">
        <f t="shared" si="50"/>
        <v>5</v>
      </c>
      <c r="D56">
        <f t="shared" si="50"/>
        <v>2</v>
      </c>
      <c r="E56">
        <f t="shared" si="50"/>
        <v>3</v>
      </c>
      <c r="F56">
        <f t="shared" si="50"/>
        <v>3</v>
      </c>
      <c r="G56">
        <f t="shared" si="50"/>
        <v>2</v>
      </c>
      <c r="H56">
        <f t="shared" si="50"/>
        <v>1</v>
      </c>
      <c r="I56">
        <f t="shared" si="50"/>
        <v>1</v>
      </c>
      <c r="J56">
        <f t="shared" si="50"/>
        <v>1</v>
      </c>
      <c r="K56">
        <f t="shared" si="50"/>
        <v>1</v>
      </c>
      <c r="L56">
        <f t="shared" si="50"/>
        <v>2</v>
      </c>
      <c r="M56">
        <f t="shared" si="50"/>
        <v>2</v>
      </c>
      <c r="N56">
        <f t="shared" si="50"/>
        <v>3</v>
      </c>
      <c r="O56">
        <f t="shared" si="50"/>
        <v>3</v>
      </c>
      <c r="P56">
        <f t="shared" si="49"/>
        <v>25643</v>
      </c>
      <c r="Q56">
        <f>'benchmark ellenorzo modell'!P112</f>
        <v>25643</v>
      </c>
    </row>
    <row r="57" spans="1:17" x14ac:dyDescent="0.3">
      <c r="A57" t="str">
        <f t="shared" ref="A57:P57" si="51">A29</f>
        <v>Intel Core i9-11900KF</v>
      </c>
      <c r="B57">
        <f t="shared" ref="B57:O57" si="52">RANK(B29,B$5:B$29,B$3)</f>
        <v>1</v>
      </c>
      <c r="C57">
        <f t="shared" si="52"/>
        <v>5</v>
      </c>
      <c r="D57">
        <f t="shared" si="52"/>
        <v>1</v>
      </c>
      <c r="E57">
        <f t="shared" si="52"/>
        <v>3</v>
      </c>
      <c r="F57">
        <f t="shared" si="52"/>
        <v>3</v>
      </c>
      <c r="G57">
        <f t="shared" si="52"/>
        <v>1</v>
      </c>
      <c r="H57">
        <f t="shared" si="52"/>
        <v>2</v>
      </c>
      <c r="I57">
        <f t="shared" si="52"/>
        <v>3</v>
      </c>
      <c r="J57">
        <f t="shared" si="52"/>
        <v>4</v>
      </c>
      <c r="K57">
        <f t="shared" si="52"/>
        <v>2</v>
      </c>
      <c r="L57">
        <f t="shared" si="52"/>
        <v>3</v>
      </c>
      <c r="M57">
        <f t="shared" si="52"/>
        <v>4</v>
      </c>
      <c r="N57">
        <f t="shared" si="52"/>
        <v>2</v>
      </c>
      <c r="O57">
        <f t="shared" si="52"/>
        <v>1</v>
      </c>
      <c r="P57">
        <f t="shared" si="51"/>
        <v>25575</v>
      </c>
      <c r="Q57">
        <f>'benchmark ellenorzo modell'!P113</f>
        <v>25575</v>
      </c>
    </row>
    <row r="59" spans="1:17" x14ac:dyDescent="0.3">
      <c r="A59" s="16" t="s">
        <v>181</v>
      </c>
      <c r="B59" s="15">
        <f>SUM('benchmark ellenorzo modell'!B89:B113)/SUM('benchmark ellenorzo modell'!$P$89:$P$113)</f>
        <v>0</v>
      </c>
      <c r="C59" s="15">
        <f>SUM('benchmark ellenorzo modell'!C89:C113)/SUM('benchmark ellenorzo modell'!$P$89:$P$113)</f>
        <v>0</v>
      </c>
      <c r="D59" s="15">
        <f>SUM('benchmark ellenorzo modell'!D89:D113)/SUM('benchmark ellenorzo modell'!$P$89:$P$113)</f>
        <v>9.0390798028148894E-3</v>
      </c>
      <c r="E59" s="15">
        <f>SUM('benchmark ellenorzo modell'!E89:E113)/SUM('benchmark ellenorzo modell'!$P$89:$P$113)</f>
        <v>0</v>
      </c>
      <c r="F59" s="15">
        <f>SUM('benchmark ellenorzo modell'!F89:F113)/SUM('benchmark ellenorzo modell'!$P$89:$P$113)</f>
        <v>0</v>
      </c>
      <c r="G59" s="15">
        <f>SUM('benchmark ellenorzo modell'!G89:G113)/SUM('benchmark ellenorzo modell'!$P$89:$P$113)</f>
        <v>0.27013788669000499</v>
      </c>
      <c r="H59" s="15">
        <f>SUM('benchmark ellenorzo modell'!H89:H113)/SUM('benchmark ellenorzo modell'!$P$89:$P$113)</f>
        <v>9.7017932414088737E-2</v>
      </c>
      <c r="I59" s="15">
        <f>SUM('benchmark ellenorzo modell'!I89:I113)/SUM('benchmark ellenorzo modell'!$P$89:$P$113)</f>
        <v>8.5086804315210401E-2</v>
      </c>
      <c r="J59" s="15">
        <f>SUM('benchmark ellenorzo modell'!J89:J113)/SUM('benchmark ellenorzo modell'!$P$89:$P$113)</f>
        <v>2.2990640851611059E-2</v>
      </c>
      <c r="K59" s="15">
        <f>SUM('benchmark ellenorzo modell'!K89:K113)/SUM('benchmark ellenorzo modell'!$P$89:$P$113)</f>
        <v>7.0798028148889053E-2</v>
      </c>
      <c r="L59" s="15">
        <f>SUM('benchmark ellenorzo modell'!L89:L113)/SUM('benchmark ellenorzo modell'!$P$89:$P$113)</f>
        <v>1.6943630778023862E-2</v>
      </c>
      <c r="M59" s="15">
        <f>SUM('benchmark ellenorzo modell'!M89:M113)/SUM('benchmark ellenorzo modell'!$P$89:$P$113)</f>
        <v>1.4174465956990783E-3</v>
      </c>
      <c r="N59" s="15">
        <f>SUM('benchmark ellenorzo modell'!N89:N113)/SUM('benchmark ellenorzo modell'!$P$89:$P$113)</f>
        <v>0</v>
      </c>
      <c r="O59" s="15">
        <f>SUM('benchmark ellenorzo modell'!O89:O113)/SUM('benchmark ellenorzo modell'!$P$89:$P$113)</f>
        <v>0.42656855040365793</v>
      </c>
      <c r="P59" s="15">
        <f>SUM('benchmark ellenorzo modell'!P89:P113)/SUM('benchmark ellenorzo modell'!$P$89:$P$113)</f>
        <v>1</v>
      </c>
      <c r="Q59" s="15">
        <f>SUM('benchmark ellenorzo modell'!Q89:Q113)/SUM('benchmark ellenorzo modell'!$P$89:$P$113)</f>
        <v>1</v>
      </c>
    </row>
    <row r="62" spans="1:17" x14ac:dyDescent="0.3">
      <c r="A62" s="13" t="s">
        <v>182</v>
      </c>
    </row>
    <row r="63" spans="1:17" x14ac:dyDescent="0.3">
      <c r="A63" s="13" t="s">
        <v>183</v>
      </c>
    </row>
  </sheetData>
  <phoneticPr fontId="4" type="noConversion"/>
  <conditionalFormatting sqref="B59:O5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2" r:id="rId1" xr:uid="{336CD2C7-D2AD-4442-9D1E-FDA1ADE2291D}"/>
    <hyperlink ref="A63" r:id="rId2" xr:uid="{69885A72-275F-4353-9F85-02887B4E9D7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5F5A0-1F39-4725-A404-549017A30A18}">
  <dimension ref="A1:S127"/>
  <sheetViews>
    <sheetView topLeftCell="A94" workbookViewId="0">
      <selection sqref="A1:S127"/>
    </sheetView>
  </sheetViews>
  <sheetFormatPr defaultRowHeight="14.4" x14ac:dyDescent="0.3"/>
  <sheetData>
    <row r="1" spans="1:16" ht="18" x14ac:dyDescent="0.3">
      <c r="A1" s="5"/>
    </row>
    <row r="2" spans="1:16" x14ac:dyDescent="0.3">
      <c r="A2" s="6"/>
    </row>
    <row r="5" spans="1:16" ht="18" x14ac:dyDescent="0.3">
      <c r="A5" s="7" t="s">
        <v>62</v>
      </c>
      <c r="B5" s="8">
        <v>8833788</v>
      </c>
      <c r="C5" s="7" t="s">
        <v>63</v>
      </c>
      <c r="D5" s="8">
        <v>25</v>
      </c>
      <c r="E5" s="7" t="s">
        <v>64</v>
      </c>
      <c r="F5" s="8">
        <v>14</v>
      </c>
      <c r="G5" s="7" t="s">
        <v>65</v>
      </c>
      <c r="H5" s="8">
        <v>25</v>
      </c>
      <c r="I5" s="7" t="s">
        <v>66</v>
      </c>
      <c r="J5" s="8">
        <v>0</v>
      </c>
      <c r="K5" s="7" t="s">
        <v>67</v>
      </c>
      <c r="L5" s="8" t="s">
        <v>68</v>
      </c>
    </row>
    <row r="6" spans="1:16" ht="18.600000000000001" thickBot="1" x14ac:dyDescent="0.35">
      <c r="A6" s="5"/>
    </row>
    <row r="7" spans="1:16" ht="15" thickBot="1" x14ac:dyDescent="0.35">
      <c r="A7" s="9" t="s">
        <v>69</v>
      </c>
      <c r="B7" s="9" t="s">
        <v>70</v>
      </c>
      <c r="C7" s="9" t="s">
        <v>71</v>
      </c>
      <c r="D7" s="9" t="s">
        <v>72</v>
      </c>
      <c r="E7" s="9" t="s">
        <v>73</v>
      </c>
      <c r="F7" s="9" t="s">
        <v>74</v>
      </c>
      <c r="G7" s="9" t="s">
        <v>75</v>
      </c>
      <c r="H7" s="9" t="s">
        <v>76</v>
      </c>
      <c r="I7" s="9" t="s">
        <v>77</v>
      </c>
      <c r="J7" s="9" t="s">
        <v>78</v>
      </c>
      <c r="K7" s="9" t="s">
        <v>79</v>
      </c>
      <c r="L7" s="9" t="s">
        <v>80</v>
      </c>
      <c r="M7" s="9" t="s">
        <v>81</v>
      </c>
      <c r="N7" s="9" t="s">
        <v>82</v>
      </c>
      <c r="O7" s="9" t="s">
        <v>83</v>
      </c>
      <c r="P7" s="9" t="s">
        <v>84</v>
      </c>
    </row>
    <row r="8" spans="1:16" ht="15" thickBot="1" x14ac:dyDescent="0.35">
      <c r="A8" s="9" t="s">
        <v>85</v>
      </c>
      <c r="B8" s="10">
        <v>12</v>
      </c>
      <c r="C8" s="10">
        <v>17</v>
      </c>
      <c r="D8" s="10">
        <v>15</v>
      </c>
      <c r="E8" s="10">
        <v>10</v>
      </c>
      <c r="F8" s="10">
        <v>9</v>
      </c>
      <c r="G8" s="10">
        <v>14</v>
      </c>
      <c r="H8" s="10">
        <v>15</v>
      </c>
      <c r="I8" s="10">
        <v>17</v>
      </c>
      <c r="J8" s="10">
        <v>15</v>
      </c>
      <c r="K8" s="10">
        <v>14</v>
      </c>
      <c r="L8" s="10">
        <v>15</v>
      </c>
      <c r="M8" s="10">
        <v>16</v>
      </c>
      <c r="N8" s="10">
        <v>14</v>
      </c>
      <c r="O8" s="10">
        <v>15</v>
      </c>
      <c r="P8" s="10">
        <v>12372</v>
      </c>
    </row>
    <row r="9" spans="1:16" ht="15" thickBot="1" x14ac:dyDescent="0.35">
      <c r="A9" s="9" t="s">
        <v>86</v>
      </c>
      <c r="B9" s="10">
        <v>12</v>
      </c>
      <c r="C9" s="10">
        <v>13</v>
      </c>
      <c r="D9" s="10">
        <v>12</v>
      </c>
      <c r="E9" s="10">
        <v>10</v>
      </c>
      <c r="F9" s="10">
        <v>9</v>
      </c>
      <c r="G9" s="10">
        <v>12</v>
      </c>
      <c r="H9" s="10">
        <v>14</v>
      </c>
      <c r="I9" s="10">
        <v>17</v>
      </c>
      <c r="J9" s="10">
        <v>10</v>
      </c>
      <c r="K9" s="10">
        <v>12</v>
      </c>
      <c r="L9" s="10">
        <v>12</v>
      </c>
      <c r="M9" s="10">
        <v>14</v>
      </c>
      <c r="N9" s="10">
        <v>12</v>
      </c>
      <c r="O9" s="10">
        <v>13</v>
      </c>
      <c r="P9" s="10">
        <v>13209</v>
      </c>
    </row>
    <row r="10" spans="1:16" ht="15" thickBot="1" x14ac:dyDescent="0.35">
      <c r="A10" s="9" t="s">
        <v>87</v>
      </c>
      <c r="B10" s="10">
        <v>12</v>
      </c>
      <c r="C10" s="10">
        <v>9</v>
      </c>
      <c r="D10" s="10">
        <v>7</v>
      </c>
      <c r="E10" s="10">
        <v>10</v>
      </c>
      <c r="F10" s="10">
        <v>9</v>
      </c>
      <c r="G10" s="10">
        <v>11</v>
      </c>
      <c r="H10" s="10">
        <v>12</v>
      </c>
      <c r="I10" s="10">
        <v>12</v>
      </c>
      <c r="J10" s="10">
        <v>9</v>
      </c>
      <c r="K10" s="10">
        <v>11</v>
      </c>
      <c r="L10" s="10">
        <v>10</v>
      </c>
      <c r="M10" s="10">
        <v>10</v>
      </c>
      <c r="N10" s="10">
        <v>13</v>
      </c>
      <c r="O10" s="10">
        <v>11</v>
      </c>
      <c r="P10" s="10">
        <v>13996</v>
      </c>
    </row>
    <row r="11" spans="1:16" ht="15" thickBot="1" x14ac:dyDescent="0.35">
      <c r="A11" s="9" t="s">
        <v>88</v>
      </c>
      <c r="B11" s="10">
        <v>12</v>
      </c>
      <c r="C11" s="10">
        <v>1</v>
      </c>
      <c r="D11" s="10">
        <v>13</v>
      </c>
      <c r="E11" s="10">
        <v>10</v>
      </c>
      <c r="F11" s="10">
        <v>9</v>
      </c>
      <c r="G11" s="10">
        <v>10</v>
      </c>
      <c r="H11" s="10">
        <v>10</v>
      </c>
      <c r="I11" s="10">
        <v>7</v>
      </c>
      <c r="J11" s="10">
        <v>10</v>
      </c>
      <c r="K11" s="10">
        <v>6</v>
      </c>
      <c r="L11" s="10">
        <v>9</v>
      </c>
      <c r="M11" s="10">
        <v>9</v>
      </c>
      <c r="N11" s="10">
        <v>11</v>
      </c>
      <c r="O11" s="10">
        <v>7</v>
      </c>
      <c r="P11" s="10">
        <v>17403</v>
      </c>
    </row>
    <row r="12" spans="1:16" ht="15" thickBot="1" x14ac:dyDescent="0.35">
      <c r="A12" s="9" t="s">
        <v>89</v>
      </c>
      <c r="B12" s="10">
        <v>12</v>
      </c>
      <c r="C12" s="10">
        <v>22</v>
      </c>
      <c r="D12" s="10">
        <v>10</v>
      </c>
      <c r="E12" s="10">
        <v>10</v>
      </c>
      <c r="F12" s="10">
        <v>9</v>
      </c>
      <c r="G12" s="10">
        <v>9</v>
      </c>
      <c r="H12" s="10">
        <v>9</v>
      </c>
      <c r="I12" s="10">
        <v>6</v>
      </c>
      <c r="J12" s="10">
        <v>10</v>
      </c>
      <c r="K12" s="10">
        <v>5</v>
      </c>
      <c r="L12" s="10">
        <v>11</v>
      </c>
      <c r="M12" s="10">
        <v>1</v>
      </c>
      <c r="N12" s="10">
        <v>9</v>
      </c>
      <c r="O12" s="10">
        <v>4</v>
      </c>
      <c r="P12" s="10">
        <v>17899</v>
      </c>
    </row>
    <row r="13" spans="1:16" ht="15" thickBot="1" x14ac:dyDescent="0.35">
      <c r="A13" s="9" t="s">
        <v>90</v>
      </c>
      <c r="B13" s="10">
        <v>12</v>
      </c>
      <c r="C13" s="10">
        <v>22</v>
      </c>
      <c r="D13" s="10">
        <v>25</v>
      </c>
      <c r="E13" s="10">
        <v>19</v>
      </c>
      <c r="F13" s="10">
        <v>20</v>
      </c>
      <c r="G13" s="10">
        <v>25</v>
      </c>
      <c r="H13" s="10">
        <v>23</v>
      </c>
      <c r="I13" s="10">
        <v>25</v>
      </c>
      <c r="J13" s="10">
        <v>25</v>
      </c>
      <c r="K13" s="10">
        <v>25</v>
      </c>
      <c r="L13" s="10">
        <v>25</v>
      </c>
      <c r="M13" s="10">
        <v>25</v>
      </c>
      <c r="N13" s="10">
        <v>23</v>
      </c>
      <c r="O13" s="10">
        <v>25</v>
      </c>
      <c r="P13" s="10">
        <v>5155</v>
      </c>
    </row>
    <row r="14" spans="1:16" ht="15" thickBot="1" x14ac:dyDescent="0.35">
      <c r="A14" s="9" t="s">
        <v>91</v>
      </c>
      <c r="B14" s="10">
        <v>12</v>
      </c>
      <c r="C14" s="10">
        <v>11</v>
      </c>
      <c r="D14" s="10">
        <v>23</v>
      </c>
      <c r="E14" s="10">
        <v>19</v>
      </c>
      <c r="F14" s="10">
        <v>20</v>
      </c>
      <c r="G14" s="10">
        <v>23</v>
      </c>
      <c r="H14" s="10">
        <v>25</v>
      </c>
      <c r="I14" s="10">
        <v>21</v>
      </c>
      <c r="J14" s="10">
        <v>21</v>
      </c>
      <c r="K14" s="10">
        <v>23</v>
      </c>
      <c r="L14" s="10">
        <v>23</v>
      </c>
      <c r="M14" s="10">
        <v>23</v>
      </c>
      <c r="N14" s="10">
        <v>21</v>
      </c>
      <c r="O14" s="10">
        <v>23</v>
      </c>
      <c r="P14" s="10">
        <v>5642</v>
      </c>
    </row>
    <row r="15" spans="1:16" ht="15" thickBot="1" x14ac:dyDescent="0.35">
      <c r="A15" s="9" t="s">
        <v>92</v>
      </c>
      <c r="B15" s="10">
        <v>12</v>
      </c>
      <c r="C15" s="10">
        <v>9</v>
      </c>
      <c r="D15" s="10">
        <v>21</v>
      </c>
      <c r="E15" s="10">
        <v>19</v>
      </c>
      <c r="F15" s="10">
        <v>20</v>
      </c>
      <c r="G15" s="10">
        <v>21</v>
      </c>
      <c r="H15" s="10">
        <v>24</v>
      </c>
      <c r="I15" s="10">
        <v>20</v>
      </c>
      <c r="J15" s="10">
        <v>21</v>
      </c>
      <c r="K15" s="10">
        <v>21</v>
      </c>
      <c r="L15" s="10">
        <v>21</v>
      </c>
      <c r="M15" s="10">
        <v>21</v>
      </c>
      <c r="N15" s="10">
        <v>25</v>
      </c>
      <c r="O15" s="10">
        <v>22</v>
      </c>
      <c r="P15" s="10">
        <v>6093</v>
      </c>
    </row>
    <row r="16" spans="1:16" ht="15" thickBot="1" x14ac:dyDescent="0.35">
      <c r="A16" s="9" t="s">
        <v>93</v>
      </c>
      <c r="B16" s="10">
        <v>12</v>
      </c>
      <c r="C16" s="10">
        <v>15</v>
      </c>
      <c r="D16" s="10">
        <v>24</v>
      </c>
      <c r="E16" s="10">
        <v>19</v>
      </c>
      <c r="F16" s="10">
        <v>20</v>
      </c>
      <c r="G16" s="10">
        <v>24</v>
      </c>
      <c r="H16" s="10">
        <v>22</v>
      </c>
      <c r="I16" s="10">
        <v>24</v>
      </c>
      <c r="J16" s="10">
        <v>21</v>
      </c>
      <c r="K16" s="10">
        <v>24</v>
      </c>
      <c r="L16" s="10">
        <v>24</v>
      </c>
      <c r="M16" s="10">
        <v>24</v>
      </c>
      <c r="N16" s="10">
        <v>22</v>
      </c>
      <c r="O16" s="10">
        <v>24</v>
      </c>
      <c r="P16" s="10">
        <v>5517</v>
      </c>
    </row>
    <row r="17" spans="1:16" ht="15" thickBot="1" x14ac:dyDescent="0.35">
      <c r="A17" s="9" t="s">
        <v>94</v>
      </c>
      <c r="B17" s="10">
        <v>12</v>
      </c>
      <c r="C17" s="10">
        <v>8</v>
      </c>
      <c r="D17" s="10">
        <v>22</v>
      </c>
      <c r="E17" s="10">
        <v>19</v>
      </c>
      <c r="F17" s="10">
        <v>20</v>
      </c>
      <c r="G17" s="10">
        <v>22</v>
      </c>
      <c r="H17" s="10">
        <v>21</v>
      </c>
      <c r="I17" s="10">
        <v>21</v>
      </c>
      <c r="J17" s="10">
        <v>21</v>
      </c>
      <c r="K17" s="10">
        <v>22</v>
      </c>
      <c r="L17" s="10">
        <v>22</v>
      </c>
      <c r="M17" s="10">
        <v>22</v>
      </c>
      <c r="N17" s="10">
        <v>20</v>
      </c>
      <c r="O17" s="10">
        <v>21</v>
      </c>
      <c r="P17" s="10">
        <v>6066</v>
      </c>
    </row>
    <row r="18" spans="1:16" ht="15" thickBot="1" x14ac:dyDescent="0.35">
      <c r="A18" s="9" t="s">
        <v>95</v>
      </c>
      <c r="B18" s="10">
        <v>12</v>
      </c>
      <c r="C18" s="10">
        <v>5</v>
      </c>
      <c r="D18" s="10">
        <v>18</v>
      </c>
      <c r="E18" s="10">
        <v>19</v>
      </c>
      <c r="F18" s="10">
        <v>20</v>
      </c>
      <c r="G18" s="10">
        <v>20</v>
      </c>
      <c r="H18" s="10">
        <v>20</v>
      </c>
      <c r="I18" s="10">
        <v>19</v>
      </c>
      <c r="J18" s="10">
        <v>20</v>
      </c>
      <c r="K18" s="10">
        <v>20</v>
      </c>
      <c r="L18" s="10">
        <v>20</v>
      </c>
      <c r="M18" s="10">
        <v>20</v>
      </c>
      <c r="N18" s="10">
        <v>19</v>
      </c>
      <c r="O18" s="10">
        <v>18</v>
      </c>
      <c r="P18" s="10">
        <v>6657</v>
      </c>
    </row>
    <row r="19" spans="1:16" ht="15" thickBot="1" x14ac:dyDescent="0.35">
      <c r="A19" s="9" t="s">
        <v>96</v>
      </c>
      <c r="B19" s="10">
        <v>12</v>
      </c>
      <c r="C19" s="10">
        <v>20</v>
      </c>
      <c r="D19" s="10">
        <v>20</v>
      </c>
      <c r="E19" s="10">
        <v>10</v>
      </c>
      <c r="F19" s="10">
        <v>17</v>
      </c>
      <c r="G19" s="10">
        <v>19</v>
      </c>
      <c r="H19" s="10">
        <v>18</v>
      </c>
      <c r="I19" s="10">
        <v>14</v>
      </c>
      <c r="J19" s="10">
        <v>16</v>
      </c>
      <c r="K19" s="10">
        <v>19</v>
      </c>
      <c r="L19" s="10">
        <v>18</v>
      </c>
      <c r="M19" s="10">
        <v>17</v>
      </c>
      <c r="N19" s="10">
        <v>17</v>
      </c>
      <c r="O19" s="10">
        <v>20</v>
      </c>
      <c r="P19" s="10">
        <v>9216</v>
      </c>
    </row>
    <row r="20" spans="1:16" ht="15" thickBot="1" x14ac:dyDescent="0.35">
      <c r="A20" s="9" t="s">
        <v>97</v>
      </c>
      <c r="B20" s="10">
        <v>12</v>
      </c>
      <c r="C20" s="10">
        <v>13</v>
      </c>
      <c r="D20" s="10">
        <v>15</v>
      </c>
      <c r="E20" s="10">
        <v>10</v>
      </c>
      <c r="F20" s="10">
        <v>17</v>
      </c>
      <c r="G20" s="10">
        <v>16</v>
      </c>
      <c r="H20" s="10">
        <v>16</v>
      </c>
      <c r="I20" s="10">
        <v>12</v>
      </c>
      <c r="J20" s="10">
        <v>16</v>
      </c>
      <c r="K20" s="10">
        <v>16</v>
      </c>
      <c r="L20" s="10">
        <v>16</v>
      </c>
      <c r="M20" s="10">
        <v>15</v>
      </c>
      <c r="N20" s="10">
        <v>18</v>
      </c>
      <c r="O20" s="10">
        <v>16</v>
      </c>
      <c r="P20" s="10">
        <v>9903</v>
      </c>
    </row>
    <row r="21" spans="1:16" ht="15" thickBot="1" x14ac:dyDescent="0.35">
      <c r="A21" s="9" t="s">
        <v>98</v>
      </c>
      <c r="B21" s="10">
        <v>12</v>
      </c>
      <c r="C21" s="10">
        <v>17</v>
      </c>
      <c r="D21" s="10">
        <v>18</v>
      </c>
      <c r="E21" s="10">
        <v>10</v>
      </c>
      <c r="F21" s="10">
        <v>17</v>
      </c>
      <c r="G21" s="10">
        <v>18</v>
      </c>
      <c r="H21" s="10">
        <v>17</v>
      </c>
      <c r="I21" s="10">
        <v>15</v>
      </c>
      <c r="J21" s="10">
        <v>16</v>
      </c>
      <c r="K21" s="10">
        <v>18</v>
      </c>
      <c r="L21" s="10">
        <v>17</v>
      </c>
      <c r="M21" s="10">
        <v>18</v>
      </c>
      <c r="N21" s="10">
        <v>16</v>
      </c>
      <c r="O21" s="10">
        <v>17</v>
      </c>
      <c r="P21" s="10">
        <v>9502</v>
      </c>
    </row>
    <row r="22" spans="1:16" ht="15" thickBot="1" x14ac:dyDescent="0.35">
      <c r="A22" s="9" t="s">
        <v>99</v>
      </c>
      <c r="B22" s="10">
        <v>7</v>
      </c>
      <c r="C22" s="10">
        <v>17</v>
      </c>
      <c r="D22" s="10">
        <v>7</v>
      </c>
      <c r="E22" s="10">
        <v>3</v>
      </c>
      <c r="F22" s="10">
        <v>3</v>
      </c>
      <c r="G22" s="10">
        <v>8</v>
      </c>
      <c r="H22" s="10">
        <v>8</v>
      </c>
      <c r="I22" s="10">
        <v>8</v>
      </c>
      <c r="J22" s="10">
        <v>7</v>
      </c>
      <c r="K22" s="10">
        <v>10</v>
      </c>
      <c r="L22" s="10">
        <v>8</v>
      </c>
      <c r="M22" s="10">
        <v>8</v>
      </c>
      <c r="N22" s="10">
        <v>8</v>
      </c>
      <c r="O22" s="10">
        <v>10</v>
      </c>
      <c r="P22" s="10">
        <v>17212</v>
      </c>
    </row>
    <row r="23" spans="1:16" ht="15" thickBot="1" x14ac:dyDescent="0.35">
      <c r="A23" s="9" t="s">
        <v>100</v>
      </c>
      <c r="B23" s="10">
        <v>7</v>
      </c>
      <c r="C23" s="10">
        <v>24</v>
      </c>
      <c r="D23" s="10">
        <v>13</v>
      </c>
      <c r="E23" s="10">
        <v>3</v>
      </c>
      <c r="F23" s="10">
        <v>3</v>
      </c>
      <c r="G23" s="10">
        <v>5</v>
      </c>
      <c r="H23" s="10">
        <v>6</v>
      </c>
      <c r="I23" s="10">
        <v>9</v>
      </c>
      <c r="J23" s="10">
        <v>7</v>
      </c>
      <c r="K23" s="10">
        <v>4</v>
      </c>
      <c r="L23" s="10">
        <v>6</v>
      </c>
      <c r="M23" s="10">
        <v>12</v>
      </c>
      <c r="N23" s="10">
        <v>5</v>
      </c>
      <c r="O23" s="10">
        <v>8</v>
      </c>
      <c r="P23" s="10">
        <v>20803</v>
      </c>
    </row>
    <row r="24" spans="1:16" ht="15" thickBot="1" x14ac:dyDescent="0.35">
      <c r="A24" s="9" t="s">
        <v>101</v>
      </c>
      <c r="B24" s="10">
        <v>7</v>
      </c>
      <c r="C24" s="10">
        <v>1</v>
      </c>
      <c r="D24" s="10">
        <v>17</v>
      </c>
      <c r="E24" s="10">
        <v>19</v>
      </c>
      <c r="F24" s="10">
        <v>15</v>
      </c>
      <c r="G24" s="10">
        <v>17</v>
      </c>
      <c r="H24" s="10">
        <v>19</v>
      </c>
      <c r="I24" s="10">
        <v>21</v>
      </c>
      <c r="J24" s="10">
        <v>19</v>
      </c>
      <c r="K24" s="10">
        <v>17</v>
      </c>
      <c r="L24" s="10">
        <v>19</v>
      </c>
      <c r="M24" s="10">
        <v>19</v>
      </c>
      <c r="N24" s="10">
        <v>24</v>
      </c>
      <c r="O24" s="10">
        <v>19</v>
      </c>
      <c r="P24" s="10">
        <v>8616</v>
      </c>
    </row>
    <row r="25" spans="1:16" ht="15" thickBot="1" x14ac:dyDescent="0.35">
      <c r="A25" s="9" t="s">
        <v>102</v>
      </c>
      <c r="B25" s="10">
        <v>7</v>
      </c>
      <c r="C25" s="10">
        <v>11</v>
      </c>
      <c r="D25" s="10">
        <v>10</v>
      </c>
      <c r="E25" s="10">
        <v>10</v>
      </c>
      <c r="F25" s="10">
        <v>9</v>
      </c>
      <c r="G25" s="10">
        <v>13</v>
      </c>
      <c r="H25" s="10">
        <v>13</v>
      </c>
      <c r="I25" s="10">
        <v>16</v>
      </c>
      <c r="J25" s="10">
        <v>10</v>
      </c>
      <c r="K25" s="10">
        <v>13</v>
      </c>
      <c r="L25" s="10">
        <v>14</v>
      </c>
      <c r="M25" s="10">
        <v>13</v>
      </c>
      <c r="N25" s="10">
        <v>15</v>
      </c>
      <c r="O25" s="10">
        <v>14</v>
      </c>
      <c r="P25" s="10">
        <v>13094</v>
      </c>
    </row>
    <row r="26" spans="1:16" ht="15" thickBot="1" x14ac:dyDescent="0.35">
      <c r="A26" s="9" t="s">
        <v>103</v>
      </c>
      <c r="B26" s="10">
        <v>7</v>
      </c>
      <c r="C26" s="10">
        <v>15</v>
      </c>
      <c r="D26" s="10">
        <v>9</v>
      </c>
      <c r="E26" s="10">
        <v>3</v>
      </c>
      <c r="F26" s="10">
        <v>15</v>
      </c>
      <c r="G26" s="10">
        <v>15</v>
      </c>
      <c r="H26" s="10">
        <v>11</v>
      </c>
      <c r="I26" s="10">
        <v>9</v>
      </c>
      <c r="J26" s="10">
        <v>10</v>
      </c>
      <c r="K26" s="10">
        <v>15</v>
      </c>
      <c r="L26" s="10">
        <v>13</v>
      </c>
      <c r="M26" s="10">
        <v>11</v>
      </c>
      <c r="N26" s="10">
        <v>10</v>
      </c>
      <c r="O26" s="10">
        <v>12</v>
      </c>
      <c r="P26" s="10">
        <v>13448</v>
      </c>
    </row>
    <row r="27" spans="1:16" ht="15" thickBot="1" x14ac:dyDescent="0.35">
      <c r="A27" s="9" t="s">
        <v>104</v>
      </c>
      <c r="B27" s="10">
        <v>1</v>
      </c>
      <c r="C27" s="10">
        <v>1</v>
      </c>
      <c r="D27" s="10">
        <v>6</v>
      </c>
      <c r="E27" s="10">
        <v>3</v>
      </c>
      <c r="F27" s="10">
        <v>3</v>
      </c>
      <c r="G27" s="10">
        <v>7</v>
      </c>
      <c r="H27" s="10">
        <v>7</v>
      </c>
      <c r="I27" s="10">
        <v>9</v>
      </c>
      <c r="J27" s="10">
        <v>5</v>
      </c>
      <c r="K27" s="10">
        <v>9</v>
      </c>
      <c r="L27" s="10">
        <v>7</v>
      </c>
      <c r="M27" s="10">
        <v>7</v>
      </c>
      <c r="N27" s="10">
        <v>7</v>
      </c>
      <c r="O27" s="10">
        <v>9</v>
      </c>
      <c r="P27" s="10">
        <v>18821</v>
      </c>
    </row>
    <row r="28" spans="1:16" ht="15" thickBot="1" x14ac:dyDescent="0.35">
      <c r="A28" s="9" t="s">
        <v>105</v>
      </c>
      <c r="B28" s="10">
        <v>1</v>
      </c>
      <c r="C28" s="10">
        <v>1</v>
      </c>
      <c r="D28" s="10">
        <v>5</v>
      </c>
      <c r="E28" s="10">
        <v>1</v>
      </c>
      <c r="F28" s="10">
        <v>1</v>
      </c>
      <c r="G28" s="10">
        <v>4</v>
      </c>
      <c r="H28" s="10">
        <v>3</v>
      </c>
      <c r="I28" s="10">
        <v>4</v>
      </c>
      <c r="J28" s="10">
        <v>2</v>
      </c>
      <c r="K28" s="10">
        <v>7</v>
      </c>
      <c r="L28" s="10">
        <v>1</v>
      </c>
      <c r="M28" s="10">
        <v>3</v>
      </c>
      <c r="N28" s="10">
        <v>1</v>
      </c>
      <c r="O28" s="10">
        <v>5</v>
      </c>
      <c r="P28" s="10">
        <v>23343</v>
      </c>
    </row>
    <row r="29" spans="1:16" ht="15" thickBot="1" x14ac:dyDescent="0.35">
      <c r="A29" s="9" t="s">
        <v>106</v>
      </c>
      <c r="B29" s="10">
        <v>1</v>
      </c>
      <c r="C29" s="10">
        <v>20</v>
      </c>
      <c r="D29" s="10">
        <v>2</v>
      </c>
      <c r="E29" s="10">
        <v>1</v>
      </c>
      <c r="F29" s="10">
        <v>1</v>
      </c>
      <c r="G29" s="10">
        <v>6</v>
      </c>
      <c r="H29" s="10">
        <v>5</v>
      </c>
      <c r="I29" s="10">
        <v>5</v>
      </c>
      <c r="J29" s="10">
        <v>3</v>
      </c>
      <c r="K29" s="10">
        <v>8</v>
      </c>
      <c r="L29" s="10">
        <v>4</v>
      </c>
      <c r="M29" s="10">
        <v>6</v>
      </c>
      <c r="N29" s="10">
        <v>6</v>
      </c>
      <c r="O29" s="10">
        <v>6</v>
      </c>
      <c r="P29" s="10">
        <v>20987</v>
      </c>
    </row>
    <row r="30" spans="1:16" ht="15" thickBot="1" x14ac:dyDescent="0.35">
      <c r="A30" s="9" t="s">
        <v>107</v>
      </c>
      <c r="B30" s="10">
        <v>1</v>
      </c>
      <c r="C30" s="10">
        <v>24</v>
      </c>
      <c r="D30" s="10">
        <v>2</v>
      </c>
      <c r="E30" s="10">
        <v>3</v>
      </c>
      <c r="F30" s="10">
        <v>3</v>
      </c>
      <c r="G30" s="10">
        <v>3</v>
      </c>
      <c r="H30" s="10">
        <v>4</v>
      </c>
      <c r="I30" s="10">
        <v>2</v>
      </c>
      <c r="J30" s="10">
        <v>6</v>
      </c>
      <c r="K30" s="10">
        <v>3</v>
      </c>
      <c r="L30" s="10">
        <v>5</v>
      </c>
      <c r="M30" s="10">
        <v>5</v>
      </c>
      <c r="N30" s="10">
        <v>4</v>
      </c>
      <c r="O30" s="10">
        <v>2</v>
      </c>
      <c r="P30" s="10">
        <v>23753</v>
      </c>
    </row>
    <row r="31" spans="1:16" ht="15" thickBot="1" x14ac:dyDescent="0.35">
      <c r="A31" s="9" t="s">
        <v>108</v>
      </c>
      <c r="B31" s="10">
        <v>1</v>
      </c>
      <c r="C31" s="10">
        <v>5</v>
      </c>
      <c r="D31" s="10">
        <v>2</v>
      </c>
      <c r="E31" s="10">
        <v>3</v>
      </c>
      <c r="F31" s="10">
        <v>3</v>
      </c>
      <c r="G31" s="10">
        <v>2</v>
      </c>
      <c r="H31" s="10">
        <v>1</v>
      </c>
      <c r="I31" s="10">
        <v>1</v>
      </c>
      <c r="J31" s="10">
        <v>1</v>
      </c>
      <c r="K31" s="10">
        <v>1</v>
      </c>
      <c r="L31" s="10">
        <v>2</v>
      </c>
      <c r="M31" s="10">
        <v>2</v>
      </c>
      <c r="N31" s="10">
        <v>3</v>
      </c>
      <c r="O31" s="10">
        <v>3</v>
      </c>
      <c r="P31" s="10">
        <v>25643</v>
      </c>
    </row>
    <row r="32" spans="1:16" ht="15" thickBot="1" x14ac:dyDescent="0.35">
      <c r="A32" s="9" t="s">
        <v>109</v>
      </c>
      <c r="B32" s="10">
        <v>1</v>
      </c>
      <c r="C32" s="10">
        <v>5</v>
      </c>
      <c r="D32" s="10">
        <v>1</v>
      </c>
      <c r="E32" s="10">
        <v>3</v>
      </c>
      <c r="F32" s="10">
        <v>3</v>
      </c>
      <c r="G32" s="10">
        <v>1</v>
      </c>
      <c r="H32" s="10">
        <v>2</v>
      </c>
      <c r="I32" s="10">
        <v>3</v>
      </c>
      <c r="J32" s="10">
        <v>4</v>
      </c>
      <c r="K32" s="10">
        <v>2</v>
      </c>
      <c r="L32" s="10">
        <v>3</v>
      </c>
      <c r="M32" s="10">
        <v>4</v>
      </c>
      <c r="N32" s="10">
        <v>2</v>
      </c>
      <c r="O32" s="10">
        <v>1</v>
      </c>
      <c r="P32" s="10">
        <v>25575</v>
      </c>
    </row>
    <row r="33" spans="1:15" ht="18.600000000000001" thickBot="1" x14ac:dyDescent="0.35">
      <c r="A33" s="5"/>
    </row>
    <row r="34" spans="1:15" ht="15" thickBot="1" x14ac:dyDescent="0.35">
      <c r="A34" s="9" t="s">
        <v>110</v>
      </c>
      <c r="B34" s="9" t="s">
        <v>70</v>
      </c>
      <c r="C34" s="9" t="s">
        <v>71</v>
      </c>
      <c r="D34" s="9" t="s">
        <v>72</v>
      </c>
      <c r="E34" s="9" t="s">
        <v>73</v>
      </c>
      <c r="F34" s="9" t="s">
        <v>74</v>
      </c>
      <c r="G34" s="9" t="s">
        <v>75</v>
      </c>
      <c r="H34" s="9" t="s">
        <v>76</v>
      </c>
      <c r="I34" s="9" t="s">
        <v>77</v>
      </c>
      <c r="J34" s="9" t="s">
        <v>78</v>
      </c>
      <c r="K34" s="9" t="s">
        <v>79</v>
      </c>
      <c r="L34" s="9" t="s">
        <v>80</v>
      </c>
      <c r="M34" s="9" t="s">
        <v>81</v>
      </c>
      <c r="N34" s="9" t="s">
        <v>82</v>
      </c>
      <c r="O34" s="9" t="s">
        <v>83</v>
      </c>
    </row>
    <row r="35" spans="1:15" ht="15" thickBot="1" x14ac:dyDescent="0.35">
      <c r="A35" s="9" t="s">
        <v>111</v>
      </c>
      <c r="B35" s="10" t="s">
        <v>112</v>
      </c>
      <c r="C35" s="10" t="s">
        <v>112</v>
      </c>
      <c r="D35" s="10" t="s">
        <v>113</v>
      </c>
      <c r="E35" s="10" t="s">
        <v>112</v>
      </c>
      <c r="F35" s="10" t="s">
        <v>112</v>
      </c>
      <c r="G35" s="10" t="s">
        <v>114</v>
      </c>
      <c r="H35" s="10" t="s">
        <v>115</v>
      </c>
      <c r="I35" s="10" t="s">
        <v>116</v>
      </c>
      <c r="J35" s="10" t="s">
        <v>117</v>
      </c>
      <c r="K35" s="10" t="s">
        <v>118</v>
      </c>
      <c r="L35" s="10" t="s">
        <v>119</v>
      </c>
      <c r="M35" s="10" t="s">
        <v>120</v>
      </c>
      <c r="N35" s="10" t="s">
        <v>112</v>
      </c>
      <c r="O35" s="10" t="s">
        <v>121</v>
      </c>
    </row>
    <row r="36" spans="1:15" ht="15" thickBot="1" x14ac:dyDescent="0.35">
      <c r="A36" s="9" t="s">
        <v>122</v>
      </c>
      <c r="B36" s="10" t="s">
        <v>112</v>
      </c>
      <c r="C36" s="10" t="s">
        <v>112</v>
      </c>
      <c r="D36" s="10" t="s">
        <v>112</v>
      </c>
      <c r="E36" s="10" t="s">
        <v>112</v>
      </c>
      <c r="F36" s="10" t="s">
        <v>112</v>
      </c>
      <c r="G36" s="10" t="s">
        <v>114</v>
      </c>
      <c r="H36" s="10" t="s">
        <v>123</v>
      </c>
      <c r="I36" s="10" t="s">
        <v>116</v>
      </c>
      <c r="J36" s="10" t="s">
        <v>117</v>
      </c>
      <c r="K36" s="10" t="s">
        <v>118</v>
      </c>
      <c r="L36" s="10" t="s">
        <v>124</v>
      </c>
      <c r="M36" s="10" t="s">
        <v>112</v>
      </c>
      <c r="N36" s="10" t="s">
        <v>112</v>
      </c>
      <c r="O36" s="10" t="s">
        <v>121</v>
      </c>
    </row>
    <row r="37" spans="1:15" ht="15" thickBot="1" x14ac:dyDescent="0.35">
      <c r="A37" s="9" t="s">
        <v>125</v>
      </c>
      <c r="B37" s="10" t="s">
        <v>112</v>
      </c>
      <c r="C37" s="10" t="s">
        <v>112</v>
      </c>
      <c r="D37" s="10" t="s">
        <v>112</v>
      </c>
      <c r="E37" s="10" t="s">
        <v>112</v>
      </c>
      <c r="F37" s="10" t="s">
        <v>112</v>
      </c>
      <c r="G37" s="10" t="s">
        <v>114</v>
      </c>
      <c r="H37" s="10" t="s">
        <v>123</v>
      </c>
      <c r="I37" s="10" t="s">
        <v>126</v>
      </c>
      <c r="J37" s="10" t="s">
        <v>117</v>
      </c>
      <c r="K37" s="10" t="s">
        <v>118</v>
      </c>
      <c r="L37" s="10" t="s">
        <v>124</v>
      </c>
      <c r="M37" s="10" t="s">
        <v>112</v>
      </c>
      <c r="N37" s="10" t="s">
        <v>112</v>
      </c>
      <c r="O37" s="10" t="s">
        <v>121</v>
      </c>
    </row>
    <row r="38" spans="1:15" ht="15" thickBot="1" x14ac:dyDescent="0.35">
      <c r="A38" s="9" t="s">
        <v>127</v>
      </c>
      <c r="B38" s="10" t="s">
        <v>112</v>
      </c>
      <c r="C38" s="10" t="s">
        <v>112</v>
      </c>
      <c r="D38" s="10" t="s">
        <v>112</v>
      </c>
      <c r="E38" s="10" t="s">
        <v>112</v>
      </c>
      <c r="F38" s="10" t="s">
        <v>112</v>
      </c>
      <c r="G38" s="10" t="s">
        <v>114</v>
      </c>
      <c r="H38" s="10" t="s">
        <v>123</v>
      </c>
      <c r="I38" s="10" t="s">
        <v>126</v>
      </c>
      <c r="J38" s="10" t="s">
        <v>117</v>
      </c>
      <c r="K38" s="10" t="s">
        <v>118</v>
      </c>
      <c r="L38" s="10" t="s">
        <v>124</v>
      </c>
      <c r="M38" s="10" t="s">
        <v>112</v>
      </c>
      <c r="N38" s="10" t="s">
        <v>112</v>
      </c>
      <c r="O38" s="10" t="s">
        <v>121</v>
      </c>
    </row>
    <row r="39" spans="1:15" ht="15" thickBot="1" x14ac:dyDescent="0.35">
      <c r="A39" s="9" t="s">
        <v>128</v>
      </c>
      <c r="B39" s="10" t="s">
        <v>112</v>
      </c>
      <c r="C39" s="10" t="s">
        <v>112</v>
      </c>
      <c r="D39" s="10" t="s">
        <v>112</v>
      </c>
      <c r="E39" s="10" t="s">
        <v>112</v>
      </c>
      <c r="F39" s="10" t="s">
        <v>112</v>
      </c>
      <c r="G39" s="10" t="s">
        <v>114</v>
      </c>
      <c r="H39" s="10" t="s">
        <v>123</v>
      </c>
      <c r="I39" s="10" t="s">
        <v>126</v>
      </c>
      <c r="J39" s="10" t="s">
        <v>117</v>
      </c>
      <c r="K39" s="10" t="s">
        <v>118</v>
      </c>
      <c r="L39" s="10" t="s">
        <v>124</v>
      </c>
      <c r="M39" s="10" t="s">
        <v>112</v>
      </c>
      <c r="N39" s="10" t="s">
        <v>112</v>
      </c>
      <c r="O39" s="10" t="s">
        <v>121</v>
      </c>
    </row>
    <row r="40" spans="1:15" ht="15" thickBot="1" x14ac:dyDescent="0.35">
      <c r="A40" s="9" t="s">
        <v>129</v>
      </c>
      <c r="B40" s="10" t="s">
        <v>112</v>
      </c>
      <c r="C40" s="10" t="s">
        <v>112</v>
      </c>
      <c r="D40" s="10" t="s">
        <v>112</v>
      </c>
      <c r="E40" s="10" t="s">
        <v>112</v>
      </c>
      <c r="F40" s="10" t="s">
        <v>112</v>
      </c>
      <c r="G40" s="10" t="s">
        <v>130</v>
      </c>
      <c r="H40" s="10" t="s">
        <v>123</v>
      </c>
      <c r="I40" s="10" t="s">
        <v>126</v>
      </c>
      <c r="J40" s="10" t="s">
        <v>112</v>
      </c>
      <c r="K40" s="10" t="s">
        <v>118</v>
      </c>
      <c r="L40" s="10" t="s">
        <v>124</v>
      </c>
      <c r="M40" s="10" t="s">
        <v>112</v>
      </c>
      <c r="N40" s="10" t="s">
        <v>112</v>
      </c>
      <c r="O40" s="10" t="s">
        <v>121</v>
      </c>
    </row>
    <row r="41" spans="1:15" ht="15" thickBot="1" x14ac:dyDescent="0.35">
      <c r="A41" s="9" t="s">
        <v>131</v>
      </c>
      <c r="B41" s="10" t="s">
        <v>112</v>
      </c>
      <c r="C41" s="10" t="s">
        <v>112</v>
      </c>
      <c r="D41" s="10" t="s">
        <v>112</v>
      </c>
      <c r="E41" s="10" t="s">
        <v>112</v>
      </c>
      <c r="F41" s="10" t="s">
        <v>112</v>
      </c>
      <c r="G41" s="10" t="s">
        <v>130</v>
      </c>
      <c r="H41" s="10" t="s">
        <v>123</v>
      </c>
      <c r="I41" s="10" t="s">
        <v>126</v>
      </c>
      <c r="J41" s="10" t="s">
        <v>112</v>
      </c>
      <c r="K41" s="10" t="s">
        <v>132</v>
      </c>
      <c r="L41" s="10" t="s">
        <v>124</v>
      </c>
      <c r="M41" s="10" t="s">
        <v>112</v>
      </c>
      <c r="N41" s="10" t="s">
        <v>112</v>
      </c>
      <c r="O41" s="10" t="s">
        <v>121</v>
      </c>
    </row>
    <row r="42" spans="1:15" ht="15" thickBot="1" x14ac:dyDescent="0.35">
      <c r="A42" s="9" t="s">
        <v>133</v>
      </c>
      <c r="B42" s="10" t="s">
        <v>112</v>
      </c>
      <c r="C42" s="10" t="s">
        <v>112</v>
      </c>
      <c r="D42" s="10" t="s">
        <v>112</v>
      </c>
      <c r="E42" s="10" t="s">
        <v>112</v>
      </c>
      <c r="F42" s="10" t="s">
        <v>112</v>
      </c>
      <c r="G42" s="10" t="s">
        <v>130</v>
      </c>
      <c r="H42" s="10" t="s">
        <v>123</v>
      </c>
      <c r="I42" s="10" t="s">
        <v>126</v>
      </c>
      <c r="J42" s="10" t="s">
        <v>112</v>
      </c>
      <c r="K42" s="10" t="s">
        <v>132</v>
      </c>
      <c r="L42" s="10" t="s">
        <v>124</v>
      </c>
      <c r="M42" s="10" t="s">
        <v>112</v>
      </c>
      <c r="N42" s="10" t="s">
        <v>112</v>
      </c>
      <c r="O42" s="10" t="s">
        <v>121</v>
      </c>
    </row>
    <row r="43" spans="1:15" ht="15" thickBot="1" x14ac:dyDescent="0.35">
      <c r="A43" s="9" t="s">
        <v>134</v>
      </c>
      <c r="B43" s="10" t="s">
        <v>112</v>
      </c>
      <c r="C43" s="10" t="s">
        <v>112</v>
      </c>
      <c r="D43" s="10" t="s">
        <v>112</v>
      </c>
      <c r="E43" s="10" t="s">
        <v>112</v>
      </c>
      <c r="F43" s="10" t="s">
        <v>112</v>
      </c>
      <c r="G43" s="10" t="s">
        <v>135</v>
      </c>
      <c r="H43" s="10" t="s">
        <v>123</v>
      </c>
      <c r="I43" s="10" t="s">
        <v>126</v>
      </c>
      <c r="J43" s="10" t="s">
        <v>112</v>
      </c>
      <c r="K43" s="10" t="s">
        <v>112</v>
      </c>
      <c r="L43" s="10" t="s">
        <v>124</v>
      </c>
      <c r="M43" s="10" t="s">
        <v>112</v>
      </c>
      <c r="N43" s="10" t="s">
        <v>112</v>
      </c>
      <c r="O43" s="10" t="s">
        <v>121</v>
      </c>
    </row>
    <row r="44" spans="1:15" ht="15" thickBot="1" x14ac:dyDescent="0.35">
      <c r="A44" s="9" t="s">
        <v>136</v>
      </c>
      <c r="B44" s="10" t="s">
        <v>112</v>
      </c>
      <c r="C44" s="10" t="s">
        <v>112</v>
      </c>
      <c r="D44" s="10" t="s">
        <v>112</v>
      </c>
      <c r="E44" s="10" t="s">
        <v>112</v>
      </c>
      <c r="F44" s="10" t="s">
        <v>112</v>
      </c>
      <c r="G44" s="10" t="s">
        <v>135</v>
      </c>
      <c r="H44" s="10" t="s">
        <v>123</v>
      </c>
      <c r="I44" s="10" t="s">
        <v>126</v>
      </c>
      <c r="J44" s="10" t="s">
        <v>112</v>
      </c>
      <c r="K44" s="10" t="s">
        <v>112</v>
      </c>
      <c r="L44" s="10" t="s">
        <v>124</v>
      </c>
      <c r="M44" s="10" t="s">
        <v>112</v>
      </c>
      <c r="N44" s="10" t="s">
        <v>112</v>
      </c>
      <c r="O44" s="10" t="s">
        <v>121</v>
      </c>
    </row>
    <row r="45" spans="1:15" ht="15" thickBot="1" x14ac:dyDescent="0.35">
      <c r="A45" s="9" t="s">
        <v>137</v>
      </c>
      <c r="B45" s="10" t="s">
        <v>112</v>
      </c>
      <c r="C45" s="10" t="s">
        <v>112</v>
      </c>
      <c r="D45" s="10" t="s">
        <v>112</v>
      </c>
      <c r="E45" s="10" t="s">
        <v>112</v>
      </c>
      <c r="F45" s="10" t="s">
        <v>112</v>
      </c>
      <c r="G45" s="10" t="s">
        <v>135</v>
      </c>
      <c r="H45" s="10" t="s">
        <v>123</v>
      </c>
      <c r="I45" s="10" t="s">
        <v>126</v>
      </c>
      <c r="J45" s="10" t="s">
        <v>112</v>
      </c>
      <c r="K45" s="10" t="s">
        <v>112</v>
      </c>
      <c r="L45" s="10" t="s">
        <v>124</v>
      </c>
      <c r="M45" s="10" t="s">
        <v>112</v>
      </c>
      <c r="N45" s="10" t="s">
        <v>112</v>
      </c>
      <c r="O45" s="10" t="s">
        <v>121</v>
      </c>
    </row>
    <row r="46" spans="1:15" ht="15" thickBot="1" x14ac:dyDescent="0.35">
      <c r="A46" s="9" t="s">
        <v>138</v>
      </c>
      <c r="B46" s="10" t="s">
        <v>112</v>
      </c>
      <c r="C46" s="10" t="s">
        <v>112</v>
      </c>
      <c r="D46" s="10" t="s">
        <v>112</v>
      </c>
      <c r="E46" s="10" t="s">
        <v>112</v>
      </c>
      <c r="F46" s="10" t="s">
        <v>112</v>
      </c>
      <c r="G46" s="10" t="s">
        <v>135</v>
      </c>
      <c r="H46" s="10" t="s">
        <v>123</v>
      </c>
      <c r="I46" s="10" t="s">
        <v>126</v>
      </c>
      <c r="J46" s="10" t="s">
        <v>112</v>
      </c>
      <c r="K46" s="10" t="s">
        <v>112</v>
      </c>
      <c r="L46" s="10" t="s">
        <v>124</v>
      </c>
      <c r="M46" s="10" t="s">
        <v>112</v>
      </c>
      <c r="N46" s="10" t="s">
        <v>112</v>
      </c>
      <c r="O46" s="10" t="s">
        <v>121</v>
      </c>
    </row>
    <row r="47" spans="1:15" ht="15" thickBot="1" x14ac:dyDescent="0.35">
      <c r="A47" s="9" t="s">
        <v>139</v>
      </c>
      <c r="B47" s="10" t="s">
        <v>112</v>
      </c>
      <c r="C47" s="10" t="s">
        <v>112</v>
      </c>
      <c r="D47" s="10" t="s">
        <v>112</v>
      </c>
      <c r="E47" s="10" t="s">
        <v>112</v>
      </c>
      <c r="F47" s="10" t="s">
        <v>112</v>
      </c>
      <c r="G47" s="10" t="s">
        <v>135</v>
      </c>
      <c r="H47" s="10" t="s">
        <v>123</v>
      </c>
      <c r="I47" s="10" t="s">
        <v>126</v>
      </c>
      <c r="J47" s="10" t="s">
        <v>112</v>
      </c>
      <c r="K47" s="10" t="s">
        <v>112</v>
      </c>
      <c r="L47" s="10" t="s">
        <v>124</v>
      </c>
      <c r="M47" s="10" t="s">
        <v>112</v>
      </c>
      <c r="N47" s="10" t="s">
        <v>112</v>
      </c>
      <c r="O47" s="10" t="s">
        <v>121</v>
      </c>
    </row>
    <row r="48" spans="1:15" ht="15" thickBot="1" x14ac:dyDescent="0.35">
      <c r="A48" s="9" t="s">
        <v>140</v>
      </c>
      <c r="B48" s="10" t="s">
        <v>112</v>
      </c>
      <c r="C48" s="10" t="s">
        <v>112</v>
      </c>
      <c r="D48" s="10" t="s">
        <v>112</v>
      </c>
      <c r="E48" s="10" t="s">
        <v>112</v>
      </c>
      <c r="F48" s="10" t="s">
        <v>112</v>
      </c>
      <c r="G48" s="10" t="s">
        <v>141</v>
      </c>
      <c r="H48" s="10" t="s">
        <v>123</v>
      </c>
      <c r="I48" s="10" t="s">
        <v>126</v>
      </c>
      <c r="J48" s="10" t="s">
        <v>112</v>
      </c>
      <c r="K48" s="10" t="s">
        <v>112</v>
      </c>
      <c r="L48" s="10" t="s">
        <v>112</v>
      </c>
      <c r="M48" s="10" t="s">
        <v>112</v>
      </c>
      <c r="N48" s="10" t="s">
        <v>112</v>
      </c>
      <c r="O48" s="10" t="s">
        <v>121</v>
      </c>
    </row>
    <row r="49" spans="1:15" ht="15" thickBot="1" x14ac:dyDescent="0.35">
      <c r="A49" s="9" t="s">
        <v>142</v>
      </c>
      <c r="B49" s="10" t="s">
        <v>112</v>
      </c>
      <c r="C49" s="10" t="s">
        <v>112</v>
      </c>
      <c r="D49" s="10" t="s">
        <v>112</v>
      </c>
      <c r="E49" s="10" t="s">
        <v>112</v>
      </c>
      <c r="F49" s="10" t="s">
        <v>112</v>
      </c>
      <c r="G49" s="10" t="s">
        <v>141</v>
      </c>
      <c r="H49" s="10" t="s">
        <v>123</v>
      </c>
      <c r="I49" s="10" t="s">
        <v>126</v>
      </c>
      <c r="J49" s="10" t="s">
        <v>112</v>
      </c>
      <c r="K49" s="10" t="s">
        <v>112</v>
      </c>
      <c r="L49" s="10" t="s">
        <v>112</v>
      </c>
      <c r="M49" s="10" t="s">
        <v>112</v>
      </c>
      <c r="N49" s="10" t="s">
        <v>112</v>
      </c>
      <c r="O49" s="10" t="s">
        <v>121</v>
      </c>
    </row>
    <row r="50" spans="1:15" ht="15" thickBot="1" x14ac:dyDescent="0.35">
      <c r="A50" s="9" t="s">
        <v>143</v>
      </c>
      <c r="B50" s="10" t="s">
        <v>112</v>
      </c>
      <c r="C50" s="10" t="s">
        <v>112</v>
      </c>
      <c r="D50" s="10" t="s">
        <v>112</v>
      </c>
      <c r="E50" s="10" t="s">
        <v>112</v>
      </c>
      <c r="F50" s="10" t="s">
        <v>112</v>
      </c>
      <c r="G50" s="10" t="s">
        <v>144</v>
      </c>
      <c r="H50" s="10" t="s">
        <v>123</v>
      </c>
      <c r="I50" s="10" t="s">
        <v>145</v>
      </c>
      <c r="J50" s="10" t="s">
        <v>112</v>
      </c>
      <c r="K50" s="10" t="s">
        <v>112</v>
      </c>
      <c r="L50" s="10" t="s">
        <v>112</v>
      </c>
      <c r="M50" s="10" t="s">
        <v>112</v>
      </c>
      <c r="N50" s="10" t="s">
        <v>112</v>
      </c>
      <c r="O50" s="10" t="s">
        <v>121</v>
      </c>
    </row>
    <row r="51" spans="1:15" ht="15" thickBot="1" x14ac:dyDescent="0.35">
      <c r="A51" s="9" t="s">
        <v>146</v>
      </c>
      <c r="B51" s="10" t="s">
        <v>112</v>
      </c>
      <c r="C51" s="10" t="s">
        <v>112</v>
      </c>
      <c r="D51" s="10" t="s">
        <v>112</v>
      </c>
      <c r="E51" s="10" t="s">
        <v>112</v>
      </c>
      <c r="F51" s="10" t="s">
        <v>112</v>
      </c>
      <c r="G51" s="10" t="s">
        <v>147</v>
      </c>
      <c r="H51" s="10" t="s">
        <v>123</v>
      </c>
      <c r="I51" s="10" t="s">
        <v>148</v>
      </c>
      <c r="J51" s="10" t="s">
        <v>112</v>
      </c>
      <c r="K51" s="10" t="s">
        <v>112</v>
      </c>
      <c r="L51" s="10" t="s">
        <v>112</v>
      </c>
      <c r="M51" s="10" t="s">
        <v>112</v>
      </c>
      <c r="N51" s="10" t="s">
        <v>112</v>
      </c>
      <c r="O51" s="10" t="s">
        <v>121</v>
      </c>
    </row>
    <row r="52" spans="1:15" ht="15" thickBot="1" x14ac:dyDescent="0.35">
      <c r="A52" s="9" t="s">
        <v>149</v>
      </c>
      <c r="B52" s="10" t="s">
        <v>112</v>
      </c>
      <c r="C52" s="10" t="s">
        <v>112</v>
      </c>
      <c r="D52" s="10" t="s">
        <v>112</v>
      </c>
      <c r="E52" s="10" t="s">
        <v>112</v>
      </c>
      <c r="F52" s="10" t="s">
        <v>112</v>
      </c>
      <c r="G52" s="10" t="s">
        <v>150</v>
      </c>
      <c r="H52" s="10" t="s">
        <v>123</v>
      </c>
      <c r="I52" s="10" t="s">
        <v>148</v>
      </c>
      <c r="J52" s="10" t="s">
        <v>112</v>
      </c>
      <c r="K52" s="10" t="s">
        <v>112</v>
      </c>
      <c r="L52" s="10" t="s">
        <v>112</v>
      </c>
      <c r="M52" s="10" t="s">
        <v>112</v>
      </c>
      <c r="N52" s="10" t="s">
        <v>112</v>
      </c>
      <c r="O52" s="10" t="s">
        <v>121</v>
      </c>
    </row>
    <row r="53" spans="1:15" ht="15" thickBot="1" x14ac:dyDescent="0.35">
      <c r="A53" s="9" t="s">
        <v>151</v>
      </c>
      <c r="B53" s="10" t="s">
        <v>112</v>
      </c>
      <c r="C53" s="10" t="s">
        <v>112</v>
      </c>
      <c r="D53" s="10" t="s">
        <v>112</v>
      </c>
      <c r="E53" s="10" t="s">
        <v>112</v>
      </c>
      <c r="F53" s="10" t="s">
        <v>112</v>
      </c>
      <c r="G53" s="10" t="s">
        <v>112</v>
      </c>
      <c r="H53" s="10" t="s">
        <v>123</v>
      </c>
      <c r="I53" s="10" t="s">
        <v>148</v>
      </c>
      <c r="J53" s="10" t="s">
        <v>112</v>
      </c>
      <c r="K53" s="10" t="s">
        <v>112</v>
      </c>
      <c r="L53" s="10" t="s">
        <v>112</v>
      </c>
      <c r="M53" s="10" t="s">
        <v>112</v>
      </c>
      <c r="N53" s="10" t="s">
        <v>112</v>
      </c>
      <c r="O53" s="10" t="s">
        <v>121</v>
      </c>
    </row>
    <row r="54" spans="1:15" ht="15" thickBot="1" x14ac:dyDescent="0.35">
      <c r="A54" s="9" t="s">
        <v>152</v>
      </c>
      <c r="B54" s="10" t="s">
        <v>112</v>
      </c>
      <c r="C54" s="10" t="s">
        <v>112</v>
      </c>
      <c r="D54" s="10" t="s">
        <v>112</v>
      </c>
      <c r="E54" s="10" t="s">
        <v>112</v>
      </c>
      <c r="F54" s="10" t="s">
        <v>112</v>
      </c>
      <c r="G54" s="10" t="s">
        <v>112</v>
      </c>
      <c r="H54" s="10" t="s">
        <v>112</v>
      </c>
      <c r="I54" s="10" t="s">
        <v>148</v>
      </c>
      <c r="J54" s="10" t="s">
        <v>112</v>
      </c>
      <c r="K54" s="10" t="s">
        <v>112</v>
      </c>
      <c r="L54" s="10" t="s">
        <v>112</v>
      </c>
      <c r="M54" s="10" t="s">
        <v>112</v>
      </c>
      <c r="N54" s="10" t="s">
        <v>112</v>
      </c>
      <c r="O54" s="10" t="s">
        <v>121</v>
      </c>
    </row>
    <row r="55" spans="1:15" ht="15" thickBot="1" x14ac:dyDescent="0.35">
      <c r="A55" s="9" t="s">
        <v>153</v>
      </c>
      <c r="B55" s="10" t="s">
        <v>112</v>
      </c>
      <c r="C55" s="10" t="s">
        <v>112</v>
      </c>
      <c r="D55" s="10" t="s">
        <v>112</v>
      </c>
      <c r="E55" s="10" t="s">
        <v>112</v>
      </c>
      <c r="F55" s="10" t="s">
        <v>112</v>
      </c>
      <c r="G55" s="10" t="s">
        <v>112</v>
      </c>
      <c r="H55" s="10" t="s">
        <v>112</v>
      </c>
      <c r="I55" s="10" t="s">
        <v>154</v>
      </c>
      <c r="J55" s="10" t="s">
        <v>112</v>
      </c>
      <c r="K55" s="10" t="s">
        <v>112</v>
      </c>
      <c r="L55" s="10" t="s">
        <v>112</v>
      </c>
      <c r="M55" s="10" t="s">
        <v>112</v>
      </c>
      <c r="N55" s="10" t="s">
        <v>112</v>
      </c>
      <c r="O55" s="10" t="s">
        <v>155</v>
      </c>
    </row>
    <row r="56" spans="1:15" ht="15" thickBot="1" x14ac:dyDescent="0.35">
      <c r="A56" s="9" t="s">
        <v>156</v>
      </c>
      <c r="B56" s="10" t="s">
        <v>112</v>
      </c>
      <c r="C56" s="10" t="s">
        <v>112</v>
      </c>
      <c r="D56" s="10" t="s">
        <v>112</v>
      </c>
      <c r="E56" s="10" t="s">
        <v>112</v>
      </c>
      <c r="F56" s="10" t="s">
        <v>112</v>
      </c>
      <c r="G56" s="10" t="s">
        <v>112</v>
      </c>
      <c r="H56" s="10" t="s">
        <v>112</v>
      </c>
      <c r="I56" s="10" t="s">
        <v>112</v>
      </c>
      <c r="J56" s="10" t="s">
        <v>112</v>
      </c>
      <c r="K56" s="10" t="s">
        <v>112</v>
      </c>
      <c r="L56" s="10" t="s">
        <v>112</v>
      </c>
      <c r="M56" s="10" t="s">
        <v>112</v>
      </c>
      <c r="N56" s="10" t="s">
        <v>112</v>
      </c>
      <c r="O56" s="10" t="s">
        <v>157</v>
      </c>
    </row>
    <row r="57" spans="1:15" ht="15" thickBot="1" x14ac:dyDescent="0.35">
      <c r="A57" s="9" t="s">
        <v>158</v>
      </c>
      <c r="B57" s="10" t="s">
        <v>112</v>
      </c>
      <c r="C57" s="10" t="s">
        <v>112</v>
      </c>
      <c r="D57" s="10" t="s">
        <v>112</v>
      </c>
      <c r="E57" s="10" t="s">
        <v>112</v>
      </c>
      <c r="F57" s="10" t="s">
        <v>112</v>
      </c>
      <c r="G57" s="10" t="s">
        <v>112</v>
      </c>
      <c r="H57" s="10" t="s">
        <v>112</v>
      </c>
      <c r="I57" s="10" t="s">
        <v>112</v>
      </c>
      <c r="J57" s="10" t="s">
        <v>112</v>
      </c>
      <c r="K57" s="10" t="s">
        <v>112</v>
      </c>
      <c r="L57" s="10" t="s">
        <v>112</v>
      </c>
      <c r="M57" s="10" t="s">
        <v>112</v>
      </c>
      <c r="N57" s="10" t="s">
        <v>112</v>
      </c>
      <c r="O57" s="10" t="s">
        <v>157</v>
      </c>
    </row>
    <row r="58" spans="1:15" ht="15" thickBot="1" x14ac:dyDescent="0.35">
      <c r="A58" s="9" t="s">
        <v>159</v>
      </c>
      <c r="B58" s="10" t="s">
        <v>112</v>
      </c>
      <c r="C58" s="10" t="s">
        <v>112</v>
      </c>
      <c r="D58" s="10" t="s">
        <v>112</v>
      </c>
      <c r="E58" s="10" t="s">
        <v>112</v>
      </c>
      <c r="F58" s="10" t="s">
        <v>112</v>
      </c>
      <c r="G58" s="10" t="s">
        <v>112</v>
      </c>
      <c r="H58" s="10" t="s">
        <v>112</v>
      </c>
      <c r="I58" s="10" t="s">
        <v>112</v>
      </c>
      <c r="J58" s="10" t="s">
        <v>112</v>
      </c>
      <c r="K58" s="10" t="s">
        <v>112</v>
      </c>
      <c r="L58" s="10" t="s">
        <v>112</v>
      </c>
      <c r="M58" s="10" t="s">
        <v>112</v>
      </c>
      <c r="N58" s="10" t="s">
        <v>112</v>
      </c>
      <c r="O58" s="10" t="s">
        <v>157</v>
      </c>
    </row>
    <row r="59" spans="1:15" ht="15" thickBot="1" x14ac:dyDescent="0.35">
      <c r="A59" s="9" t="s">
        <v>160</v>
      </c>
      <c r="B59" s="10" t="s">
        <v>112</v>
      </c>
      <c r="C59" s="10" t="s">
        <v>112</v>
      </c>
      <c r="D59" s="10" t="s">
        <v>112</v>
      </c>
      <c r="E59" s="10" t="s">
        <v>112</v>
      </c>
      <c r="F59" s="10" t="s">
        <v>112</v>
      </c>
      <c r="G59" s="10" t="s">
        <v>112</v>
      </c>
      <c r="H59" s="10" t="s">
        <v>112</v>
      </c>
      <c r="I59" s="10" t="s">
        <v>112</v>
      </c>
      <c r="J59" s="10" t="s">
        <v>112</v>
      </c>
      <c r="K59" s="10" t="s">
        <v>112</v>
      </c>
      <c r="L59" s="10" t="s">
        <v>112</v>
      </c>
      <c r="M59" s="10" t="s">
        <v>112</v>
      </c>
      <c r="N59" s="10" t="s">
        <v>112</v>
      </c>
      <c r="O59" s="10" t="s">
        <v>161</v>
      </c>
    </row>
    <row r="60" spans="1:15" ht="18.600000000000001" thickBot="1" x14ac:dyDescent="0.35">
      <c r="A60" s="5"/>
    </row>
    <row r="61" spans="1:15" ht="15" thickBot="1" x14ac:dyDescent="0.35">
      <c r="A61" s="9" t="s">
        <v>162</v>
      </c>
      <c r="B61" s="9" t="s">
        <v>70</v>
      </c>
      <c r="C61" s="9" t="s">
        <v>71</v>
      </c>
      <c r="D61" s="9" t="s">
        <v>72</v>
      </c>
      <c r="E61" s="9" t="s">
        <v>73</v>
      </c>
      <c r="F61" s="9" t="s">
        <v>74</v>
      </c>
      <c r="G61" s="9" t="s">
        <v>75</v>
      </c>
      <c r="H61" s="9" t="s">
        <v>76</v>
      </c>
      <c r="I61" s="9" t="s">
        <v>77</v>
      </c>
      <c r="J61" s="9" t="s">
        <v>78</v>
      </c>
      <c r="K61" s="9" t="s">
        <v>79</v>
      </c>
      <c r="L61" s="9" t="s">
        <v>80</v>
      </c>
      <c r="M61" s="9" t="s">
        <v>81</v>
      </c>
      <c r="N61" s="9" t="s">
        <v>82</v>
      </c>
      <c r="O61" s="9" t="s">
        <v>83</v>
      </c>
    </row>
    <row r="62" spans="1:15" ht="15" thickBot="1" x14ac:dyDescent="0.35">
      <c r="A62" s="9" t="s">
        <v>111</v>
      </c>
      <c r="B62" s="10">
        <v>0</v>
      </c>
      <c r="C62" s="10">
        <v>0</v>
      </c>
      <c r="D62" s="10">
        <v>3163</v>
      </c>
      <c r="E62" s="10">
        <v>0</v>
      </c>
      <c r="F62" s="10">
        <v>0</v>
      </c>
      <c r="G62" s="10">
        <v>7891</v>
      </c>
      <c r="H62" s="10">
        <v>2053</v>
      </c>
      <c r="I62" s="10">
        <v>4313</v>
      </c>
      <c r="J62" s="10">
        <v>1609</v>
      </c>
      <c r="K62" s="10">
        <v>3407</v>
      </c>
      <c r="L62" s="10">
        <v>2461</v>
      </c>
      <c r="M62" s="10">
        <v>496</v>
      </c>
      <c r="N62" s="10">
        <v>0</v>
      </c>
      <c r="O62" s="10">
        <v>6081</v>
      </c>
    </row>
    <row r="63" spans="1:15" ht="15" thickBot="1" x14ac:dyDescent="0.35">
      <c r="A63" s="9" t="s">
        <v>122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  <c r="G63" s="10">
        <v>7891</v>
      </c>
      <c r="H63" s="10">
        <v>1772</v>
      </c>
      <c r="I63" s="10">
        <v>4313</v>
      </c>
      <c r="J63" s="10">
        <v>1609</v>
      </c>
      <c r="K63" s="10">
        <v>3407</v>
      </c>
      <c r="L63" s="10">
        <v>289</v>
      </c>
      <c r="M63" s="10">
        <v>0</v>
      </c>
      <c r="N63" s="10">
        <v>0</v>
      </c>
      <c r="O63" s="10">
        <v>6081</v>
      </c>
    </row>
    <row r="64" spans="1:15" ht="15" thickBot="1" x14ac:dyDescent="0.35">
      <c r="A64" s="9" t="s">
        <v>125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7891</v>
      </c>
      <c r="H64" s="10">
        <v>1772</v>
      </c>
      <c r="I64" s="10">
        <v>1363</v>
      </c>
      <c r="J64" s="10">
        <v>1609</v>
      </c>
      <c r="K64" s="10">
        <v>3407</v>
      </c>
      <c r="L64" s="10">
        <v>289</v>
      </c>
      <c r="M64" s="10">
        <v>0</v>
      </c>
      <c r="N64" s="10">
        <v>0</v>
      </c>
      <c r="O64" s="10">
        <v>6081</v>
      </c>
    </row>
    <row r="65" spans="1:15" ht="15" thickBot="1" x14ac:dyDescent="0.35">
      <c r="A65" s="9" t="s">
        <v>127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7891</v>
      </c>
      <c r="H65" s="10">
        <v>1772</v>
      </c>
      <c r="I65" s="10">
        <v>1363</v>
      </c>
      <c r="J65" s="10">
        <v>1609</v>
      </c>
      <c r="K65" s="10">
        <v>3407</v>
      </c>
      <c r="L65" s="10">
        <v>289</v>
      </c>
      <c r="M65" s="10">
        <v>0</v>
      </c>
      <c r="N65" s="10">
        <v>0</v>
      </c>
      <c r="O65" s="10">
        <v>6081</v>
      </c>
    </row>
    <row r="66" spans="1:15" ht="15" thickBot="1" x14ac:dyDescent="0.35">
      <c r="A66" s="9" t="s">
        <v>128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7891</v>
      </c>
      <c r="H66" s="10">
        <v>1772</v>
      </c>
      <c r="I66" s="10">
        <v>1363</v>
      </c>
      <c r="J66" s="10">
        <v>1609</v>
      </c>
      <c r="K66" s="10">
        <v>3407</v>
      </c>
      <c r="L66" s="10">
        <v>289</v>
      </c>
      <c r="M66" s="10">
        <v>0</v>
      </c>
      <c r="N66" s="10">
        <v>0</v>
      </c>
      <c r="O66" s="10">
        <v>6081</v>
      </c>
    </row>
    <row r="67" spans="1:15" ht="15" thickBot="1" x14ac:dyDescent="0.35">
      <c r="A67" s="9" t="s">
        <v>129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7707</v>
      </c>
      <c r="H67" s="10">
        <v>1772</v>
      </c>
      <c r="I67" s="10">
        <v>1363</v>
      </c>
      <c r="J67" s="10">
        <v>0</v>
      </c>
      <c r="K67" s="10">
        <v>3407</v>
      </c>
      <c r="L67" s="10">
        <v>289</v>
      </c>
      <c r="M67" s="10">
        <v>0</v>
      </c>
      <c r="N67" s="10">
        <v>0</v>
      </c>
      <c r="O67" s="10">
        <v>6081</v>
      </c>
    </row>
    <row r="68" spans="1:15" ht="15" thickBot="1" x14ac:dyDescent="0.35">
      <c r="A68" s="9" t="s">
        <v>131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7707</v>
      </c>
      <c r="H68" s="10">
        <v>1772</v>
      </c>
      <c r="I68" s="10">
        <v>1363</v>
      </c>
      <c r="J68" s="10">
        <v>0</v>
      </c>
      <c r="K68" s="10">
        <v>2166</v>
      </c>
      <c r="L68" s="10">
        <v>289</v>
      </c>
      <c r="M68" s="10">
        <v>0</v>
      </c>
      <c r="N68" s="10">
        <v>0</v>
      </c>
      <c r="O68" s="10">
        <v>6081</v>
      </c>
    </row>
    <row r="69" spans="1:15" ht="15" thickBot="1" x14ac:dyDescent="0.35">
      <c r="A69" s="9" t="s">
        <v>133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7707</v>
      </c>
      <c r="H69" s="10">
        <v>1772</v>
      </c>
      <c r="I69" s="10">
        <v>1363</v>
      </c>
      <c r="J69" s="10">
        <v>0</v>
      </c>
      <c r="K69" s="10">
        <v>2166</v>
      </c>
      <c r="L69" s="10">
        <v>289</v>
      </c>
      <c r="M69" s="10">
        <v>0</v>
      </c>
      <c r="N69" s="10">
        <v>0</v>
      </c>
      <c r="O69" s="10">
        <v>6081</v>
      </c>
    </row>
    <row r="70" spans="1:15" ht="15" thickBot="1" x14ac:dyDescent="0.35">
      <c r="A70" s="9" t="s">
        <v>134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  <c r="G70" s="10">
        <v>4491</v>
      </c>
      <c r="H70" s="10">
        <v>1772</v>
      </c>
      <c r="I70" s="10">
        <v>1363</v>
      </c>
      <c r="J70" s="10">
        <v>0</v>
      </c>
      <c r="K70" s="10">
        <v>0</v>
      </c>
      <c r="L70" s="10">
        <v>289</v>
      </c>
      <c r="M70" s="10">
        <v>0</v>
      </c>
      <c r="N70" s="10">
        <v>0</v>
      </c>
      <c r="O70" s="10">
        <v>6081</v>
      </c>
    </row>
    <row r="71" spans="1:15" ht="15" thickBot="1" x14ac:dyDescent="0.35">
      <c r="A71" s="9" t="s">
        <v>136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4491</v>
      </c>
      <c r="H71" s="10">
        <v>1772</v>
      </c>
      <c r="I71" s="10">
        <v>1363</v>
      </c>
      <c r="J71" s="10">
        <v>0</v>
      </c>
      <c r="K71" s="10">
        <v>0</v>
      </c>
      <c r="L71" s="10">
        <v>289</v>
      </c>
      <c r="M71" s="10">
        <v>0</v>
      </c>
      <c r="N71" s="10">
        <v>0</v>
      </c>
      <c r="O71" s="10">
        <v>6081</v>
      </c>
    </row>
    <row r="72" spans="1:15" ht="15" thickBot="1" x14ac:dyDescent="0.35">
      <c r="A72" s="9" t="s">
        <v>137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4491</v>
      </c>
      <c r="H72" s="10">
        <v>1772</v>
      </c>
      <c r="I72" s="10">
        <v>1363</v>
      </c>
      <c r="J72" s="10">
        <v>0</v>
      </c>
      <c r="K72" s="10">
        <v>0</v>
      </c>
      <c r="L72" s="10">
        <v>289</v>
      </c>
      <c r="M72" s="10">
        <v>0</v>
      </c>
      <c r="N72" s="10">
        <v>0</v>
      </c>
      <c r="O72" s="10">
        <v>6081</v>
      </c>
    </row>
    <row r="73" spans="1:15" ht="15" thickBot="1" x14ac:dyDescent="0.35">
      <c r="A73" s="9" t="s">
        <v>138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4491</v>
      </c>
      <c r="H73" s="10">
        <v>1772</v>
      </c>
      <c r="I73" s="10">
        <v>1363</v>
      </c>
      <c r="J73" s="10">
        <v>0</v>
      </c>
      <c r="K73" s="10">
        <v>0</v>
      </c>
      <c r="L73" s="10">
        <v>289</v>
      </c>
      <c r="M73" s="10">
        <v>0</v>
      </c>
      <c r="N73" s="10">
        <v>0</v>
      </c>
      <c r="O73" s="10">
        <v>6081</v>
      </c>
    </row>
    <row r="74" spans="1:15" ht="15" thickBot="1" x14ac:dyDescent="0.35">
      <c r="A74" s="9" t="s">
        <v>139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  <c r="G74" s="10">
        <v>4491</v>
      </c>
      <c r="H74" s="10">
        <v>1772</v>
      </c>
      <c r="I74" s="10">
        <v>1363</v>
      </c>
      <c r="J74" s="10">
        <v>0</v>
      </c>
      <c r="K74" s="10">
        <v>0</v>
      </c>
      <c r="L74" s="10">
        <v>289</v>
      </c>
      <c r="M74" s="10">
        <v>0</v>
      </c>
      <c r="N74" s="10">
        <v>0</v>
      </c>
      <c r="O74" s="10">
        <v>6081</v>
      </c>
    </row>
    <row r="75" spans="1:15" ht="15" thickBot="1" x14ac:dyDescent="0.35">
      <c r="A75" s="9" t="s">
        <v>140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3943</v>
      </c>
      <c r="H75" s="10">
        <v>1772</v>
      </c>
      <c r="I75" s="10">
        <v>1363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6081</v>
      </c>
    </row>
    <row r="76" spans="1:15" ht="15" thickBot="1" x14ac:dyDescent="0.35">
      <c r="A76" s="9" t="s">
        <v>142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3943</v>
      </c>
      <c r="H76" s="10">
        <v>1772</v>
      </c>
      <c r="I76" s="10">
        <v>1363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6081</v>
      </c>
    </row>
    <row r="77" spans="1:15" ht="15" thickBot="1" x14ac:dyDescent="0.35">
      <c r="A77" s="9" t="s">
        <v>143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687</v>
      </c>
      <c r="H77" s="10">
        <v>1772</v>
      </c>
      <c r="I77" s="10">
        <v>750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6081</v>
      </c>
    </row>
    <row r="78" spans="1:15" ht="15" thickBot="1" x14ac:dyDescent="0.35">
      <c r="A78" s="9" t="s">
        <v>146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638</v>
      </c>
      <c r="H78" s="10">
        <v>1772</v>
      </c>
      <c r="I78" s="10">
        <v>576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6081</v>
      </c>
    </row>
    <row r="79" spans="1:15" ht="15" thickBot="1" x14ac:dyDescent="0.35">
      <c r="A79" s="9" t="s">
        <v>149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  <c r="G79" s="10">
        <v>286</v>
      </c>
      <c r="H79" s="10">
        <v>1772</v>
      </c>
      <c r="I79" s="10">
        <v>576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6081</v>
      </c>
    </row>
    <row r="80" spans="1:15" ht="15" thickBot="1" x14ac:dyDescent="0.35">
      <c r="A80" s="9" t="s">
        <v>151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1772</v>
      </c>
      <c r="I80" s="10">
        <v>576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6081</v>
      </c>
    </row>
    <row r="81" spans="1:19" ht="15" thickBot="1" x14ac:dyDescent="0.35">
      <c r="A81" s="9" t="s">
        <v>152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576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6081</v>
      </c>
    </row>
    <row r="82" spans="1:19" ht="15" thickBot="1" x14ac:dyDescent="0.35">
      <c r="A82" s="9" t="s">
        <v>153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125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5941</v>
      </c>
    </row>
    <row r="83" spans="1:19" ht="15" thickBot="1" x14ac:dyDescent="0.35">
      <c r="A83" s="9" t="s">
        <v>156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5517</v>
      </c>
    </row>
    <row r="84" spans="1:19" ht="15" thickBot="1" x14ac:dyDescent="0.35">
      <c r="A84" s="9" t="s">
        <v>158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5517</v>
      </c>
    </row>
    <row r="85" spans="1:19" ht="15" thickBot="1" x14ac:dyDescent="0.35">
      <c r="A85" s="9" t="s">
        <v>159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5517</v>
      </c>
    </row>
    <row r="86" spans="1:19" ht="15" thickBot="1" x14ac:dyDescent="0.35">
      <c r="A86" s="9" t="s">
        <v>160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5155</v>
      </c>
    </row>
    <row r="87" spans="1:19" ht="18.600000000000001" thickBot="1" x14ac:dyDescent="0.35">
      <c r="A87" s="5"/>
    </row>
    <row r="88" spans="1:19" ht="15" thickBot="1" x14ac:dyDescent="0.35">
      <c r="A88" s="9" t="s">
        <v>163</v>
      </c>
      <c r="B88" s="9" t="s">
        <v>70</v>
      </c>
      <c r="C88" s="9" t="s">
        <v>71</v>
      </c>
      <c r="D88" s="9" t="s">
        <v>72</v>
      </c>
      <c r="E88" s="9" t="s">
        <v>73</v>
      </c>
      <c r="F88" s="9" t="s">
        <v>74</v>
      </c>
      <c r="G88" s="9" t="s">
        <v>75</v>
      </c>
      <c r="H88" s="9" t="s">
        <v>76</v>
      </c>
      <c r="I88" s="9" t="s">
        <v>77</v>
      </c>
      <c r="J88" s="9" t="s">
        <v>78</v>
      </c>
      <c r="K88" s="9" t="s">
        <v>79</v>
      </c>
      <c r="L88" s="9" t="s">
        <v>80</v>
      </c>
      <c r="M88" s="9" t="s">
        <v>81</v>
      </c>
      <c r="N88" s="9" t="s">
        <v>82</v>
      </c>
      <c r="O88" s="9" t="s">
        <v>83</v>
      </c>
      <c r="P88" s="9" t="s">
        <v>164</v>
      </c>
      <c r="Q88" s="9" t="s">
        <v>165</v>
      </c>
      <c r="R88" s="9" t="s">
        <v>166</v>
      </c>
      <c r="S88" s="9" t="s">
        <v>167</v>
      </c>
    </row>
    <row r="89" spans="1:19" ht="15" thickBot="1" x14ac:dyDescent="0.35">
      <c r="A89" s="9" t="s">
        <v>85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3943</v>
      </c>
      <c r="H89" s="10">
        <v>1772</v>
      </c>
      <c r="I89" s="10">
        <v>576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6081</v>
      </c>
      <c r="P89" s="10">
        <v>12372</v>
      </c>
      <c r="Q89" s="10">
        <v>12372</v>
      </c>
      <c r="R89" s="10">
        <v>0</v>
      </c>
      <c r="S89" s="10">
        <v>0</v>
      </c>
    </row>
    <row r="90" spans="1:19" ht="15" thickBot="1" x14ac:dyDescent="0.35">
      <c r="A90" s="9" t="s">
        <v>86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4491</v>
      </c>
      <c r="H90" s="10">
        <v>1772</v>
      </c>
      <c r="I90" s="10">
        <v>576</v>
      </c>
      <c r="J90" s="10">
        <v>0</v>
      </c>
      <c r="K90" s="10">
        <v>0</v>
      </c>
      <c r="L90" s="10">
        <v>289</v>
      </c>
      <c r="M90" s="10">
        <v>0</v>
      </c>
      <c r="N90" s="10">
        <v>0</v>
      </c>
      <c r="O90" s="10">
        <v>6081</v>
      </c>
      <c r="P90" s="10">
        <v>13209</v>
      </c>
      <c r="Q90" s="10">
        <v>13209</v>
      </c>
      <c r="R90" s="10">
        <v>0</v>
      </c>
      <c r="S90" s="10">
        <v>0</v>
      </c>
    </row>
    <row r="91" spans="1:19" ht="15" thickBot="1" x14ac:dyDescent="0.35">
      <c r="A91" s="9" t="s">
        <v>87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  <c r="G91" s="10">
        <v>4491</v>
      </c>
      <c r="H91" s="10">
        <v>1772</v>
      </c>
      <c r="I91" s="10">
        <v>1363</v>
      </c>
      <c r="J91" s="10">
        <v>0</v>
      </c>
      <c r="K91" s="10">
        <v>0</v>
      </c>
      <c r="L91" s="10">
        <v>289</v>
      </c>
      <c r="M91" s="10">
        <v>0</v>
      </c>
      <c r="N91" s="10">
        <v>0</v>
      </c>
      <c r="O91" s="10">
        <v>6081</v>
      </c>
      <c r="P91" s="10">
        <v>13996</v>
      </c>
      <c r="Q91" s="10">
        <v>13996</v>
      </c>
      <c r="R91" s="10">
        <v>0</v>
      </c>
      <c r="S91" s="10">
        <v>0</v>
      </c>
    </row>
    <row r="92" spans="1:19" ht="15" thickBot="1" x14ac:dyDescent="0.35">
      <c r="A92" s="9" t="s">
        <v>88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4491</v>
      </c>
      <c r="H92" s="10">
        <v>1772</v>
      </c>
      <c r="I92" s="10">
        <v>1363</v>
      </c>
      <c r="J92" s="10">
        <v>0</v>
      </c>
      <c r="K92" s="10">
        <v>3407</v>
      </c>
      <c r="L92" s="10">
        <v>289</v>
      </c>
      <c r="M92" s="10">
        <v>0</v>
      </c>
      <c r="N92" s="10">
        <v>0</v>
      </c>
      <c r="O92" s="10">
        <v>6081</v>
      </c>
      <c r="P92" s="10">
        <v>17403</v>
      </c>
      <c r="Q92" s="10">
        <v>17403</v>
      </c>
      <c r="R92" s="10">
        <v>0</v>
      </c>
      <c r="S92" s="10">
        <v>0</v>
      </c>
    </row>
    <row r="93" spans="1:19" ht="15" thickBot="1" x14ac:dyDescent="0.35">
      <c r="A93" s="9" t="s">
        <v>89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4491</v>
      </c>
      <c r="H93" s="10">
        <v>1772</v>
      </c>
      <c r="I93" s="10">
        <v>1363</v>
      </c>
      <c r="J93" s="10">
        <v>0</v>
      </c>
      <c r="K93" s="10">
        <v>3407</v>
      </c>
      <c r="L93" s="10">
        <v>289</v>
      </c>
      <c r="M93" s="10">
        <v>496</v>
      </c>
      <c r="N93" s="10">
        <v>0</v>
      </c>
      <c r="O93" s="10">
        <v>6081</v>
      </c>
      <c r="P93" s="10">
        <v>17899</v>
      </c>
      <c r="Q93" s="10">
        <v>17899</v>
      </c>
      <c r="R93" s="10">
        <v>0</v>
      </c>
      <c r="S93" s="10">
        <v>0</v>
      </c>
    </row>
    <row r="94" spans="1:19" ht="15" thickBot="1" x14ac:dyDescent="0.35">
      <c r="A94" s="9" t="s">
        <v>90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5155</v>
      </c>
      <c r="P94" s="10">
        <v>5155</v>
      </c>
      <c r="Q94" s="10">
        <v>5155</v>
      </c>
      <c r="R94" s="10">
        <v>0</v>
      </c>
      <c r="S94" s="10">
        <v>0</v>
      </c>
    </row>
    <row r="95" spans="1:19" ht="15" thickBot="1" x14ac:dyDescent="0.35">
      <c r="A95" s="9" t="s">
        <v>91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125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5517</v>
      </c>
      <c r="P95" s="10">
        <v>5642</v>
      </c>
      <c r="Q95" s="10">
        <v>5642</v>
      </c>
      <c r="R95" s="10">
        <v>0</v>
      </c>
      <c r="S95" s="10">
        <v>0</v>
      </c>
    </row>
    <row r="96" spans="1:19" ht="15" thickBot="1" x14ac:dyDescent="0.35">
      <c r="A96" s="9" t="s">
        <v>92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576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5517</v>
      </c>
      <c r="P96" s="10">
        <v>6093</v>
      </c>
      <c r="Q96" s="10">
        <v>6093</v>
      </c>
      <c r="R96" s="10">
        <v>0</v>
      </c>
      <c r="S96" s="10">
        <v>0</v>
      </c>
    </row>
    <row r="97" spans="1:19" ht="15" thickBot="1" x14ac:dyDescent="0.35">
      <c r="A97" s="9" t="s">
        <v>93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5517</v>
      </c>
      <c r="P97" s="10">
        <v>5517</v>
      </c>
      <c r="Q97" s="10">
        <v>5517</v>
      </c>
      <c r="R97" s="10">
        <v>0</v>
      </c>
      <c r="S97" s="10">
        <v>0</v>
      </c>
    </row>
    <row r="98" spans="1:19" ht="15" thickBot="1" x14ac:dyDescent="0.35">
      <c r="A98" s="9" t="s">
        <v>94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125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5941</v>
      </c>
      <c r="P98" s="10">
        <v>6066</v>
      </c>
      <c r="Q98" s="10">
        <v>6066</v>
      </c>
      <c r="R98" s="10">
        <v>0</v>
      </c>
      <c r="S98" s="10">
        <v>0</v>
      </c>
    </row>
    <row r="99" spans="1:19" ht="15" thickBot="1" x14ac:dyDescent="0.35">
      <c r="A99" s="9" t="s">
        <v>95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576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6081</v>
      </c>
      <c r="P99" s="10">
        <v>6657</v>
      </c>
      <c r="Q99" s="10">
        <v>6657</v>
      </c>
      <c r="R99" s="10">
        <v>0</v>
      </c>
      <c r="S99" s="10">
        <v>0</v>
      </c>
    </row>
    <row r="100" spans="1:19" ht="15" thickBot="1" x14ac:dyDescent="0.35">
      <c r="A100" s="9" t="s">
        <v>96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1772</v>
      </c>
      <c r="I100" s="10">
        <v>1363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6081</v>
      </c>
      <c r="P100" s="10">
        <v>9216</v>
      </c>
      <c r="Q100" s="10">
        <v>9216</v>
      </c>
      <c r="R100" s="10">
        <v>0</v>
      </c>
      <c r="S100" s="10">
        <v>0</v>
      </c>
    </row>
    <row r="101" spans="1:19" ht="15" thickBot="1" x14ac:dyDescent="0.35">
      <c r="A101" s="9" t="s">
        <v>97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687</v>
      </c>
      <c r="H101" s="10">
        <v>1772</v>
      </c>
      <c r="I101" s="10">
        <v>1363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6081</v>
      </c>
      <c r="P101" s="10">
        <v>9903</v>
      </c>
      <c r="Q101" s="10">
        <v>9903</v>
      </c>
      <c r="R101" s="10">
        <v>0</v>
      </c>
      <c r="S101" s="10">
        <v>0</v>
      </c>
    </row>
    <row r="102" spans="1:19" ht="15" thickBot="1" x14ac:dyDescent="0.35">
      <c r="A102" s="9" t="s">
        <v>98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286</v>
      </c>
      <c r="H102" s="10">
        <v>1772</v>
      </c>
      <c r="I102" s="10">
        <v>1363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6081</v>
      </c>
      <c r="P102" s="10">
        <v>9502</v>
      </c>
      <c r="Q102" s="10">
        <v>9502</v>
      </c>
      <c r="R102" s="10">
        <v>0</v>
      </c>
      <c r="S102" s="10">
        <v>0</v>
      </c>
    </row>
    <row r="103" spans="1:19" ht="15" thickBot="1" x14ac:dyDescent="0.35">
      <c r="A103" s="9" t="s">
        <v>99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7707</v>
      </c>
      <c r="H103" s="10">
        <v>1772</v>
      </c>
      <c r="I103" s="10">
        <v>1363</v>
      </c>
      <c r="J103" s="10">
        <v>0</v>
      </c>
      <c r="K103" s="10">
        <v>0</v>
      </c>
      <c r="L103" s="10">
        <v>289</v>
      </c>
      <c r="M103" s="10">
        <v>0</v>
      </c>
      <c r="N103" s="10">
        <v>0</v>
      </c>
      <c r="O103" s="10">
        <v>6081</v>
      </c>
      <c r="P103" s="10">
        <v>17212</v>
      </c>
      <c r="Q103" s="10">
        <v>17212</v>
      </c>
      <c r="R103" s="10">
        <v>0</v>
      </c>
      <c r="S103" s="10">
        <v>0</v>
      </c>
    </row>
    <row r="104" spans="1:19" ht="15" thickBot="1" x14ac:dyDescent="0.35">
      <c r="A104" s="9" t="s">
        <v>100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v>7891</v>
      </c>
      <c r="H104" s="10">
        <v>1772</v>
      </c>
      <c r="I104" s="10">
        <v>1363</v>
      </c>
      <c r="J104" s="10">
        <v>0</v>
      </c>
      <c r="K104" s="10">
        <v>3407</v>
      </c>
      <c r="L104" s="10">
        <v>289</v>
      </c>
      <c r="M104" s="10">
        <v>0</v>
      </c>
      <c r="N104" s="10">
        <v>0</v>
      </c>
      <c r="O104" s="10">
        <v>6081</v>
      </c>
      <c r="P104" s="10">
        <v>20803</v>
      </c>
      <c r="Q104" s="10">
        <v>20803</v>
      </c>
      <c r="R104" s="10">
        <v>0</v>
      </c>
      <c r="S104" s="10">
        <v>0</v>
      </c>
    </row>
    <row r="105" spans="1:19" ht="15" thickBot="1" x14ac:dyDescent="0.35">
      <c r="A105" s="9" t="s">
        <v>101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638</v>
      </c>
      <c r="H105" s="10">
        <v>1772</v>
      </c>
      <c r="I105" s="10">
        <v>125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6081</v>
      </c>
      <c r="P105" s="10">
        <v>8616</v>
      </c>
      <c r="Q105" s="10">
        <v>8616</v>
      </c>
      <c r="R105" s="10">
        <v>0</v>
      </c>
      <c r="S105" s="10">
        <v>0</v>
      </c>
    </row>
    <row r="106" spans="1:19" ht="15" thickBot="1" x14ac:dyDescent="0.35">
      <c r="A106" s="9" t="s">
        <v>102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4491</v>
      </c>
      <c r="H106" s="10">
        <v>1772</v>
      </c>
      <c r="I106" s="10">
        <v>750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6081</v>
      </c>
      <c r="P106" s="10">
        <v>13094</v>
      </c>
      <c r="Q106" s="10">
        <v>13094</v>
      </c>
      <c r="R106" s="10">
        <v>0</v>
      </c>
      <c r="S106" s="10">
        <v>0</v>
      </c>
    </row>
    <row r="107" spans="1:19" ht="15" thickBot="1" x14ac:dyDescent="0.35">
      <c r="A107" s="9" t="s">
        <v>103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  <c r="G107" s="10">
        <v>3943</v>
      </c>
      <c r="H107" s="10">
        <v>1772</v>
      </c>
      <c r="I107" s="10">
        <v>1363</v>
      </c>
      <c r="J107" s="10">
        <v>0</v>
      </c>
      <c r="K107" s="10">
        <v>0</v>
      </c>
      <c r="L107" s="10">
        <v>289</v>
      </c>
      <c r="M107" s="10">
        <v>0</v>
      </c>
      <c r="N107" s="10">
        <v>0</v>
      </c>
      <c r="O107" s="10">
        <v>6081</v>
      </c>
      <c r="P107" s="10">
        <v>13448</v>
      </c>
      <c r="Q107" s="10">
        <v>13448</v>
      </c>
      <c r="R107" s="10">
        <v>0</v>
      </c>
      <c r="S107" s="10">
        <v>0</v>
      </c>
    </row>
    <row r="108" spans="1:19" ht="15" thickBot="1" x14ac:dyDescent="0.35">
      <c r="A108" s="9" t="s">
        <v>104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7707</v>
      </c>
      <c r="H108" s="10">
        <v>1772</v>
      </c>
      <c r="I108" s="10">
        <v>1363</v>
      </c>
      <c r="J108" s="10">
        <v>1609</v>
      </c>
      <c r="K108" s="10">
        <v>0</v>
      </c>
      <c r="L108" s="10">
        <v>289</v>
      </c>
      <c r="M108" s="10">
        <v>0</v>
      </c>
      <c r="N108" s="10">
        <v>0</v>
      </c>
      <c r="O108" s="10">
        <v>6081</v>
      </c>
      <c r="P108" s="10">
        <v>18821</v>
      </c>
      <c r="Q108" s="10">
        <v>18821</v>
      </c>
      <c r="R108" s="10">
        <v>0</v>
      </c>
      <c r="S108" s="10">
        <v>0</v>
      </c>
    </row>
    <row r="109" spans="1:19" ht="15" thickBot="1" x14ac:dyDescent="0.35">
      <c r="A109" s="9" t="s">
        <v>105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7891</v>
      </c>
      <c r="H109" s="10">
        <v>1772</v>
      </c>
      <c r="I109" s="10">
        <v>1363</v>
      </c>
      <c r="J109" s="10">
        <v>1609</v>
      </c>
      <c r="K109" s="10">
        <v>2166</v>
      </c>
      <c r="L109" s="10">
        <v>2461</v>
      </c>
      <c r="M109" s="10">
        <v>0</v>
      </c>
      <c r="N109" s="10">
        <v>0</v>
      </c>
      <c r="O109" s="10">
        <v>6081</v>
      </c>
      <c r="P109" s="10">
        <v>23343</v>
      </c>
      <c r="Q109" s="10">
        <v>23343</v>
      </c>
      <c r="R109" s="10">
        <v>0</v>
      </c>
      <c r="S109" s="10">
        <v>0</v>
      </c>
    </row>
    <row r="110" spans="1:19" ht="15" thickBot="1" x14ac:dyDescent="0.35">
      <c r="A110" s="9" t="s">
        <v>106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  <c r="G110" s="10">
        <v>7707</v>
      </c>
      <c r="H110" s="10">
        <v>1772</v>
      </c>
      <c r="I110" s="10">
        <v>1363</v>
      </c>
      <c r="J110" s="10">
        <v>1609</v>
      </c>
      <c r="K110" s="10">
        <v>2166</v>
      </c>
      <c r="L110" s="10">
        <v>289</v>
      </c>
      <c r="M110" s="10">
        <v>0</v>
      </c>
      <c r="N110" s="10">
        <v>0</v>
      </c>
      <c r="O110" s="10">
        <v>6081</v>
      </c>
      <c r="P110" s="10">
        <v>20987</v>
      </c>
      <c r="Q110" s="10">
        <v>20987</v>
      </c>
      <c r="R110" s="10">
        <v>0</v>
      </c>
      <c r="S110" s="10">
        <v>0</v>
      </c>
    </row>
    <row r="111" spans="1:19" ht="15" thickBot="1" x14ac:dyDescent="0.35">
      <c r="A111" s="9" t="s">
        <v>107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7891</v>
      </c>
      <c r="H111" s="10">
        <v>1772</v>
      </c>
      <c r="I111" s="10">
        <v>4313</v>
      </c>
      <c r="J111" s="10">
        <v>0</v>
      </c>
      <c r="K111" s="10">
        <v>3407</v>
      </c>
      <c r="L111" s="10">
        <v>289</v>
      </c>
      <c r="M111" s="10">
        <v>0</v>
      </c>
      <c r="N111" s="10">
        <v>0</v>
      </c>
      <c r="O111" s="10">
        <v>6081</v>
      </c>
      <c r="P111" s="10">
        <v>23753</v>
      </c>
      <c r="Q111" s="10">
        <v>23753</v>
      </c>
      <c r="R111" s="10">
        <v>0</v>
      </c>
      <c r="S111" s="10">
        <v>0</v>
      </c>
    </row>
    <row r="112" spans="1:19" ht="15" thickBot="1" x14ac:dyDescent="0.35">
      <c r="A112" s="9" t="s">
        <v>108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  <c r="G112" s="10">
        <v>7891</v>
      </c>
      <c r="H112" s="10">
        <v>2053</v>
      </c>
      <c r="I112" s="10">
        <v>4313</v>
      </c>
      <c r="J112" s="10">
        <v>1609</v>
      </c>
      <c r="K112" s="10">
        <v>3407</v>
      </c>
      <c r="L112" s="10">
        <v>289</v>
      </c>
      <c r="M112" s="10">
        <v>0</v>
      </c>
      <c r="N112" s="10">
        <v>0</v>
      </c>
      <c r="O112" s="10">
        <v>6081</v>
      </c>
      <c r="P112" s="10">
        <v>25643</v>
      </c>
      <c r="Q112" s="10">
        <v>25643</v>
      </c>
      <c r="R112" s="10">
        <v>0</v>
      </c>
      <c r="S112" s="10">
        <v>0</v>
      </c>
    </row>
    <row r="113" spans="1:19" ht="15" thickBot="1" x14ac:dyDescent="0.35">
      <c r="A113" s="9" t="s">
        <v>109</v>
      </c>
      <c r="B113" s="10">
        <v>0</v>
      </c>
      <c r="C113" s="10">
        <v>0</v>
      </c>
      <c r="D113" s="10">
        <v>3163</v>
      </c>
      <c r="E113" s="10">
        <v>0</v>
      </c>
      <c r="F113" s="10">
        <v>0</v>
      </c>
      <c r="G113" s="10">
        <v>7891</v>
      </c>
      <c r="H113" s="10">
        <v>1772</v>
      </c>
      <c r="I113" s="10">
        <v>1363</v>
      </c>
      <c r="J113" s="10">
        <v>1609</v>
      </c>
      <c r="K113" s="10">
        <v>3407</v>
      </c>
      <c r="L113" s="10">
        <v>289</v>
      </c>
      <c r="M113" s="10">
        <v>0</v>
      </c>
      <c r="N113" s="10">
        <v>0</v>
      </c>
      <c r="O113" s="10">
        <v>6081</v>
      </c>
      <c r="P113" s="10">
        <v>25575</v>
      </c>
      <c r="Q113" s="10">
        <v>25575</v>
      </c>
      <c r="R113" s="10">
        <v>0</v>
      </c>
      <c r="S113" s="10">
        <v>0</v>
      </c>
    </row>
    <row r="114" spans="1:19" ht="15" thickBot="1" x14ac:dyDescent="0.35"/>
    <row r="115" spans="1:19" ht="15" thickBot="1" x14ac:dyDescent="0.35">
      <c r="A115" s="11" t="s">
        <v>168</v>
      </c>
      <c r="B115" s="12">
        <v>31474</v>
      </c>
    </row>
    <row r="116" spans="1:19" ht="15" thickBot="1" x14ac:dyDescent="0.35">
      <c r="A116" s="11" t="s">
        <v>169</v>
      </c>
      <c r="B116" s="12">
        <v>5155</v>
      </c>
    </row>
    <row r="117" spans="1:19" ht="15" thickBot="1" x14ac:dyDescent="0.35">
      <c r="A117" s="11" t="s">
        <v>170</v>
      </c>
      <c r="B117" s="12">
        <v>349925</v>
      </c>
    </row>
    <row r="118" spans="1:19" ht="15" thickBot="1" x14ac:dyDescent="0.35">
      <c r="A118" s="11" t="s">
        <v>171</v>
      </c>
      <c r="B118" s="12">
        <v>349925</v>
      </c>
    </row>
    <row r="119" spans="1:19" ht="15" thickBot="1" x14ac:dyDescent="0.35">
      <c r="A119" s="11" t="s">
        <v>172</v>
      </c>
      <c r="B119" s="12">
        <v>0</v>
      </c>
    </row>
    <row r="120" spans="1:19" ht="15" thickBot="1" x14ac:dyDescent="0.35">
      <c r="A120" s="11" t="s">
        <v>173</v>
      </c>
      <c r="B120" s="12"/>
    </row>
    <row r="121" spans="1:19" ht="15" thickBot="1" x14ac:dyDescent="0.35">
      <c r="A121" s="11" t="s">
        <v>174</v>
      </c>
      <c r="B121" s="12"/>
    </row>
    <row r="122" spans="1:19" ht="15" thickBot="1" x14ac:dyDescent="0.35">
      <c r="A122" s="11" t="s">
        <v>175</v>
      </c>
      <c r="B122" s="12">
        <v>0</v>
      </c>
    </row>
    <row r="124" spans="1:19" x14ac:dyDescent="0.3">
      <c r="A124" s="13" t="s">
        <v>176</v>
      </c>
    </row>
    <row r="126" spans="1:19" x14ac:dyDescent="0.3">
      <c r="A126" s="14" t="s">
        <v>177</v>
      </c>
    </row>
    <row r="127" spans="1:19" x14ac:dyDescent="0.3">
      <c r="A127" s="14" t="s">
        <v>178</v>
      </c>
    </row>
  </sheetData>
  <hyperlinks>
    <hyperlink ref="A124" r:id="rId1" display="https://miau.my-x.hu/myx-free/coco/test/883378820220221112508.html" xr:uid="{78BA362D-2202-44D1-9F6C-DE45446B143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79F17-227D-4A51-90EF-D2CD2A93A82E}">
  <dimension ref="A1:S127"/>
  <sheetViews>
    <sheetView workbookViewId="0"/>
  </sheetViews>
  <sheetFormatPr defaultRowHeight="14.4" x14ac:dyDescent="0.3"/>
  <sheetData>
    <row r="1" spans="1:16" ht="18" x14ac:dyDescent="0.3">
      <c r="A1" s="5"/>
    </row>
    <row r="2" spans="1:16" x14ac:dyDescent="0.3">
      <c r="A2" s="6"/>
    </row>
    <row r="5" spans="1:16" ht="18" x14ac:dyDescent="0.3">
      <c r="A5" s="7" t="s">
        <v>62</v>
      </c>
      <c r="B5" s="8">
        <v>9009907</v>
      </c>
      <c r="C5" s="7" t="s">
        <v>63</v>
      </c>
      <c r="D5" s="8">
        <v>25</v>
      </c>
      <c r="E5" s="7" t="s">
        <v>64</v>
      </c>
      <c r="F5" s="8">
        <v>14</v>
      </c>
      <c r="G5" s="7" t="s">
        <v>65</v>
      </c>
      <c r="H5" s="8">
        <v>25</v>
      </c>
      <c r="I5" s="7" t="s">
        <v>66</v>
      </c>
      <c r="J5" s="8">
        <v>0</v>
      </c>
      <c r="K5" s="7" t="s">
        <v>67</v>
      </c>
      <c r="L5" s="8" t="s">
        <v>185</v>
      </c>
    </row>
    <row r="6" spans="1:16" ht="18.600000000000001" thickBot="1" x14ac:dyDescent="0.35">
      <c r="A6" s="5"/>
    </row>
    <row r="7" spans="1:16" ht="15" thickBot="1" x14ac:dyDescent="0.35">
      <c r="A7" s="9" t="s">
        <v>69</v>
      </c>
      <c r="B7" s="9" t="s">
        <v>70</v>
      </c>
      <c r="C7" s="9" t="s">
        <v>71</v>
      </c>
      <c r="D7" s="9" t="s">
        <v>72</v>
      </c>
      <c r="E7" s="9" t="s">
        <v>73</v>
      </c>
      <c r="F7" s="9" t="s">
        <v>74</v>
      </c>
      <c r="G7" s="9" t="s">
        <v>75</v>
      </c>
      <c r="H7" s="9" t="s">
        <v>76</v>
      </c>
      <c r="I7" s="9" t="s">
        <v>77</v>
      </c>
      <c r="J7" s="9" t="s">
        <v>78</v>
      </c>
      <c r="K7" s="9" t="s">
        <v>79</v>
      </c>
      <c r="L7" s="9" t="s">
        <v>80</v>
      </c>
      <c r="M7" s="9" t="s">
        <v>81</v>
      </c>
      <c r="N7" s="9" t="s">
        <v>82</v>
      </c>
      <c r="O7" s="9" t="s">
        <v>83</v>
      </c>
      <c r="P7" s="9" t="s">
        <v>84</v>
      </c>
    </row>
    <row r="8" spans="1:16" ht="15" thickBot="1" x14ac:dyDescent="0.35">
      <c r="A8" s="9" t="s">
        <v>85</v>
      </c>
      <c r="B8" s="10">
        <v>12</v>
      </c>
      <c r="C8" s="10">
        <v>17</v>
      </c>
      <c r="D8" s="10">
        <v>15</v>
      </c>
      <c r="E8" s="10">
        <v>10</v>
      </c>
      <c r="F8" s="10">
        <v>9</v>
      </c>
      <c r="G8" s="10">
        <v>14</v>
      </c>
      <c r="H8" s="10">
        <v>15</v>
      </c>
      <c r="I8" s="10">
        <v>17</v>
      </c>
      <c r="J8" s="10">
        <v>15</v>
      </c>
      <c r="K8" s="10">
        <v>14</v>
      </c>
      <c r="L8" s="10">
        <v>15</v>
      </c>
      <c r="M8" s="10">
        <v>16</v>
      </c>
      <c r="N8" s="10">
        <v>14</v>
      </c>
      <c r="O8" s="10">
        <v>15</v>
      </c>
      <c r="P8" s="10">
        <v>65590</v>
      </c>
    </row>
    <row r="9" spans="1:16" ht="15" thickBot="1" x14ac:dyDescent="0.35">
      <c r="A9" s="9" t="s">
        <v>86</v>
      </c>
      <c r="B9" s="10">
        <v>12</v>
      </c>
      <c r="C9" s="10">
        <v>13</v>
      </c>
      <c r="D9" s="10">
        <v>12</v>
      </c>
      <c r="E9" s="10">
        <v>10</v>
      </c>
      <c r="F9" s="10">
        <v>9</v>
      </c>
      <c r="G9" s="10">
        <v>12</v>
      </c>
      <c r="H9" s="10">
        <v>14</v>
      </c>
      <c r="I9" s="10">
        <v>17</v>
      </c>
      <c r="J9" s="10">
        <v>10</v>
      </c>
      <c r="K9" s="10">
        <v>12</v>
      </c>
      <c r="L9" s="10">
        <v>12</v>
      </c>
      <c r="M9" s="10">
        <v>14</v>
      </c>
      <c r="N9" s="10">
        <v>12</v>
      </c>
      <c r="O9" s="10">
        <v>13</v>
      </c>
      <c r="P9" s="10">
        <v>71806</v>
      </c>
    </row>
    <row r="10" spans="1:16" ht="15" thickBot="1" x14ac:dyDescent="0.35">
      <c r="A10" s="9" t="s">
        <v>87</v>
      </c>
      <c r="B10" s="10">
        <v>12</v>
      </c>
      <c r="C10" s="10">
        <v>9</v>
      </c>
      <c r="D10" s="10">
        <v>7</v>
      </c>
      <c r="E10" s="10">
        <v>10</v>
      </c>
      <c r="F10" s="10">
        <v>9</v>
      </c>
      <c r="G10" s="10">
        <v>11</v>
      </c>
      <c r="H10" s="10">
        <v>12</v>
      </c>
      <c r="I10" s="10">
        <v>12</v>
      </c>
      <c r="J10" s="10">
        <v>9</v>
      </c>
      <c r="K10" s="10">
        <v>11</v>
      </c>
      <c r="L10" s="10">
        <v>10</v>
      </c>
      <c r="M10" s="10">
        <v>10</v>
      </c>
      <c r="N10" s="10">
        <v>13</v>
      </c>
      <c r="O10" s="10">
        <v>11</v>
      </c>
      <c r="P10" s="10">
        <v>79350</v>
      </c>
    </row>
    <row r="11" spans="1:16" ht="15" thickBot="1" x14ac:dyDescent="0.35">
      <c r="A11" s="9" t="s">
        <v>88</v>
      </c>
      <c r="B11" s="10">
        <v>12</v>
      </c>
      <c r="C11" s="10">
        <v>1</v>
      </c>
      <c r="D11" s="10">
        <v>13</v>
      </c>
      <c r="E11" s="10">
        <v>10</v>
      </c>
      <c r="F11" s="10">
        <v>9</v>
      </c>
      <c r="G11" s="10">
        <v>10</v>
      </c>
      <c r="H11" s="10">
        <v>10</v>
      </c>
      <c r="I11" s="10">
        <v>7</v>
      </c>
      <c r="J11" s="10">
        <v>10</v>
      </c>
      <c r="K11" s="10">
        <v>6</v>
      </c>
      <c r="L11" s="10">
        <v>9</v>
      </c>
      <c r="M11" s="10">
        <v>9</v>
      </c>
      <c r="N11" s="10">
        <v>11</v>
      </c>
      <c r="O11" s="10">
        <v>7</v>
      </c>
      <c r="P11" s="10">
        <v>79200</v>
      </c>
    </row>
    <row r="12" spans="1:16" ht="15" thickBot="1" x14ac:dyDescent="0.35">
      <c r="A12" s="9" t="s">
        <v>89</v>
      </c>
      <c r="B12" s="10">
        <v>12</v>
      </c>
      <c r="C12" s="10">
        <v>22</v>
      </c>
      <c r="D12" s="10">
        <v>10</v>
      </c>
      <c r="E12" s="10">
        <v>10</v>
      </c>
      <c r="F12" s="10">
        <v>9</v>
      </c>
      <c r="G12" s="10">
        <v>9</v>
      </c>
      <c r="H12" s="10">
        <v>9</v>
      </c>
      <c r="I12" s="10">
        <v>6</v>
      </c>
      <c r="J12" s="10">
        <v>10</v>
      </c>
      <c r="K12" s="10">
        <v>5</v>
      </c>
      <c r="L12" s="10">
        <v>11</v>
      </c>
      <c r="M12" s="10">
        <v>1</v>
      </c>
      <c r="N12" s="10">
        <v>9</v>
      </c>
      <c r="O12" s="10">
        <v>4</v>
      </c>
      <c r="P12" s="10">
        <v>85460</v>
      </c>
    </row>
    <row r="13" spans="1:16" ht="15" thickBot="1" x14ac:dyDescent="0.35">
      <c r="A13" s="9" t="s">
        <v>90</v>
      </c>
      <c r="B13" s="10">
        <v>12</v>
      </c>
      <c r="C13" s="10">
        <v>22</v>
      </c>
      <c r="D13" s="10">
        <v>25</v>
      </c>
      <c r="E13" s="10">
        <v>19</v>
      </c>
      <c r="F13" s="10">
        <v>20</v>
      </c>
      <c r="G13" s="10">
        <v>25</v>
      </c>
      <c r="H13" s="10">
        <v>23</v>
      </c>
      <c r="I13" s="10">
        <v>25</v>
      </c>
      <c r="J13" s="10">
        <v>25</v>
      </c>
      <c r="K13" s="10">
        <v>25</v>
      </c>
      <c r="L13" s="10">
        <v>25</v>
      </c>
      <c r="M13" s="10">
        <v>25</v>
      </c>
      <c r="N13" s="10">
        <v>23</v>
      </c>
      <c r="O13" s="10">
        <v>25</v>
      </c>
      <c r="P13" s="10">
        <v>60990</v>
      </c>
    </row>
    <row r="14" spans="1:16" ht="15" thickBot="1" x14ac:dyDescent="0.35">
      <c r="A14" s="9" t="s">
        <v>91</v>
      </c>
      <c r="B14" s="10">
        <v>12</v>
      </c>
      <c r="C14" s="10">
        <v>11</v>
      </c>
      <c r="D14" s="10">
        <v>23</v>
      </c>
      <c r="E14" s="10">
        <v>19</v>
      </c>
      <c r="F14" s="10">
        <v>20</v>
      </c>
      <c r="G14" s="10">
        <v>23</v>
      </c>
      <c r="H14" s="10">
        <v>25</v>
      </c>
      <c r="I14" s="10">
        <v>21</v>
      </c>
      <c r="J14" s="10">
        <v>21</v>
      </c>
      <c r="K14" s="10">
        <v>23</v>
      </c>
      <c r="L14" s="10">
        <v>23</v>
      </c>
      <c r="M14" s="10">
        <v>23</v>
      </c>
      <c r="N14" s="10">
        <v>21</v>
      </c>
      <c r="O14" s="10">
        <v>23</v>
      </c>
      <c r="P14" s="10">
        <v>94960</v>
      </c>
    </row>
    <row r="15" spans="1:16" ht="15" thickBot="1" x14ac:dyDescent="0.35">
      <c r="A15" s="9" t="s">
        <v>92</v>
      </c>
      <c r="B15" s="10">
        <v>12</v>
      </c>
      <c r="C15" s="10">
        <v>9</v>
      </c>
      <c r="D15" s="10">
        <v>21</v>
      </c>
      <c r="E15" s="10">
        <v>19</v>
      </c>
      <c r="F15" s="10">
        <v>20</v>
      </c>
      <c r="G15" s="10">
        <v>21</v>
      </c>
      <c r="H15" s="10">
        <v>24</v>
      </c>
      <c r="I15" s="10">
        <v>20</v>
      </c>
      <c r="J15" s="10">
        <v>21</v>
      </c>
      <c r="K15" s="10">
        <v>21</v>
      </c>
      <c r="L15" s="10">
        <v>21</v>
      </c>
      <c r="M15" s="10">
        <v>21</v>
      </c>
      <c r="N15" s="10">
        <v>25</v>
      </c>
      <c r="O15" s="10">
        <v>22</v>
      </c>
      <c r="P15" s="10">
        <v>67990</v>
      </c>
    </row>
    <row r="16" spans="1:16" ht="15" thickBot="1" x14ac:dyDescent="0.35">
      <c r="A16" s="9" t="s">
        <v>93</v>
      </c>
      <c r="B16" s="10">
        <v>12</v>
      </c>
      <c r="C16" s="10">
        <v>15</v>
      </c>
      <c r="D16" s="10">
        <v>24</v>
      </c>
      <c r="E16" s="10">
        <v>19</v>
      </c>
      <c r="F16" s="10">
        <v>20</v>
      </c>
      <c r="G16" s="10">
        <v>24</v>
      </c>
      <c r="H16" s="10">
        <v>22</v>
      </c>
      <c r="I16" s="10">
        <v>24</v>
      </c>
      <c r="J16" s="10">
        <v>21</v>
      </c>
      <c r="K16" s="10">
        <v>24</v>
      </c>
      <c r="L16" s="10">
        <v>24</v>
      </c>
      <c r="M16" s="10">
        <v>24</v>
      </c>
      <c r="N16" s="10">
        <v>22</v>
      </c>
      <c r="O16" s="10">
        <v>24</v>
      </c>
      <c r="P16" s="10">
        <v>69680</v>
      </c>
    </row>
    <row r="17" spans="1:16" ht="15" thickBot="1" x14ac:dyDescent="0.35">
      <c r="A17" s="9" t="s">
        <v>94</v>
      </c>
      <c r="B17" s="10">
        <v>12</v>
      </c>
      <c r="C17" s="10">
        <v>8</v>
      </c>
      <c r="D17" s="10">
        <v>22</v>
      </c>
      <c r="E17" s="10">
        <v>19</v>
      </c>
      <c r="F17" s="10">
        <v>20</v>
      </c>
      <c r="G17" s="10">
        <v>22</v>
      </c>
      <c r="H17" s="10">
        <v>21</v>
      </c>
      <c r="I17" s="10">
        <v>21</v>
      </c>
      <c r="J17" s="10">
        <v>21</v>
      </c>
      <c r="K17" s="10">
        <v>22</v>
      </c>
      <c r="L17" s="10">
        <v>22</v>
      </c>
      <c r="M17" s="10">
        <v>22</v>
      </c>
      <c r="N17" s="10">
        <v>20</v>
      </c>
      <c r="O17" s="10">
        <v>21</v>
      </c>
      <c r="P17" s="10">
        <v>64000</v>
      </c>
    </row>
    <row r="18" spans="1:16" ht="15" thickBot="1" x14ac:dyDescent="0.35">
      <c r="A18" s="9" t="s">
        <v>95</v>
      </c>
      <c r="B18" s="10">
        <v>12</v>
      </c>
      <c r="C18" s="10">
        <v>5</v>
      </c>
      <c r="D18" s="10">
        <v>18</v>
      </c>
      <c r="E18" s="10">
        <v>19</v>
      </c>
      <c r="F18" s="10">
        <v>20</v>
      </c>
      <c r="G18" s="10">
        <v>20</v>
      </c>
      <c r="H18" s="10">
        <v>20</v>
      </c>
      <c r="I18" s="10">
        <v>19</v>
      </c>
      <c r="J18" s="10">
        <v>20</v>
      </c>
      <c r="K18" s="10">
        <v>20</v>
      </c>
      <c r="L18" s="10">
        <v>20</v>
      </c>
      <c r="M18" s="10">
        <v>20</v>
      </c>
      <c r="N18" s="10">
        <v>19</v>
      </c>
      <c r="O18" s="10">
        <v>18</v>
      </c>
      <c r="P18" s="10">
        <v>81020</v>
      </c>
    </row>
    <row r="19" spans="1:16" ht="15" thickBot="1" x14ac:dyDescent="0.35">
      <c r="A19" s="9" t="s">
        <v>96</v>
      </c>
      <c r="B19" s="10">
        <v>12</v>
      </c>
      <c r="C19" s="10">
        <v>20</v>
      </c>
      <c r="D19" s="10">
        <v>20</v>
      </c>
      <c r="E19" s="10">
        <v>10</v>
      </c>
      <c r="F19" s="10">
        <v>17</v>
      </c>
      <c r="G19" s="10">
        <v>19</v>
      </c>
      <c r="H19" s="10">
        <v>18</v>
      </c>
      <c r="I19" s="10">
        <v>14</v>
      </c>
      <c r="J19" s="10">
        <v>16</v>
      </c>
      <c r="K19" s="10">
        <v>19</v>
      </c>
      <c r="L19" s="10">
        <v>18</v>
      </c>
      <c r="M19" s="10">
        <v>17</v>
      </c>
      <c r="N19" s="10">
        <v>17</v>
      </c>
      <c r="O19" s="10">
        <v>20</v>
      </c>
      <c r="P19" s="10">
        <v>73990</v>
      </c>
    </row>
    <row r="20" spans="1:16" ht="15" thickBot="1" x14ac:dyDescent="0.35">
      <c r="A20" s="9" t="s">
        <v>97</v>
      </c>
      <c r="B20" s="10">
        <v>12</v>
      </c>
      <c r="C20" s="10">
        <v>13</v>
      </c>
      <c r="D20" s="10">
        <v>15</v>
      </c>
      <c r="E20" s="10">
        <v>10</v>
      </c>
      <c r="F20" s="10">
        <v>17</v>
      </c>
      <c r="G20" s="10">
        <v>16</v>
      </c>
      <c r="H20" s="10">
        <v>16</v>
      </c>
      <c r="I20" s="10">
        <v>12</v>
      </c>
      <c r="J20" s="10">
        <v>16</v>
      </c>
      <c r="K20" s="10">
        <v>16</v>
      </c>
      <c r="L20" s="10">
        <v>16</v>
      </c>
      <c r="M20" s="10">
        <v>15</v>
      </c>
      <c r="N20" s="10">
        <v>18</v>
      </c>
      <c r="O20" s="10">
        <v>16</v>
      </c>
      <c r="P20" s="10">
        <v>92990</v>
      </c>
    </row>
    <row r="21" spans="1:16" ht="15" thickBot="1" x14ac:dyDescent="0.35">
      <c r="A21" s="9" t="s">
        <v>98</v>
      </c>
      <c r="B21" s="10">
        <v>12</v>
      </c>
      <c r="C21" s="10">
        <v>17</v>
      </c>
      <c r="D21" s="10">
        <v>18</v>
      </c>
      <c r="E21" s="10">
        <v>10</v>
      </c>
      <c r="F21" s="10">
        <v>17</v>
      </c>
      <c r="G21" s="10">
        <v>18</v>
      </c>
      <c r="H21" s="10">
        <v>17</v>
      </c>
      <c r="I21" s="10">
        <v>15</v>
      </c>
      <c r="J21" s="10">
        <v>16</v>
      </c>
      <c r="K21" s="10">
        <v>18</v>
      </c>
      <c r="L21" s="10">
        <v>17</v>
      </c>
      <c r="M21" s="10">
        <v>18</v>
      </c>
      <c r="N21" s="10">
        <v>16</v>
      </c>
      <c r="O21" s="10">
        <v>17</v>
      </c>
      <c r="P21" s="10">
        <v>73999</v>
      </c>
    </row>
    <row r="22" spans="1:16" ht="15" thickBot="1" x14ac:dyDescent="0.35">
      <c r="A22" s="9" t="s">
        <v>99</v>
      </c>
      <c r="B22" s="10">
        <v>7</v>
      </c>
      <c r="C22" s="10">
        <v>17</v>
      </c>
      <c r="D22" s="10">
        <v>7</v>
      </c>
      <c r="E22" s="10">
        <v>3</v>
      </c>
      <c r="F22" s="10">
        <v>3</v>
      </c>
      <c r="G22" s="10">
        <v>8</v>
      </c>
      <c r="H22" s="10">
        <v>8</v>
      </c>
      <c r="I22" s="10">
        <v>8</v>
      </c>
      <c r="J22" s="10">
        <v>7</v>
      </c>
      <c r="K22" s="10">
        <v>10</v>
      </c>
      <c r="L22" s="10">
        <v>8</v>
      </c>
      <c r="M22" s="10">
        <v>8</v>
      </c>
      <c r="N22" s="10">
        <v>8</v>
      </c>
      <c r="O22" s="10">
        <v>10</v>
      </c>
      <c r="P22" s="10">
        <v>113250</v>
      </c>
    </row>
    <row r="23" spans="1:16" ht="15" thickBot="1" x14ac:dyDescent="0.35">
      <c r="A23" s="9" t="s">
        <v>100</v>
      </c>
      <c r="B23" s="10">
        <v>7</v>
      </c>
      <c r="C23" s="10">
        <v>24</v>
      </c>
      <c r="D23" s="10">
        <v>13</v>
      </c>
      <c r="E23" s="10">
        <v>3</v>
      </c>
      <c r="F23" s="10">
        <v>3</v>
      </c>
      <c r="G23" s="10">
        <v>5</v>
      </c>
      <c r="H23" s="10">
        <v>6</v>
      </c>
      <c r="I23" s="10">
        <v>9</v>
      </c>
      <c r="J23" s="10">
        <v>7</v>
      </c>
      <c r="K23" s="10">
        <v>4</v>
      </c>
      <c r="L23" s="10">
        <v>6</v>
      </c>
      <c r="M23" s="10">
        <v>12</v>
      </c>
      <c r="N23" s="10">
        <v>5</v>
      </c>
      <c r="O23" s="10">
        <v>8</v>
      </c>
      <c r="P23" s="10">
        <v>124990</v>
      </c>
    </row>
    <row r="24" spans="1:16" ht="15" thickBot="1" x14ac:dyDescent="0.35">
      <c r="A24" s="9" t="s">
        <v>101</v>
      </c>
      <c r="B24" s="10">
        <v>7</v>
      </c>
      <c r="C24" s="10">
        <v>1</v>
      </c>
      <c r="D24" s="10">
        <v>17</v>
      </c>
      <c r="E24" s="10">
        <v>19</v>
      </c>
      <c r="F24" s="10">
        <v>15</v>
      </c>
      <c r="G24" s="10">
        <v>17</v>
      </c>
      <c r="H24" s="10">
        <v>19</v>
      </c>
      <c r="I24" s="10">
        <v>21</v>
      </c>
      <c r="J24" s="10">
        <v>19</v>
      </c>
      <c r="K24" s="10">
        <v>17</v>
      </c>
      <c r="L24" s="10">
        <v>19</v>
      </c>
      <c r="M24" s="10">
        <v>19</v>
      </c>
      <c r="N24" s="10">
        <v>24</v>
      </c>
      <c r="O24" s="10">
        <v>19</v>
      </c>
      <c r="P24" s="10">
        <v>113650</v>
      </c>
    </row>
    <row r="25" spans="1:16" ht="15" thickBot="1" x14ac:dyDescent="0.35">
      <c r="A25" s="9" t="s">
        <v>102</v>
      </c>
      <c r="B25" s="10">
        <v>7</v>
      </c>
      <c r="C25" s="10">
        <v>11</v>
      </c>
      <c r="D25" s="10">
        <v>10</v>
      </c>
      <c r="E25" s="10">
        <v>10</v>
      </c>
      <c r="F25" s="10">
        <v>9</v>
      </c>
      <c r="G25" s="10">
        <v>13</v>
      </c>
      <c r="H25" s="10">
        <v>13</v>
      </c>
      <c r="I25" s="10">
        <v>16</v>
      </c>
      <c r="J25" s="10">
        <v>10</v>
      </c>
      <c r="K25" s="10">
        <v>13</v>
      </c>
      <c r="L25" s="10">
        <v>14</v>
      </c>
      <c r="M25" s="10">
        <v>13</v>
      </c>
      <c r="N25" s="10">
        <v>15</v>
      </c>
      <c r="O25" s="10">
        <v>14</v>
      </c>
      <c r="P25" s="10">
        <v>97110</v>
      </c>
    </row>
    <row r="26" spans="1:16" ht="15" thickBot="1" x14ac:dyDescent="0.35">
      <c r="A26" s="9" t="s">
        <v>103</v>
      </c>
      <c r="B26" s="10">
        <v>7</v>
      </c>
      <c r="C26" s="10">
        <v>15</v>
      </c>
      <c r="D26" s="10">
        <v>9</v>
      </c>
      <c r="E26" s="10">
        <v>3</v>
      </c>
      <c r="F26" s="10">
        <v>15</v>
      </c>
      <c r="G26" s="10">
        <v>15</v>
      </c>
      <c r="H26" s="10">
        <v>11</v>
      </c>
      <c r="I26" s="10">
        <v>9</v>
      </c>
      <c r="J26" s="10">
        <v>10</v>
      </c>
      <c r="K26" s="10">
        <v>15</v>
      </c>
      <c r="L26" s="10">
        <v>13</v>
      </c>
      <c r="M26" s="10">
        <v>11</v>
      </c>
      <c r="N26" s="10">
        <v>10</v>
      </c>
      <c r="O26" s="10">
        <v>12</v>
      </c>
      <c r="P26" s="10">
        <v>102790</v>
      </c>
    </row>
    <row r="27" spans="1:16" ht="15" thickBot="1" x14ac:dyDescent="0.35">
      <c r="A27" s="9" t="s">
        <v>104</v>
      </c>
      <c r="B27" s="10">
        <v>1</v>
      </c>
      <c r="C27" s="10">
        <v>1</v>
      </c>
      <c r="D27" s="10">
        <v>6</v>
      </c>
      <c r="E27" s="10">
        <v>3</v>
      </c>
      <c r="F27" s="10">
        <v>3</v>
      </c>
      <c r="G27" s="10">
        <v>7</v>
      </c>
      <c r="H27" s="10">
        <v>7</v>
      </c>
      <c r="I27" s="10">
        <v>9</v>
      </c>
      <c r="J27" s="10">
        <v>5</v>
      </c>
      <c r="K27" s="10">
        <v>9</v>
      </c>
      <c r="L27" s="10">
        <v>7</v>
      </c>
      <c r="M27" s="10">
        <v>7</v>
      </c>
      <c r="N27" s="10">
        <v>7</v>
      </c>
      <c r="O27" s="10">
        <v>9</v>
      </c>
      <c r="P27" s="10">
        <v>115900</v>
      </c>
    </row>
    <row r="28" spans="1:16" ht="15" thickBot="1" x14ac:dyDescent="0.35">
      <c r="A28" s="9" t="s">
        <v>105</v>
      </c>
      <c r="B28" s="10">
        <v>1</v>
      </c>
      <c r="C28" s="10">
        <v>1</v>
      </c>
      <c r="D28" s="10">
        <v>5</v>
      </c>
      <c r="E28" s="10">
        <v>1</v>
      </c>
      <c r="F28" s="10">
        <v>1</v>
      </c>
      <c r="G28" s="10">
        <v>4</v>
      </c>
      <c r="H28" s="10">
        <v>3</v>
      </c>
      <c r="I28" s="10">
        <v>4</v>
      </c>
      <c r="J28" s="10">
        <v>2</v>
      </c>
      <c r="K28" s="10">
        <v>7</v>
      </c>
      <c r="L28" s="10">
        <v>1</v>
      </c>
      <c r="M28" s="10">
        <v>3</v>
      </c>
      <c r="N28" s="10">
        <v>1</v>
      </c>
      <c r="O28" s="10">
        <v>5</v>
      </c>
      <c r="P28" s="10">
        <v>144190</v>
      </c>
    </row>
    <row r="29" spans="1:16" ht="15" thickBot="1" x14ac:dyDescent="0.35">
      <c r="A29" s="9" t="s">
        <v>106</v>
      </c>
      <c r="B29" s="10">
        <v>1</v>
      </c>
      <c r="C29" s="10">
        <v>20</v>
      </c>
      <c r="D29" s="10">
        <v>2</v>
      </c>
      <c r="E29" s="10">
        <v>1</v>
      </c>
      <c r="F29" s="10">
        <v>1</v>
      </c>
      <c r="G29" s="10">
        <v>6</v>
      </c>
      <c r="H29" s="10">
        <v>5</v>
      </c>
      <c r="I29" s="10">
        <v>5</v>
      </c>
      <c r="J29" s="10">
        <v>3</v>
      </c>
      <c r="K29" s="10">
        <v>8</v>
      </c>
      <c r="L29" s="10">
        <v>4</v>
      </c>
      <c r="M29" s="10">
        <v>6</v>
      </c>
      <c r="N29" s="10">
        <v>6</v>
      </c>
      <c r="O29" s="10">
        <v>6</v>
      </c>
      <c r="P29" s="10">
        <v>127940</v>
      </c>
    </row>
    <row r="30" spans="1:16" ht="15" thickBot="1" x14ac:dyDescent="0.35">
      <c r="A30" s="9" t="s">
        <v>107</v>
      </c>
      <c r="B30" s="10">
        <v>1</v>
      </c>
      <c r="C30" s="10">
        <v>24</v>
      </c>
      <c r="D30" s="10">
        <v>2</v>
      </c>
      <c r="E30" s="10">
        <v>3</v>
      </c>
      <c r="F30" s="10">
        <v>3</v>
      </c>
      <c r="G30" s="10">
        <v>3</v>
      </c>
      <c r="H30" s="10">
        <v>4</v>
      </c>
      <c r="I30" s="10">
        <v>2</v>
      </c>
      <c r="J30" s="10">
        <v>6</v>
      </c>
      <c r="K30" s="10">
        <v>3</v>
      </c>
      <c r="L30" s="10">
        <v>5</v>
      </c>
      <c r="M30" s="10">
        <v>5</v>
      </c>
      <c r="N30" s="10">
        <v>4</v>
      </c>
      <c r="O30" s="10">
        <v>2</v>
      </c>
      <c r="P30" s="10">
        <v>129380</v>
      </c>
    </row>
    <row r="31" spans="1:16" ht="15" thickBot="1" x14ac:dyDescent="0.35">
      <c r="A31" s="9" t="s">
        <v>108</v>
      </c>
      <c r="B31" s="10">
        <v>1</v>
      </c>
      <c r="C31" s="10">
        <v>5</v>
      </c>
      <c r="D31" s="10">
        <v>2</v>
      </c>
      <c r="E31" s="10">
        <v>3</v>
      </c>
      <c r="F31" s="10">
        <v>3</v>
      </c>
      <c r="G31" s="10">
        <v>2</v>
      </c>
      <c r="H31" s="10">
        <v>1</v>
      </c>
      <c r="I31" s="10">
        <v>1</v>
      </c>
      <c r="J31" s="10">
        <v>1</v>
      </c>
      <c r="K31" s="10">
        <v>1</v>
      </c>
      <c r="L31" s="10">
        <v>2</v>
      </c>
      <c r="M31" s="10">
        <v>2</v>
      </c>
      <c r="N31" s="10">
        <v>3</v>
      </c>
      <c r="O31" s="10">
        <v>3</v>
      </c>
      <c r="P31" s="10">
        <v>185670</v>
      </c>
    </row>
    <row r="32" spans="1:16" ht="15" thickBot="1" x14ac:dyDescent="0.35">
      <c r="A32" s="9" t="s">
        <v>109</v>
      </c>
      <c r="B32" s="10">
        <v>1</v>
      </c>
      <c r="C32" s="10">
        <v>5</v>
      </c>
      <c r="D32" s="10">
        <v>1</v>
      </c>
      <c r="E32" s="10">
        <v>3</v>
      </c>
      <c r="F32" s="10">
        <v>3</v>
      </c>
      <c r="G32" s="10">
        <v>1</v>
      </c>
      <c r="H32" s="10">
        <v>2</v>
      </c>
      <c r="I32" s="10">
        <v>3</v>
      </c>
      <c r="J32" s="10">
        <v>4</v>
      </c>
      <c r="K32" s="10">
        <v>2</v>
      </c>
      <c r="L32" s="10">
        <v>3</v>
      </c>
      <c r="M32" s="10">
        <v>4</v>
      </c>
      <c r="N32" s="10">
        <v>2</v>
      </c>
      <c r="O32" s="10">
        <v>1</v>
      </c>
      <c r="P32" s="10">
        <v>191130</v>
      </c>
    </row>
    <row r="33" spans="1:15" ht="18.600000000000001" thickBot="1" x14ac:dyDescent="0.35">
      <c r="A33" s="5"/>
    </row>
    <row r="34" spans="1:15" ht="15" thickBot="1" x14ac:dyDescent="0.35">
      <c r="A34" s="9" t="s">
        <v>110</v>
      </c>
      <c r="B34" s="9" t="s">
        <v>70</v>
      </c>
      <c r="C34" s="9" t="s">
        <v>71</v>
      </c>
      <c r="D34" s="9" t="s">
        <v>72</v>
      </c>
      <c r="E34" s="9" t="s">
        <v>73</v>
      </c>
      <c r="F34" s="9" t="s">
        <v>74</v>
      </c>
      <c r="G34" s="9" t="s">
        <v>75</v>
      </c>
      <c r="H34" s="9" t="s">
        <v>76</v>
      </c>
      <c r="I34" s="9" t="s">
        <v>77</v>
      </c>
      <c r="J34" s="9" t="s">
        <v>78</v>
      </c>
      <c r="K34" s="9" t="s">
        <v>79</v>
      </c>
      <c r="L34" s="9" t="s">
        <v>80</v>
      </c>
      <c r="M34" s="9" t="s">
        <v>81</v>
      </c>
      <c r="N34" s="9" t="s">
        <v>82</v>
      </c>
      <c r="O34" s="9" t="s">
        <v>83</v>
      </c>
    </row>
    <row r="35" spans="1:15" ht="15" thickBot="1" x14ac:dyDescent="0.35">
      <c r="A35" s="9" t="s">
        <v>111</v>
      </c>
      <c r="B35" s="10" t="s">
        <v>186</v>
      </c>
      <c r="C35" s="10" t="s">
        <v>187</v>
      </c>
      <c r="D35" s="10" t="s">
        <v>188</v>
      </c>
      <c r="E35" s="10" t="s">
        <v>189</v>
      </c>
      <c r="F35" s="10" t="s">
        <v>189</v>
      </c>
      <c r="G35" s="10" t="s">
        <v>190</v>
      </c>
      <c r="H35" s="10" t="s">
        <v>191</v>
      </c>
      <c r="I35" s="10" t="s">
        <v>192</v>
      </c>
      <c r="J35" s="10" t="s">
        <v>193</v>
      </c>
      <c r="K35" s="10" t="s">
        <v>194</v>
      </c>
      <c r="L35" s="10" t="s">
        <v>189</v>
      </c>
      <c r="M35" s="10" t="s">
        <v>195</v>
      </c>
      <c r="N35" s="10" t="s">
        <v>196</v>
      </c>
      <c r="O35" s="10" t="s">
        <v>189</v>
      </c>
    </row>
    <row r="36" spans="1:15" ht="15" thickBot="1" x14ac:dyDescent="0.35">
      <c r="A36" s="9" t="s">
        <v>122</v>
      </c>
      <c r="B36" s="10" t="s">
        <v>186</v>
      </c>
      <c r="C36" s="10" t="s">
        <v>187</v>
      </c>
      <c r="D36" s="10" t="s">
        <v>197</v>
      </c>
      <c r="E36" s="10" t="s">
        <v>189</v>
      </c>
      <c r="F36" s="10" t="s">
        <v>189</v>
      </c>
      <c r="G36" s="10" t="s">
        <v>190</v>
      </c>
      <c r="H36" s="10" t="s">
        <v>198</v>
      </c>
      <c r="I36" s="10" t="s">
        <v>192</v>
      </c>
      <c r="J36" s="10" t="s">
        <v>199</v>
      </c>
      <c r="K36" s="10" t="s">
        <v>194</v>
      </c>
      <c r="L36" s="10" t="s">
        <v>189</v>
      </c>
      <c r="M36" s="10" t="s">
        <v>189</v>
      </c>
      <c r="N36" s="10" t="s">
        <v>196</v>
      </c>
      <c r="O36" s="10" t="s">
        <v>189</v>
      </c>
    </row>
    <row r="37" spans="1:15" ht="15" thickBot="1" x14ac:dyDescent="0.35">
      <c r="A37" s="9" t="s">
        <v>125</v>
      </c>
      <c r="B37" s="10" t="s">
        <v>186</v>
      </c>
      <c r="C37" s="10" t="s">
        <v>187</v>
      </c>
      <c r="D37" s="10" t="s">
        <v>200</v>
      </c>
      <c r="E37" s="10" t="s">
        <v>189</v>
      </c>
      <c r="F37" s="10" t="s">
        <v>189</v>
      </c>
      <c r="G37" s="10" t="s">
        <v>190</v>
      </c>
      <c r="H37" s="10" t="s">
        <v>198</v>
      </c>
      <c r="I37" s="10" t="s">
        <v>192</v>
      </c>
      <c r="J37" s="10" t="s">
        <v>201</v>
      </c>
      <c r="K37" s="10" t="s">
        <v>194</v>
      </c>
      <c r="L37" s="10" t="s">
        <v>189</v>
      </c>
      <c r="M37" s="10" t="s">
        <v>189</v>
      </c>
      <c r="N37" s="10" t="s">
        <v>196</v>
      </c>
      <c r="O37" s="10" t="s">
        <v>189</v>
      </c>
    </row>
    <row r="38" spans="1:15" ht="15" thickBot="1" x14ac:dyDescent="0.35">
      <c r="A38" s="9" t="s">
        <v>127</v>
      </c>
      <c r="B38" s="10" t="s">
        <v>186</v>
      </c>
      <c r="C38" s="10" t="s">
        <v>187</v>
      </c>
      <c r="D38" s="10" t="s">
        <v>200</v>
      </c>
      <c r="E38" s="10" t="s">
        <v>189</v>
      </c>
      <c r="F38" s="10" t="s">
        <v>189</v>
      </c>
      <c r="G38" s="10" t="s">
        <v>190</v>
      </c>
      <c r="H38" s="10" t="s">
        <v>198</v>
      </c>
      <c r="I38" s="10" t="s">
        <v>192</v>
      </c>
      <c r="J38" s="10" t="s">
        <v>202</v>
      </c>
      <c r="K38" s="10" t="s">
        <v>194</v>
      </c>
      <c r="L38" s="10" t="s">
        <v>189</v>
      </c>
      <c r="M38" s="10" t="s">
        <v>189</v>
      </c>
      <c r="N38" s="10" t="s">
        <v>196</v>
      </c>
      <c r="O38" s="10" t="s">
        <v>189</v>
      </c>
    </row>
    <row r="39" spans="1:15" ht="15" thickBot="1" x14ac:dyDescent="0.35">
      <c r="A39" s="9" t="s">
        <v>128</v>
      </c>
      <c r="B39" s="10" t="s">
        <v>186</v>
      </c>
      <c r="C39" s="10" t="s">
        <v>187</v>
      </c>
      <c r="D39" s="10" t="s">
        <v>200</v>
      </c>
      <c r="E39" s="10" t="s">
        <v>189</v>
      </c>
      <c r="F39" s="10" t="s">
        <v>189</v>
      </c>
      <c r="G39" s="10" t="s">
        <v>190</v>
      </c>
      <c r="H39" s="10" t="s">
        <v>198</v>
      </c>
      <c r="I39" s="10" t="s">
        <v>192</v>
      </c>
      <c r="J39" s="10" t="s">
        <v>202</v>
      </c>
      <c r="K39" s="10" t="s">
        <v>203</v>
      </c>
      <c r="L39" s="10" t="s">
        <v>189</v>
      </c>
      <c r="M39" s="10" t="s">
        <v>189</v>
      </c>
      <c r="N39" s="10" t="s">
        <v>196</v>
      </c>
      <c r="O39" s="10" t="s">
        <v>189</v>
      </c>
    </row>
    <row r="40" spans="1:15" ht="15" thickBot="1" x14ac:dyDescent="0.35">
      <c r="A40" s="9" t="s">
        <v>129</v>
      </c>
      <c r="B40" s="10" t="s">
        <v>186</v>
      </c>
      <c r="C40" s="10" t="s">
        <v>204</v>
      </c>
      <c r="D40" s="10" t="s">
        <v>200</v>
      </c>
      <c r="E40" s="10" t="s">
        <v>189</v>
      </c>
      <c r="F40" s="10" t="s">
        <v>189</v>
      </c>
      <c r="G40" s="10" t="s">
        <v>190</v>
      </c>
      <c r="H40" s="10" t="s">
        <v>198</v>
      </c>
      <c r="I40" s="10" t="s">
        <v>192</v>
      </c>
      <c r="J40" s="10" t="s">
        <v>202</v>
      </c>
      <c r="K40" s="10" t="s">
        <v>189</v>
      </c>
      <c r="L40" s="10" t="s">
        <v>189</v>
      </c>
      <c r="M40" s="10" t="s">
        <v>189</v>
      </c>
      <c r="N40" s="10" t="s">
        <v>196</v>
      </c>
      <c r="O40" s="10" t="s">
        <v>189</v>
      </c>
    </row>
    <row r="41" spans="1:15" ht="15" thickBot="1" x14ac:dyDescent="0.35">
      <c r="A41" s="9" t="s">
        <v>131</v>
      </c>
      <c r="B41" s="10" t="s">
        <v>186</v>
      </c>
      <c r="C41" s="10" t="s">
        <v>204</v>
      </c>
      <c r="D41" s="10" t="s">
        <v>200</v>
      </c>
      <c r="E41" s="10" t="s">
        <v>189</v>
      </c>
      <c r="F41" s="10" t="s">
        <v>189</v>
      </c>
      <c r="G41" s="10" t="s">
        <v>190</v>
      </c>
      <c r="H41" s="10" t="s">
        <v>198</v>
      </c>
      <c r="I41" s="10" t="s">
        <v>192</v>
      </c>
      <c r="J41" s="10" t="s">
        <v>202</v>
      </c>
      <c r="K41" s="10" t="s">
        <v>189</v>
      </c>
      <c r="L41" s="10" t="s">
        <v>189</v>
      </c>
      <c r="M41" s="10" t="s">
        <v>189</v>
      </c>
      <c r="N41" s="10" t="s">
        <v>205</v>
      </c>
      <c r="O41" s="10" t="s">
        <v>189</v>
      </c>
    </row>
    <row r="42" spans="1:15" ht="15" thickBot="1" x14ac:dyDescent="0.35">
      <c r="A42" s="9" t="s">
        <v>133</v>
      </c>
      <c r="B42" s="10" t="s">
        <v>206</v>
      </c>
      <c r="C42" s="10" t="s">
        <v>204</v>
      </c>
      <c r="D42" s="10" t="s">
        <v>200</v>
      </c>
      <c r="E42" s="10" t="s">
        <v>189</v>
      </c>
      <c r="F42" s="10" t="s">
        <v>189</v>
      </c>
      <c r="G42" s="10" t="s">
        <v>190</v>
      </c>
      <c r="H42" s="10" t="s">
        <v>198</v>
      </c>
      <c r="I42" s="10" t="s">
        <v>192</v>
      </c>
      <c r="J42" s="10" t="s">
        <v>202</v>
      </c>
      <c r="K42" s="10" t="s">
        <v>189</v>
      </c>
      <c r="L42" s="10" t="s">
        <v>189</v>
      </c>
      <c r="M42" s="10" t="s">
        <v>189</v>
      </c>
      <c r="N42" s="10" t="s">
        <v>205</v>
      </c>
      <c r="O42" s="10" t="s">
        <v>189</v>
      </c>
    </row>
    <row r="43" spans="1:15" ht="15" thickBot="1" x14ac:dyDescent="0.35">
      <c r="A43" s="9" t="s">
        <v>134</v>
      </c>
      <c r="B43" s="10" t="s">
        <v>206</v>
      </c>
      <c r="C43" s="10" t="s">
        <v>204</v>
      </c>
      <c r="D43" s="10" t="s">
        <v>200</v>
      </c>
      <c r="E43" s="10" t="s">
        <v>189</v>
      </c>
      <c r="F43" s="10" t="s">
        <v>189</v>
      </c>
      <c r="G43" s="10" t="s">
        <v>190</v>
      </c>
      <c r="H43" s="10" t="s">
        <v>189</v>
      </c>
      <c r="I43" s="10" t="s">
        <v>207</v>
      </c>
      <c r="J43" s="10" t="s">
        <v>208</v>
      </c>
      <c r="K43" s="10" t="s">
        <v>189</v>
      </c>
      <c r="L43" s="10" t="s">
        <v>189</v>
      </c>
      <c r="M43" s="10" t="s">
        <v>189</v>
      </c>
      <c r="N43" s="10" t="s">
        <v>205</v>
      </c>
      <c r="O43" s="10" t="s">
        <v>189</v>
      </c>
    </row>
    <row r="44" spans="1:15" ht="15" thickBot="1" x14ac:dyDescent="0.35">
      <c r="A44" s="9" t="s">
        <v>136</v>
      </c>
      <c r="B44" s="10" t="s">
        <v>206</v>
      </c>
      <c r="C44" s="10" t="s">
        <v>204</v>
      </c>
      <c r="D44" s="10" t="s">
        <v>200</v>
      </c>
      <c r="E44" s="10" t="s">
        <v>189</v>
      </c>
      <c r="F44" s="10" t="s">
        <v>189</v>
      </c>
      <c r="G44" s="10" t="s">
        <v>190</v>
      </c>
      <c r="H44" s="10" t="s">
        <v>189</v>
      </c>
      <c r="I44" s="10" t="s">
        <v>207</v>
      </c>
      <c r="J44" s="10" t="s">
        <v>189</v>
      </c>
      <c r="K44" s="10" t="s">
        <v>189</v>
      </c>
      <c r="L44" s="10" t="s">
        <v>189</v>
      </c>
      <c r="M44" s="10" t="s">
        <v>189</v>
      </c>
      <c r="N44" s="10" t="s">
        <v>205</v>
      </c>
      <c r="O44" s="10" t="s">
        <v>189</v>
      </c>
    </row>
    <row r="45" spans="1:15" ht="15" thickBot="1" x14ac:dyDescent="0.35">
      <c r="A45" s="9" t="s">
        <v>137</v>
      </c>
      <c r="B45" s="10" t="s">
        <v>206</v>
      </c>
      <c r="C45" s="10" t="s">
        <v>204</v>
      </c>
      <c r="D45" s="10" t="s">
        <v>200</v>
      </c>
      <c r="E45" s="10" t="s">
        <v>189</v>
      </c>
      <c r="F45" s="10" t="s">
        <v>189</v>
      </c>
      <c r="G45" s="10" t="s">
        <v>190</v>
      </c>
      <c r="H45" s="10" t="s">
        <v>189</v>
      </c>
      <c r="I45" s="10" t="s">
        <v>207</v>
      </c>
      <c r="J45" s="10" t="s">
        <v>189</v>
      </c>
      <c r="K45" s="10" t="s">
        <v>189</v>
      </c>
      <c r="L45" s="10" t="s">
        <v>189</v>
      </c>
      <c r="M45" s="10" t="s">
        <v>189</v>
      </c>
      <c r="N45" s="10" t="s">
        <v>209</v>
      </c>
      <c r="O45" s="10" t="s">
        <v>189</v>
      </c>
    </row>
    <row r="46" spans="1:15" ht="15" thickBot="1" x14ac:dyDescent="0.35">
      <c r="A46" s="9" t="s">
        <v>138</v>
      </c>
      <c r="B46" s="10" t="s">
        <v>206</v>
      </c>
      <c r="C46" s="10" t="s">
        <v>210</v>
      </c>
      <c r="D46" s="10" t="s">
        <v>200</v>
      </c>
      <c r="E46" s="10" t="s">
        <v>189</v>
      </c>
      <c r="F46" s="10" t="s">
        <v>189</v>
      </c>
      <c r="G46" s="10" t="s">
        <v>190</v>
      </c>
      <c r="H46" s="10" t="s">
        <v>189</v>
      </c>
      <c r="I46" s="10" t="s">
        <v>207</v>
      </c>
      <c r="J46" s="10" t="s">
        <v>189</v>
      </c>
      <c r="K46" s="10" t="s">
        <v>189</v>
      </c>
      <c r="L46" s="10" t="s">
        <v>189</v>
      </c>
      <c r="M46" s="10" t="s">
        <v>189</v>
      </c>
      <c r="N46" s="10" t="s">
        <v>209</v>
      </c>
      <c r="O46" s="10" t="s">
        <v>189</v>
      </c>
    </row>
    <row r="47" spans="1:15" ht="15" thickBot="1" x14ac:dyDescent="0.35">
      <c r="A47" s="9" t="s">
        <v>139</v>
      </c>
      <c r="B47" s="10" t="s">
        <v>189</v>
      </c>
      <c r="C47" s="10" t="s">
        <v>210</v>
      </c>
      <c r="D47" s="10" t="s">
        <v>200</v>
      </c>
      <c r="E47" s="10" t="s">
        <v>189</v>
      </c>
      <c r="F47" s="10" t="s">
        <v>189</v>
      </c>
      <c r="G47" s="10" t="s">
        <v>190</v>
      </c>
      <c r="H47" s="10" t="s">
        <v>189</v>
      </c>
      <c r="I47" s="10" t="s">
        <v>207</v>
      </c>
      <c r="J47" s="10" t="s">
        <v>189</v>
      </c>
      <c r="K47" s="10" t="s">
        <v>189</v>
      </c>
      <c r="L47" s="10" t="s">
        <v>189</v>
      </c>
      <c r="M47" s="10" t="s">
        <v>189</v>
      </c>
      <c r="N47" s="10" t="s">
        <v>209</v>
      </c>
      <c r="O47" s="10" t="s">
        <v>189</v>
      </c>
    </row>
    <row r="48" spans="1:15" ht="15" thickBot="1" x14ac:dyDescent="0.35">
      <c r="A48" s="9" t="s">
        <v>140</v>
      </c>
      <c r="B48" s="10" t="s">
        <v>189</v>
      </c>
      <c r="C48" s="10" t="s">
        <v>211</v>
      </c>
      <c r="D48" s="10" t="s">
        <v>200</v>
      </c>
      <c r="E48" s="10" t="s">
        <v>189</v>
      </c>
      <c r="F48" s="10" t="s">
        <v>189</v>
      </c>
      <c r="G48" s="10" t="s">
        <v>190</v>
      </c>
      <c r="H48" s="10" t="s">
        <v>189</v>
      </c>
      <c r="I48" s="10" t="s">
        <v>207</v>
      </c>
      <c r="J48" s="10" t="s">
        <v>189</v>
      </c>
      <c r="K48" s="10" t="s">
        <v>189</v>
      </c>
      <c r="L48" s="10" t="s">
        <v>189</v>
      </c>
      <c r="M48" s="10" t="s">
        <v>189</v>
      </c>
      <c r="N48" s="10" t="s">
        <v>209</v>
      </c>
      <c r="O48" s="10" t="s">
        <v>189</v>
      </c>
    </row>
    <row r="49" spans="1:15" ht="15" thickBot="1" x14ac:dyDescent="0.35">
      <c r="A49" s="9" t="s">
        <v>142</v>
      </c>
      <c r="B49" s="10" t="s">
        <v>189</v>
      </c>
      <c r="C49" s="10" t="s">
        <v>211</v>
      </c>
      <c r="D49" s="10" t="s">
        <v>200</v>
      </c>
      <c r="E49" s="10" t="s">
        <v>189</v>
      </c>
      <c r="F49" s="10" t="s">
        <v>189</v>
      </c>
      <c r="G49" s="10" t="s">
        <v>190</v>
      </c>
      <c r="H49" s="10" t="s">
        <v>189</v>
      </c>
      <c r="I49" s="10" t="s">
        <v>207</v>
      </c>
      <c r="J49" s="10" t="s">
        <v>189</v>
      </c>
      <c r="K49" s="10" t="s">
        <v>189</v>
      </c>
      <c r="L49" s="10" t="s">
        <v>189</v>
      </c>
      <c r="M49" s="10" t="s">
        <v>189</v>
      </c>
      <c r="N49" s="10" t="s">
        <v>209</v>
      </c>
      <c r="O49" s="10" t="s">
        <v>189</v>
      </c>
    </row>
    <row r="50" spans="1:15" ht="15" thickBot="1" x14ac:dyDescent="0.35">
      <c r="A50" s="9" t="s">
        <v>143</v>
      </c>
      <c r="B50" s="10" t="s">
        <v>189</v>
      </c>
      <c r="C50" s="10" t="s">
        <v>189</v>
      </c>
      <c r="D50" s="10" t="s">
        <v>200</v>
      </c>
      <c r="E50" s="10" t="s">
        <v>189</v>
      </c>
      <c r="F50" s="10" t="s">
        <v>189</v>
      </c>
      <c r="G50" s="10" t="s">
        <v>190</v>
      </c>
      <c r="H50" s="10" t="s">
        <v>189</v>
      </c>
      <c r="I50" s="10" t="s">
        <v>212</v>
      </c>
      <c r="J50" s="10" t="s">
        <v>189</v>
      </c>
      <c r="K50" s="10" t="s">
        <v>189</v>
      </c>
      <c r="L50" s="10" t="s">
        <v>189</v>
      </c>
      <c r="M50" s="10" t="s">
        <v>189</v>
      </c>
      <c r="N50" s="10" t="s">
        <v>209</v>
      </c>
      <c r="O50" s="10" t="s">
        <v>189</v>
      </c>
    </row>
    <row r="51" spans="1:15" ht="15" thickBot="1" x14ac:dyDescent="0.35">
      <c r="A51" s="9" t="s">
        <v>146</v>
      </c>
      <c r="B51" s="10" t="s">
        <v>189</v>
      </c>
      <c r="C51" s="10" t="s">
        <v>189</v>
      </c>
      <c r="D51" s="10" t="s">
        <v>200</v>
      </c>
      <c r="E51" s="10" t="s">
        <v>189</v>
      </c>
      <c r="F51" s="10" t="s">
        <v>189</v>
      </c>
      <c r="G51" s="10" t="s">
        <v>190</v>
      </c>
      <c r="H51" s="10" t="s">
        <v>189</v>
      </c>
      <c r="I51" s="10" t="s">
        <v>189</v>
      </c>
      <c r="J51" s="10" t="s">
        <v>189</v>
      </c>
      <c r="K51" s="10" t="s">
        <v>189</v>
      </c>
      <c r="L51" s="10" t="s">
        <v>189</v>
      </c>
      <c r="M51" s="10" t="s">
        <v>189</v>
      </c>
      <c r="N51" s="10" t="s">
        <v>209</v>
      </c>
      <c r="O51" s="10" t="s">
        <v>189</v>
      </c>
    </row>
    <row r="52" spans="1:15" ht="15" thickBot="1" x14ac:dyDescent="0.35">
      <c r="A52" s="9" t="s">
        <v>149</v>
      </c>
      <c r="B52" s="10" t="s">
        <v>189</v>
      </c>
      <c r="C52" s="10" t="s">
        <v>189</v>
      </c>
      <c r="D52" s="10" t="s">
        <v>200</v>
      </c>
      <c r="E52" s="10" t="s">
        <v>189</v>
      </c>
      <c r="F52" s="10" t="s">
        <v>189</v>
      </c>
      <c r="G52" s="10" t="s">
        <v>190</v>
      </c>
      <c r="H52" s="10" t="s">
        <v>189</v>
      </c>
      <c r="I52" s="10" t="s">
        <v>189</v>
      </c>
      <c r="J52" s="10" t="s">
        <v>189</v>
      </c>
      <c r="K52" s="10" t="s">
        <v>189</v>
      </c>
      <c r="L52" s="10" t="s">
        <v>189</v>
      </c>
      <c r="M52" s="10" t="s">
        <v>189</v>
      </c>
      <c r="N52" s="10" t="s">
        <v>209</v>
      </c>
      <c r="O52" s="10" t="s">
        <v>189</v>
      </c>
    </row>
    <row r="53" spans="1:15" ht="15" thickBot="1" x14ac:dyDescent="0.35">
      <c r="A53" s="9" t="s">
        <v>151</v>
      </c>
      <c r="B53" s="10" t="s">
        <v>189</v>
      </c>
      <c r="C53" s="10" t="s">
        <v>189</v>
      </c>
      <c r="D53" s="10" t="s">
        <v>200</v>
      </c>
      <c r="E53" s="10" t="s">
        <v>189</v>
      </c>
      <c r="F53" s="10" t="s">
        <v>189</v>
      </c>
      <c r="G53" s="10" t="s">
        <v>190</v>
      </c>
      <c r="H53" s="10" t="s">
        <v>189</v>
      </c>
      <c r="I53" s="10" t="s">
        <v>189</v>
      </c>
      <c r="J53" s="10" t="s">
        <v>189</v>
      </c>
      <c r="K53" s="10" t="s">
        <v>189</v>
      </c>
      <c r="L53" s="10" t="s">
        <v>189</v>
      </c>
      <c r="M53" s="10" t="s">
        <v>189</v>
      </c>
      <c r="N53" s="10" t="s">
        <v>209</v>
      </c>
      <c r="O53" s="10" t="s">
        <v>189</v>
      </c>
    </row>
    <row r="54" spans="1:15" ht="15" thickBot="1" x14ac:dyDescent="0.35">
      <c r="A54" s="9" t="s">
        <v>152</v>
      </c>
      <c r="B54" s="10" t="s">
        <v>189</v>
      </c>
      <c r="C54" s="10" t="s">
        <v>189</v>
      </c>
      <c r="D54" s="10" t="s">
        <v>213</v>
      </c>
      <c r="E54" s="10" t="s">
        <v>189</v>
      </c>
      <c r="F54" s="10" t="s">
        <v>189</v>
      </c>
      <c r="G54" s="10" t="s">
        <v>190</v>
      </c>
      <c r="H54" s="10" t="s">
        <v>189</v>
      </c>
      <c r="I54" s="10" t="s">
        <v>189</v>
      </c>
      <c r="J54" s="10" t="s">
        <v>189</v>
      </c>
      <c r="K54" s="10" t="s">
        <v>189</v>
      </c>
      <c r="L54" s="10" t="s">
        <v>189</v>
      </c>
      <c r="M54" s="10" t="s">
        <v>189</v>
      </c>
      <c r="N54" s="10" t="s">
        <v>209</v>
      </c>
      <c r="O54" s="10" t="s">
        <v>189</v>
      </c>
    </row>
    <row r="55" spans="1:15" ht="15" thickBot="1" x14ac:dyDescent="0.35">
      <c r="A55" s="9" t="s">
        <v>153</v>
      </c>
      <c r="B55" s="10" t="s">
        <v>189</v>
      </c>
      <c r="C55" s="10" t="s">
        <v>189</v>
      </c>
      <c r="D55" s="10" t="s">
        <v>214</v>
      </c>
      <c r="E55" s="10" t="s">
        <v>189</v>
      </c>
      <c r="F55" s="10" t="s">
        <v>189</v>
      </c>
      <c r="G55" s="10" t="s">
        <v>190</v>
      </c>
      <c r="H55" s="10" t="s">
        <v>189</v>
      </c>
      <c r="I55" s="10" t="s">
        <v>189</v>
      </c>
      <c r="J55" s="10" t="s">
        <v>189</v>
      </c>
      <c r="K55" s="10" t="s">
        <v>189</v>
      </c>
      <c r="L55" s="10" t="s">
        <v>189</v>
      </c>
      <c r="M55" s="10" t="s">
        <v>189</v>
      </c>
      <c r="N55" s="10" t="s">
        <v>209</v>
      </c>
      <c r="O55" s="10" t="s">
        <v>189</v>
      </c>
    </row>
    <row r="56" spans="1:15" ht="15" thickBot="1" x14ac:dyDescent="0.35">
      <c r="A56" s="9" t="s">
        <v>156</v>
      </c>
      <c r="B56" s="10" t="s">
        <v>189</v>
      </c>
      <c r="C56" s="10" t="s">
        <v>189</v>
      </c>
      <c r="D56" s="10" t="s">
        <v>189</v>
      </c>
      <c r="E56" s="10" t="s">
        <v>189</v>
      </c>
      <c r="F56" s="10" t="s">
        <v>189</v>
      </c>
      <c r="G56" s="10" t="s">
        <v>190</v>
      </c>
      <c r="H56" s="10" t="s">
        <v>189</v>
      </c>
      <c r="I56" s="10" t="s">
        <v>189</v>
      </c>
      <c r="J56" s="10" t="s">
        <v>189</v>
      </c>
      <c r="K56" s="10" t="s">
        <v>189</v>
      </c>
      <c r="L56" s="10" t="s">
        <v>189</v>
      </c>
      <c r="M56" s="10" t="s">
        <v>189</v>
      </c>
      <c r="N56" s="10" t="s">
        <v>209</v>
      </c>
      <c r="O56" s="10" t="s">
        <v>189</v>
      </c>
    </row>
    <row r="57" spans="1:15" ht="15" thickBot="1" x14ac:dyDescent="0.35">
      <c r="A57" s="9" t="s">
        <v>158</v>
      </c>
      <c r="B57" s="10" t="s">
        <v>189</v>
      </c>
      <c r="C57" s="10" t="s">
        <v>189</v>
      </c>
      <c r="D57" s="10" t="s">
        <v>189</v>
      </c>
      <c r="E57" s="10" t="s">
        <v>189</v>
      </c>
      <c r="F57" s="10" t="s">
        <v>189</v>
      </c>
      <c r="G57" s="10" t="s">
        <v>190</v>
      </c>
      <c r="H57" s="10" t="s">
        <v>189</v>
      </c>
      <c r="I57" s="10" t="s">
        <v>189</v>
      </c>
      <c r="J57" s="10" t="s">
        <v>189</v>
      </c>
      <c r="K57" s="10" t="s">
        <v>189</v>
      </c>
      <c r="L57" s="10" t="s">
        <v>189</v>
      </c>
      <c r="M57" s="10" t="s">
        <v>189</v>
      </c>
      <c r="N57" s="10" t="s">
        <v>209</v>
      </c>
      <c r="O57" s="10" t="s">
        <v>189</v>
      </c>
    </row>
    <row r="58" spans="1:15" ht="15" thickBot="1" x14ac:dyDescent="0.35">
      <c r="A58" s="9" t="s">
        <v>159</v>
      </c>
      <c r="B58" s="10" t="s">
        <v>189</v>
      </c>
      <c r="C58" s="10" t="s">
        <v>189</v>
      </c>
      <c r="D58" s="10" t="s">
        <v>189</v>
      </c>
      <c r="E58" s="10" t="s">
        <v>189</v>
      </c>
      <c r="F58" s="10" t="s">
        <v>189</v>
      </c>
      <c r="G58" s="10" t="s">
        <v>215</v>
      </c>
      <c r="H58" s="10" t="s">
        <v>189</v>
      </c>
      <c r="I58" s="10" t="s">
        <v>189</v>
      </c>
      <c r="J58" s="10" t="s">
        <v>189</v>
      </c>
      <c r="K58" s="10" t="s">
        <v>189</v>
      </c>
      <c r="L58" s="10" t="s">
        <v>189</v>
      </c>
      <c r="M58" s="10" t="s">
        <v>189</v>
      </c>
      <c r="N58" s="10" t="s">
        <v>209</v>
      </c>
      <c r="O58" s="10" t="s">
        <v>189</v>
      </c>
    </row>
    <row r="59" spans="1:15" ht="15" thickBot="1" x14ac:dyDescent="0.35">
      <c r="A59" s="9" t="s">
        <v>160</v>
      </c>
      <c r="B59" s="10" t="s">
        <v>189</v>
      </c>
      <c r="C59" s="10" t="s">
        <v>189</v>
      </c>
      <c r="D59" s="10" t="s">
        <v>189</v>
      </c>
      <c r="E59" s="10" t="s">
        <v>189</v>
      </c>
      <c r="F59" s="10" t="s">
        <v>189</v>
      </c>
      <c r="G59" s="10" t="s">
        <v>216</v>
      </c>
      <c r="H59" s="10" t="s">
        <v>189</v>
      </c>
      <c r="I59" s="10" t="s">
        <v>189</v>
      </c>
      <c r="J59" s="10" t="s">
        <v>189</v>
      </c>
      <c r="K59" s="10" t="s">
        <v>189</v>
      </c>
      <c r="L59" s="10" t="s">
        <v>189</v>
      </c>
      <c r="M59" s="10" t="s">
        <v>189</v>
      </c>
      <c r="N59" s="10" t="s">
        <v>189</v>
      </c>
      <c r="O59" s="10" t="s">
        <v>189</v>
      </c>
    </row>
    <row r="60" spans="1:15" ht="18.600000000000001" thickBot="1" x14ac:dyDescent="0.35">
      <c r="A60" s="5"/>
    </row>
    <row r="61" spans="1:15" ht="15" thickBot="1" x14ac:dyDescent="0.35">
      <c r="A61" s="9" t="s">
        <v>162</v>
      </c>
      <c r="B61" s="9" t="s">
        <v>70</v>
      </c>
      <c r="C61" s="9" t="s">
        <v>71</v>
      </c>
      <c r="D61" s="9" t="s">
        <v>72</v>
      </c>
      <c r="E61" s="9" t="s">
        <v>73</v>
      </c>
      <c r="F61" s="9" t="s">
        <v>74</v>
      </c>
      <c r="G61" s="9" t="s">
        <v>75</v>
      </c>
      <c r="H61" s="9" t="s">
        <v>76</v>
      </c>
      <c r="I61" s="9" t="s">
        <v>77</v>
      </c>
      <c r="J61" s="9" t="s">
        <v>78</v>
      </c>
      <c r="K61" s="9" t="s">
        <v>79</v>
      </c>
      <c r="L61" s="9" t="s">
        <v>80</v>
      </c>
      <c r="M61" s="9" t="s">
        <v>81</v>
      </c>
      <c r="N61" s="9" t="s">
        <v>82</v>
      </c>
      <c r="O61" s="9" t="s">
        <v>83</v>
      </c>
    </row>
    <row r="62" spans="1:15" ht="15" thickBot="1" x14ac:dyDescent="0.35">
      <c r="A62" s="18">
        <v>1</v>
      </c>
      <c r="B62" s="21">
        <v>52160.800000000003</v>
      </c>
      <c r="C62" s="10">
        <v>12309</v>
      </c>
      <c r="D62" s="10">
        <v>54760.9</v>
      </c>
      <c r="E62" s="10">
        <v>0</v>
      </c>
      <c r="F62" s="10">
        <v>0</v>
      </c>
      <c r="G62" s="10">
        <v>23260.400000000001</v>
      </c>
      <c r="H62" s="10">
        <v>22647.1</v>
      </c>
      <c r="I62" s="10">
        <v>4790.2</v>
      </c>
      <c r="J62" s="10">
        <v>31930.7</v>
      </c>
      <c r="K62" s="10">
        <v>7149.9</v>
      </c>
      <c r="L62" s="10">
        <v>0</v>
      </c>
      <c r="M62" s="10">
        <v>5038</v>
      </c>
      <c r="N62" s="10">
        <v>23429.599999999999</v>
      </c>
      <c r="O62" s="10">
        <v>0</v>
      </c>
    </row>
    <row r="63" spans="1:15" ht="15" thickBot="1" x14ac:dyDescent="0.35">
      <c r="A63" s="18">
        <v>2</v>
      </c>
      <c r="B63" s="10">
        <v>52160.800000000003</v>
      </c>
      <c r="C63" s="21">
        <v>12309</v>
      </c>
      <c r="D63" s="10">
        <v>5987.1</v>
      </c>
      <c r="E63" s="10">
        <v>0</v>
      </c>
      <c r="F63" s="10">
        <v>0</v>
      </c>
      <c r="G63" s="10">
        <v>23260.400000000001</v>
      </c>
      <c r="H63" s="10">
        <v>5173.5</v>
      </c>
      <c r="I63" s="10">
        <v>4790.2</v>
      </c>
      <c r="J63" s="10">
        <v>19392.7</v>
      </c>
      <c r="K63" s="10">
        <v>7149.9</v>
      </c>
      <c r="L63" s="10">
        <v>0</v>
      </c>
      <c r="M63" s="10">
        <v>0</v>
      </c>
      <c r="N63" s="10">
        <v>23429.599999999999</v>
      </c>
      <c r="O63" s="10">
        <v>0</v>
      </c>
    </row>
    <row r="64" spans="1:15" ht="15" thickBot="1" x14ac:dyDescent="0.35">
      <c r="A64" s="18">
        <v>3</v>
      </c>
      <c r="B64" s="10">
        <v>52160.800000000003</v>
      </c>
      <c r="C64" s="10">
        <v>12309</v>
      </c>
      <c r="D64" s="21">
        <v>2275.1</v>
      </c>
      <c r="E64" s="10">
        <v>0</v>
      </c>
      <c r="F64" s="10">
        <v>0</v>
      </c>
      <c r="G64" s="10">
        <v>23260.400000000001</v>
      </c>
      <c r="H64" s="10">
        <v>5173.5</v>
      </c>
      <c r="I64" s="10">
        <v>4790.2</v>
      </c>
      <c r="J64" s="10">
        <v>11756.6</v>
      </c>
      <c r="K64" s="10">
        <v>7149.9</v>
      </c>
      <c r="L64" s="10">
        <v>0</v>
      </c>
      <c r="M64" s="10">
        <v>0</v>
      </c>
      <c r="N64" s="10">
        <v>23429.599999999999</v>
      </c>
      <c r="O64" s="10">
        <v>0</v>
      </c>
    </row>
    <row r="65" spans="1:15" ht="15" thickBot="1" x14ac:dyDescent="0.35">
      <c r="A65" s="18">
        <v>4</v>
      </c>
      <c r="B65" s="10">
        <v>52160.800000000003</v>
      </c>
      <c r="C65" s="10">
        <v>12309</v>
      </c>
      <c r="D65" s="10">
        <v>2275.1</v>
      </c>
      <c r="E65" s="21">
        <v>0</v>
      </c>
      <c r="F65" s="10">
        <v>0</v>
      </c>
      <c r="G65" s="10">
        <v>23260.400000000001</v>
      </c>
      <c r="H65" s="10">
        <v>5173.5</v>
      </c>
      <c r="I65" s="10">
        <v>4790.2</v>
      </c>
      <c r="J65" s="10">
        <v>6031.6</v>
      </c>
      <c r="K65" s="10">
        <v>7149.9</v>
      </c>
      <c r="L65" s="10">
        <v>0</v>
      </c>
      <c r="M65" s="10">
        <v>0</v>
      </c>
      <c r="N65" s="10">
        <v>23429.599999999999</v>
      </c>
      <c r="O65" s="10">
        <v>0</v>
      </c>
    </row>
    <row r="66" spans="1:15" ht="15" thickBot="1" x14ac:dyDescent="0.35">
      <c r="A66" s="18">
        <v>5</v>
      </c>
      <c r="B66" s="10">
        <v>52160.800000000003</v>
      </c>
      <c r="C66" s="10">
        <v>12309</v>
      </c>
      <c r="D66" s="10">
        <v>2275.1</v>
      </c>
      <c r="E66" s="10">
        <v>0</v>
      </c>
      <c r="F66" s="21">
        <v>0</v>
      </c>
      <c r="G66" s="10">
        <v>23260.400000000001</v>
      </c>
      <c r="H66" s="10">
        <v>5173.5</v>
      </c>
      <c r="I66" s="10">
        <v>4790.2</v>
      </c>
      <c r="J66" s="10">
        <v>6031.6</v>
      </c>
      <c r="K66" s="10">
        <v>672.7</v>
      </c>
      <c r="L66" s="10">
        <v>0</v>
      </c>
      <c r="M66" s="10">
        <v>0</v>
      </c>
      <c r="N66" s="10">
        <v>23429.599999999999</v>
      </c>
      <c r="O66" s="10">
        <v>0</v>
      </c>
    </row>
    <row r="67" spans="1:15" ht="15" thickBot="1" x14ac:dyDescent="0.35">
      <c r="A67" s="18">
        <v>6</v>
      </c>
      <c r="B67" s="10">
        <v>52160.800000000003</v>
      </c>
      <c r="C67" s="10">
        <v>11856</v>
      </c>
      <c r="D67" s="10">
        <v>2275.1</v>
      </c>
      <c r="E67" s="10">
        <v>0</v>
      </c>
      <c r="F67" s="10">
        <v>0</v>
      </c>
      <c r="G67" s="21">
        <v>23260.400000000001</v>
      </c>
      <c r="H67" s="10">
        <v>5173.5</v>
      </c>
      <c r="I67" s="10">
        <v>4790.2</v>
      </c>
      <c r="J67" s="10">
        <v>6031.6</v>
      </c>
      <c r="K67" s="10">
        <v>0</v>
      </c>
      <c r="L67" s="10">
        <v>0</v>
      </c>
      <c r="M67" s="10">
        <v>0</v>
      </c>
      <c r="N67" s="10">
        <v>23429.599999999999</v>
      </c>
      <c r="O67" s="10">
        <v>0</v>
      </c>
    </row>
    <row r="68" spans="1:15" ht="15" thickBot="1" x14ac:dyDescent="0.35">
      <c r="A68" s="18">
        <v>7</v>
      </c>
      <c r="B68" s="10">
        <v>52160.800000000003</v>
      </c>
      <c r="C68" s="10">
        <v>11856</v>
      </c>
      <c r="D68" s="10">
        <v>2275.1</v>
      </c>
      <c r="E68" s="10">
        <v>0</v>
      </c>
      <c r="F68" s="10">
        <v>0</v>
      </c>
      <c r="G68" s="10">
        <v>23260.400000000001</v>
      </c>
      <c r="H68" s="21">
        <v>5173.5</v>
      </c>
      <c r="I68" s="10">
        <v>4790.2</v>
      </c>
      <c r="J68" s="10">
        <v>6031.6</v>
      </c>
      <c r="K68" s="10">
        <v>0</v>
      </c>
      <c r="L68" s="10">
        <v>0</v>
      </c>
      <c r="M68" s="10">
        <v>0</v>
      </c>
      <c r="N68" s="10">
        <v>18335.2</v>
      </c>
      <c r="O68" s="10">
        <v>0</v>
      </c>
    </row>
    <row r="69" spans="1:15" ht="15" thickBot="1" x14ac:dyDescent="0.35">
      <c r="A69" s="18">
        <v>8</v>
      </c>
      <c r="B69" s="10">
        <v>30165.5</v>
      </c>
      <c r="C69" s="10">
        <v>11856</v>
      </c>
      <c r="D69" s="10">
        <v>2275.1</v>
      </c>
      <c r="E69" s="10">
        <v>0</v>
      </c>
      <c r="F69" s="10">
        <v>0</v>
      </c>
      <c r="G69" s="10">
        <v>23260.400000000001</v>
      </c>
      <c r="H69" s="10">
        <v>5173.5</v>
      </c>
      <c r="I69" s="21">
        <v>4790.2</v>
      </c>
      <c r="J69" s="10">
        <v>6031.6</v>
      </c>
      <c r="K69" s="10">
        <v>0</v>
      </c>
      <c r="L69" s="10">
        <v>0</v>
      </c>
      <c r="M69" s="10">
        <v>0</v>
      </c>
      <c r="N69" s="10">
        <v>18335.2</v>
      </c>
      <c r="O69" s="10">
        <v>0</v>
      </c>
    </row>
    <row r="70" spans="1:15" ht="15" thickBot="1" x14ac:dyDescent="0.35">
      <c r="A70" s="18">
        <v>9</v>
      </c>
      <c r="B70" s="10">
        <v>30165.5</v>
      </c>
      <c r="C70" s="10">
        <v>11856</v>
      </c>
      <c r="D70" s="10">
        <v>2275.1</v>
      </c>
      <c r="E70" s="10">
        <v>0</v>
      </c>
      <c r="F70" s="10">
        <v>0</v>
      </c>
      <c r="G70" s="10">
        <v>23260.400000000001</v>
      </c>
      <c r="H70" s="10">
        <v>0</v>
      </c>
      <c r="I70" s="10">
        <v>4159.1000000000004</v>
      </c>
      <c r="J70" s="21">
        <v>1157.9000000000001</v>
      </c>
      <c r="K70" s="10">
        <v>0</v>
      </c>
      <c r="L70" s="10">
        <v>0</v>
      </c>
      <c r="M70" s="10">
        <v>0</v>
      </c>
      <c r="N70" s="10">
        <v>18335.2</v>
      </c>
      <c r="O70" s="10">
        <v>0</v>
      </c>
    </row>
    <row r="71" spans="1:15" ht="15" thickBot="1" x14ac:dyDescent="0.35">
      <c r="A71" s="18">
        <v>10</v>
      </c>
      <c r="B71" s="10">
        <v>30165.5</v>
      </c>
      <c r="C71" s="10">
        <v>11856</v>
      </c>
      <c r="D71" s="10">
        <v>2275.1</v>
      </c>
      <c r="E71" s="10">
        <v>0</v>
      </c>
      <c r="F71" s="10">
        <v>0</v>
      </c>
      <c r="G71" s="10">
        <v>23260.400000000001</v>
      </c>
      <c r="H71" s="10">
        <v>0</v>
      </c>
      <c r="I71" s="10">
        <v>4159.1000000000004</v>
      </c>
      <c r="J71" s="10">
        <v>0</v>
      </c>
      <c r="K71" s="21">
        <v>0</v>
      </c>
      <c r="L71" s="10">
        <v>0</v>
      </c>
      <c r="M71" s="10">
        <v>0</v>
      </c>
      <c r="N71" s="10">
        <v>18335.2</v>
      </c>
      <c r="O71" s="10">
        <v>0</v>
      </c>
    </row>
    <row r="72" spans="1:15" ht="15" thickBot="1" x14ac:dyDescent="0.35">
      <c r="A72" s="18">
        <v>11</v>
      </c>
      <c r="B72" s="10">
        <v>30165.5</v>
      </c>
      <c r="C72" s="10">
        <v>11856</v>
      </c>
      <c r="D72" s="10">
        <v>2275.1</v>
      </c>
      <c r="E72" s="10">
        <v>0</v>
      </c>
      <c r="F72" s="10">
        <v>0</v>
      </c>
      <c r="G72" s="10">
        <v>23260.400000000001</v>
      </c>
      <c r="H72" s="10">
        <v>0</v>
      </c>
      <c r="I72" s="10">
        <v>4159.1000000000004</v>
      </c>
      <c r="J72" s="10">
        <v>0</v>
      </c>
      <c r="K72" s="10">
        <v>0</v>
      </c>
      <c r="L72" s="21">
        <v>0</v>
      </c>
      <c r="M72" s="10">
        <v>0</v>
      </c>
      <c r="N72" s="10">
        <v>13339.3</v>
      </c>
      <c r="O72" s="10">
        <v>0</v>
      </c>
    </row>
    <row r="73" spans="1:15" ht="15" thickBot="1" x14ac:dyDescent="0.35">
      <c r="A73" s="18">
        <v>12</v>
      </c>
      <c r="B73" s="10">
        <v>30165.5</v>
      </c>
      <c r="C73" s="10">
        <v>10881.6</v>
      </c>
      <c r="D73" s="10">
        <v>2275.1</v>
      </c>
      <c r="E73" s="10">
        <v>0</v>
      </c>
      <c r="F73" s="10">
        <v>0</v>
      </c>
      <c r="G73" s="10">
        <v>23260.400000000001</v>
      </c>
      <c r="H73" s="10">
        <v>0</v>
      </c>
      <c r="I73" s="10">
        <v>4159.1000000000004</v>
      </c>
      <c r="J73" s="10">
        <v>0</v>
      </c>
      <c r="K73" s="10">
        <v>0</v>
      </c>
      <c r="L73" s="10">
        <v>0</v>
      </c>
      <c r="M73" s="21">
        <v>0</v>
      </c>
      <c r="N73" s="10">
        <v>13339.3</v>
      </c>
      <c r="O73" s="10">
        <v>0</v>
      </c>
    </row>
    <row r="74" spans="1:15" ht="15" thickBot="1" x14ac:dyDescent="0.35">
      <c r="A74" s="18">
        <v>13</v>
      </c>
      <c r="B74" s="10">
        <v>0</v>
      </c>
      <c r="C74" s="10">
        <v>10881.6</v>
      </c>
      <c r="D74" s="10">
        <v>2275.1</v>
      </c>
      <c r="E74" s="10">
        <v>0</v>
      </c>
      <c r="F74" s="10">
        <v>0</v>
      </c>
      <c r="G74" s="10">
        <v>23260.400000000001</v>
      </c>
      <c r="H74" s="10">
        <v>0</v>
      </c>
      <c r="I74" s="10">
        <v>4159.1000000000004</v>
      </c>
      <c r="J74" s="10">
        <v>0</v>
      </c>
      <c r="K74" s="10">
        <v>0</v>
      </c>
      <c r="L74" s="10">
        <v>0</v>
      </c>
      <c r="M74" s="10">
        <v>0</v>
      </c>
      <c r="N74" s="21">
        <v>13339.3</v>
      </c>
      <c r="O74" s="10">
        <v>0</v>
      </c>
    </row>
    <row r="75" spans="1:15" ht="15" thickBot="1" x14ac:dyDescent="0.35">
      <c r="A75" s="18">
        <v>14</v>
      </c>
      <c r="B75" s="10">
        <v>0</v>
      </c>
      <c r="C75" s="10">
        <v>1488.7</v>
      </c>
      <c r="D75" s="10">
        <v>2275.1</v>
      </c>
      <c r="E75" s="10">
        <v>0</v>
      </c>
      <c r="F75" s="10">
        <v>0</v>
      </c>
      <c r="G75" s="10">
        <v>23260.400000000001</v>
      </c>
      <c r="H75" s="10">
        <v>0</v>
      </c>
      <c r="I75" s="10">
        <v>4159.1000000000004</v>
      </c>
      <c r="J75" s="10">
        <v>0</v>
      </c>
      <c r="K75" s="10">
        <v>0</v>
      </c>
      <c r="L75" s="10">
        <v>0</v>
      </c>
      <c r="M75" s="10">
        <v>0</v>
      </c>
      <c r="N75" s="10">
        <v>13339.3</v>
      </c>
      <c r="O75" s="21">
        <v>0</v>
      </c>
    </row>
    <row r="76" spans="1:15" ht="15" thickBot="1" x14ac:dyDescent="0.35">
      <c r="A76" s="18">
        <v>15</v>
      </c>
      <c r="B76" s="10">
        <v>0</v>
      </c>
      <c r="C76" s="10">
        <v>1488.7</v>
      </c>
      <c r="D76" s="10">
        <v>2275.1</v>
      </c>
      <c r="E76" s="10">
        <v>0</v>
      </c>
      <c r="F76" s="10">
        <v>0</v>
      </c>
      <c r="G76" s="10">
        <v>23260.400000000001</v>
      </c>
      <c r="H76" s="10">
        <v>0</v>
      </c>
      <c r="I76" s="10">
        <v>4159.1000000000004</v>
      </c>
      <c r="J76" s="10">
        <v>0</v>
      </c>
      <c r="K76" s="10">
        <v>0</v>
      </c>
      <c r="L76" s="10">
        <v>0</v>
      </c>
      <c r="M76" s="10">
        <v>0</v>
      </c>
      <c r="N76" s="10">
        <v>13339.3</v>
      </c>
      <c r="O76" s="10">
        <v>0</v>
      </c>
    </row>
    <row r="77" spans="1:15" ht="15" thickBot="1" x14ac:dyDescent="0.35">
      <c r="A77" s="18">
        <v>16</v>
      </c>
      <c r="B77" s="10">
        <v>0</v>
      </c>
      <c r="C77" s="10">
        <v>0</v>
      </c>
      <c r="D77" s="10">
        <v>2275.1</v>
      </c>
      <c r="E77" s="10">
        <v>0</v>
      </c>
      <c r="F77" s="10">
        <v>0</v>
      </c>
      <c r="G77" s="10">
        <v>23260.400000000001</v>
      </c>
      <c r="H77" s="10">
        <v>0</v>
      </c>
      <c r="I77" s="10">
        <v>1349.8</v>
      </c>
      <c r="J77" s="10">
        <v>0</v>
      </c>
      <c r="K77" s="10">
        <v>0</v>
      </c>
      <c r="L77" s="10">
        <v>0</v>
      </c>
      <c r="M77" s="10">
        <v>0</v>
      </c>
      <c r="N77" s="10">
        <v>13339.3</v>
      </c>
      <c r="O77" s="10">
        <v>0</v>
      </c>
    </row>
    <row r="78" spans="1:15" ht="15" thickBot="1" x14ac:dyDescent="0.35">
      <c r="A78" s="18">
        <v>17</v>
      </c>
      <c r="B78" s="10">
        <v>0</v>
      </c>
      <c r="C78" s="10">
        <v>0</v>
      </c>
      <c r="D78" s="10">
        <v>2275.1</v>
      </c>
      <c r="E78" s="10">
        <v>0</v>
      </c>
      <c r="F78" s="10">
        <v>0</v>
      </c>
      <c r="G78" s="10">
        <v>23260.400000000001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13339.3</v>
      </c>
      <c r="O78" s="10">
        <v>0</v>
      </c>
    </row>
    <row r="79" spans="1:15" ht="15" thickBot="1" x14ac:dyDescent="0.35">
      <c r="A79" s="18">
        <v>18</v>
      </c>
      <c r="B79" s="10">
        <v>0</v>
      </c>
      <c r="C79" s="10">
        <v>0</v>
      </c>
      <c r="D79" s="10">
        <v>2275.1</v>
      </c>
      <c r="E79" s="10">
        <v>0</v>
      </c>
      <c r="F79" s="10">
        <v>0</v>
      </c>
      <c r="G79" s="10">
        <v>23260.400000000001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13339.3</v>
      </c>
      <c r="O79" s="10">
        <v>0</v>
      </c>
    </row>
    <row r="80" spans="1:15" ht="15" thickBot="1" x14ac:dyDescent="0.35">
      <c r="A80" s="18">
        <v>19</v>
      </c>
      <c r="B80" s="10">
        <v>0</v>
      </c>
      <c r="C80" s="10">
        <v>0</v>
      </c>
      <c r="D80" s="10">
        <v>2275.1</v>
      </c>
      <c r="E80" s="10">
        <v>0</v>
      </c>
      <c r="F80" s="10">
        <v>0</v>
      </c>
      <c r="G80" s="10">
        <v>23260.400000000001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13339.3</v>
      </c>
      <c r="O80" s="10">
        <v>0</v>
      </c>
    </row>
    <row r="81" spans="1:19" ht="15" thickBot="1" x14ac:dyDescent="0.35">
      <c r="A81" s="18">
        <v>20</v>
      </c>
      <c r="B81" s="10">
        <v>0</v>
      </c>
      <c r="C81" s="10">
        <v>0</v>
      </c>
      <c r="D81" s="10">
        <v>2270.6999999999998</v>
      </c>
      <c r="E81" s="10">
        <v>0</v>
      </c>
      <c r="F81" s="10">
        <v>0</v>
      </c>
      <c r="G81" s="10">
        <v>23260.400000000001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13339.3</v>
      </c>
      <c r="O81" s="10">
        <v>0</v>
      </c>
    </row>
    <row r="82" spans="1:19" ht="15" thickBot="1" x14ac:dyDescent="0.35">
      <c r="A82" s="18">
        <v>21</v>
      </c>
      <c r="B82" s="10">
        <v>0</v>
      </c>
      <c r="C82" s="10">
        <v>0</v>
      </c>
      <c r="D82" s="10">
        <v>1973.4</v>
      </c>
      <c r="E82" s="10">
        <v>0</v>
      </c>
      <c r="F82" s="10">
        <v>0</v>
      </c>
      <c r="G82" s="10">
        <v>23260.400000000001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13339.3</v>
      </c>
      <c r="O82" s="10">
        <v>0</v>
      </c>
    </row>
    <row r="83" spans="1:19" ht="15" thickBot="1" x14ac:dyDescent="0.35">
      <c r="A83" s="18">
        <v>22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23260.400000000001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13339.3</v>
      </c>
      <c r="O83" s="10">
        <v>0</v>
      </c>
    </row>
    <row r="84" spans="1:19" ht="15" thickBot="1" x14ac:dyDescent="0.35">
      <c r="A84" s="18">
        <v>23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  <c r="G84" s="10">
        <v>23260.400000000001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13339.3</v>
      </c>
      <c r="O84" s="10">
        <v>0</v>
      </c>
    </row>
    <row r="85" spans="1:19" ht="15" thickBot="1" x14ac:dyDescent="0.35">
      <c r="A85" s="18">
        <v>24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  <c r="G85" s="10">
        <v>21124.3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13339.3</v>
      </c>
      <c r="O85" s="10">
        <v>0</v>
      </c>
    </row>
    <row r="86" spans="1:19" ht="15" thickBot="1" x14ac:dyDescent="0.35">
      <c r="A86" s="18">
        <v>25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16826.2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</row>
    <row r="87" spans="1:19" ht="18.600000000000001" thickBot="1" x14ac:dyDescent="0.35">
      <c r="A87" s="19">
        <v>1</v>
      </c>
      <c r="B87" s="20">
        <v>2</v>
      </c>
      <c r="C87" s="19">
        <v>3</v>
      </c>
      <c r="D87" s="20">
        <v>4</v>
      </c>
      <c r="E87" s="19">
        <v>5</v>
      </c>
      <c r="F87" s="20">
        <v>6</v>
      </c>
      <c r="G87" s="19">
        <v>7</v>
      </c>
      <c r="H87" s="20">
        <v>8</v>
      </c>
      <c r="I87" s="19">
        <v>9</v>
      </c>
      <c r="J87" s="20">
        <v>10</v>
      </c>
      <c r="K87" s="19">
        <v>11</v>
      </c>
      <c r="L87" s="20">
        <v>12</v>
      </c>
      <c r="M87" s="19">
        <v>13</v>
      </c>
      <c r="N87" s="20">
        <v>14</v>
      </c>
      <c r="O87" s="19">
        <v>15</v>
      </c>
    </row>
    <row r="88" spans="1:19" ht="15" thickBot="1" x14ac:dyDescent="0.35">
      <c r="A88" s="9" t="s">
        <v>163</v>
      </c>
      <c r="B88" s="9" t="s">
        <v>70</v>
      </c>
      <c r="C88" s="9" t="s">
        <v>71</v>
      </c>
      <c r="D88" s="9" t="s">
        <v>72</v>
      </c>
      <c r="E88" s="9" t="s">
        <v>73</v>
      </c>
      <c r="F88" s="9" t="s">
        <v>74</v>
      </c>
      <c r="G88" s="9" t="s">
        <v>75</v>
      </c>
      <c r="H88" s="9" t="s">
        <v>76</v>
      </c>
      <c r="I88" s="9" t="s">
        <v>77</v>
      </c>
      <c r="J88" s="9" t="s">
        <v>78</v>
      </c>
      <c r="K88" s="9" t="s">
        <v>79</v>
      </c>
      <c r="L88" s="9" t="s">
        <v>80</v>
      </c>
      <c r="M88" s="9" t="s">
        <v>81</v>
      </c>
      <c r="N88" s="9" t="s">
        <v>82</v>
      </c>
      <c r="O88" s="9" t="s">
        <v>83</v>
      </c>
      <c r="P88" s="9" t="s">
        <v>164</v>
      </c>
      <c r="Q88" s="9" t="s">
        <v>165</v>
      </c>
      <c r="R88" s="9" t="s">
        <v>166</v>
      </c>
      <c r="S88" s="9" t="s">
        <v>167</v>
      </c>
    </row>
    <row r="89" spans="1:19" ht="15" thickBot="1" x14ac:dyDescent="0.35">
      <c r="A89" s="9" t="s">
        <v>85</v>
      </c>
      <c r="B89" s="10">
        <v>30165.5</v>
      </c>
      <c r="C89" s="10">
        <v>0</v>
      </c>
      <c r="D89" s="10">
        <v>2275.1</v>
      </c>
      <c r="E89" s="10">
        <v>0</v>
      </c>
      <c r="F89" s="10">
        <v>0</v>
      </c>
      <c r="G89" s="10">
        <v>23260.400000000001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13339.3</v>
      </c>
      <c r="O89" s="10">
        <v>0</v>
      </c>
      <c r="P89" s="10">
        <v>69040.399999999994</v>
      </c>
      <c r="Q89" s="10">
        <v>65590</v>
      </c>
      <c r="R89" s="10">
        <v>-3450.4</v>
      </c>
      <c r="S89" s="10">
        <v>-5.26</v>
      </c>
    </row>
    <row r="90" spans="1:19" ht="15" thickBot="1" x14ac:dyDescent="0.35">
      <c r="A90" s="9" t="s">
        <v>86</v>
      </c>
      <c r="B90" s="10">
        <v>30165.5</v>
      </c>
      <c r="C90" s="10">
        <v>10881.6</v>
      </c>
      <c r="D90" s="10">
        <v>2275.1</v>
      </c>
      <c r="E90" s="10">
        <v>0</v>
      </c>
      <c r="F90" s="10">
        <v>0</v>
      </c>
      <c r="G90" s="10">
        <v>23260.400000000001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13339.3</v>
      </c>
      <c r="O90" s="10">
        <v>0</v>
      </c>
      <c r="P90" s="10">
        <v>79922</v>
      </c>
      <c r="Q90" s="10">
        <v>71806</v>
      </c>
      <c r="R90" s="10">
        <v>-8116</v>
      </c>
      <c r="S90" s="10">
        <v>-11.3</v>
      </c>
    </row>
    <row r="91" spans="1:19" ht="15" thickBot="1" x14ac:dyDescent="0.35">
      <c r="A91" s="9" t="s">
        <v>87</v>
      </c>
      <c r="B91" s="10">
        <v>30165.5</v>
      </c>
      <c r="C91" s="10">
        <v>11856</v>
      </c>
      <c r="D91" s="10">
        <v>2275.1</v>
      </c>
      <c r="E91" s="10">
        <v>0</v>
      </c>
      <c r="F91" s="10">
        <v>0</v>
      </c>
      <c r="G91" s="10">
        <v>23260.400000000001</v>
      </c>
      <c r="H91" s="10">
        <v>0</v>
      </c>
      <c r="I91" s="10">
        <v>4159.1000000000004</v>
      </c>
      <c r="J91" s="10">
        <v>1157.9000000000001</v>
      </c>
      <c r="K91" s="10">
        <v>0</v>
      </c>
      <c r="L91" s="10">
        <v>0</v>
      </c>
      <c r="M91" s="10">
        <v>0</v>
      </c>
      <c r="N91" s="10">
        <v>13339.3</v>
      </c>
      <c r="O91" s="10">
        <v>0</v>
      </c>
      <c r="P91" s="10">
        <v>86213.3</v>
      </c>
      <c r="Q91" s="10">
        <v>79350</v>
      </c>
      <c r="R91" s="10">
        <v>-6863.3</v>
      </c>
      <c r="S91" s="10">
        <v>-8.65</v>
      </c>
    </row>
    <row r="92" spans="1:19" ht="15" thickBot="1" x14ac:dyDescent="0.35">
      <c r="A92" s="9" t="s">
        <v>88</v>
      </c>
      <c r="B92" s="10">
        <v>30165.5</v>
      </c>
      <c r="C92" s="10">
        <v>12309</v>
      </c>
      <c r="D92" s="10">
        <v>2275.1</v>
      </c>
      <c r="E92" s="10">
        <v>0</v>
      </c>
      <c r="F92" s="10">
        <v>0</v>
      </c>
      <c r="G92" s="10">
        <v>23260.400000000001</v>
      </c>
      <c r="H92" s="10">
        <v>0</v>
      </c>
      <c r="I92" s="10">
        <v>4790.2</v>
      </c>
      <c r="J92" s="10">
        <v>0</v>
      </c>
      <c r="K92" s="10">
        <v>0</v>
      </c>
      <c r="L92" s="10">
        <v>0</v>
      </c>
      <c r="M92" s="10">
        <v>0</v>
      </c>
      <c r="N92" s="10">
        <v>13339.3</v>
      </c>
      <c r="O92" s="10">
        <v>0</v>
      </c>
      <c r="P92" s="10">
        <v>86139.6</v>
      </c>
      <c r="Q92" s="10">
        <v>79200</v>
      </c>
      <c r="R92" s="10">
        <v>-6939.6</v>
      </c>
      <c r="S92" s="10">
        <v>-8.76</v>
      </c>
    </row>
    <row r="93" spans="1:19" ht="15" thickBot="1" x14ac:dyDescent="0.35">
      <c r="A93" s="9" t="s">
        <v>89</v>
      </c>
      <c r="B93" s="10">
        <v>30165.5</v>
      </c>
      <c r="C93" s="10">
        <v>0</v>
      </c>
      <c r="D93" s="10">
        <v>2275.1</v>
      </c>
      <c r="E93" s="10">
        <v>0</v>
      </c>
      <c r="F93" s="10">
        <v>0</v>
      </c>
      <c r="G93" s="10">
        <v>23260.400000000001</v>
      </c>
      <c r="H93" s="10">
        <v>0</v>
      </c>
      <c r="I93" s="10">
        <v>4790.2</v>
      </c>
      <c r="J93" s="10">
        <v>0</v>
      </c>
      <c r="K93" s="10">
        <v>672.7</v>
      </c>
      <c r="L93" s="10">
        <v>0</v>
      </c>
      <c r="M93" s="10">
        <v>5038</v>
      </c>
      <c r="N93" s="10">
        <v>18335.2</v>
      </c>
      <c r="O93" s="10">
        <v>0</v>
      </c>
      <c r="P93" s="10">
        <v>84537.1</v>
      </c>
      <c r="Q93" s="10">
        <v>85460</v>
      </c>
      <c r="R93" s="10">
        <v>922.9</v>
      </c>
      <c r="S93" s="10">
        <v>1.08</v>
      </c>
    </row>
    <row r="94" spans="1:19" ht="15" thickBot="1" x14ac:dyDescent="0.35">
      <c r="A94" s="9" t="s">
        <v>90</v>
      </c>
      <c r="B94" s="10">
        <v>30165.5</v>
      </c>
      <c r="C94" s="10">
        <v>0</v>
      </c>
      <c r="D94" s="10">
        <v>0</v>
      </c>
      <c r="E94" s="10">
        <v>0</v>
      </c>
      <c r="F94" s="10">
        <v>0</v>
      </c>
      <c r="G94" s="10">
        <v>16826.2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13339.3</v>
      </c>
      <c r="O94" s="10">
        <v>0</v>
      </c>
      <c r="P94" s="10">
        <v>60331</v>
      </c>
      <c r="Q94" s="10">
        <v>60990</v>
      </c>
      <c r="R94" s="10">
        <v>659</v>
      </c>
      <c r="S94" s="10">
        <v>1.08</v>
      </c>
    </row>
    <row r="95" spans="1:19" ht="15" thickBot="1" x14ac:dyDescent="0.35">
      <c r="A95" s="9" t="s">
        <v>91</v>
      </c>
      <c r="B95" s="10">
        <v>30165.5</v>
      </c>
      <c r="C95" s="10">
        <v>11856</v>
      </c>
      <c r="D95" s="10">
        <v>0</v>
      </c>
      <c r="E95" s="10">
        <v>0</v>
      </c>
      <c r="F95" s="10">
        <v>0</v>
      </c>
      <c r="G95" s="10">
        <v>23260.400000000001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13339.3</v>
      </c>
      <c r="O95" s="10">
        <v>0</v>
      </c>
      <c r="P95" s="10">
        <v>78621.2</v>
      </c>
      <c r="Q95" s="10">
        <v>94960</v>
      </c>
      <c r="R95" s="10">
        <v>16338.8</v>
      </c>
      <c r="S95" s="10">
        <v>17.21</v>
      </c>
    </row>
    <row r="96" spans="1:19" ht="15" thickBot="1" x14ac:dyDescent="0.35">
      <c r="A96" s="9" t="s">
        <v>92</v>
      </c>
      <c r="B96" s="10">
        <v>30165.5</v>
      </c>
      <c r="C96" s="10">
        <v>11856</v>
      </c>
      <c r="D96" s="10">
        <v>1973.4</v>
      </c>
      <c r="E96" s="10">
        <v>0</v>
      </c>
      <c r="F96" s="10">
        <v>0</v>
      </c>
      <c r="G96" s="10">
        <v>23260.400000000001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67255.399999999994</v>
      </c>
      <c r="Q96" s="10">
        <v>67990</v>
      </c>
      <c r="R96" s="10">
        <v>734.6</v>
      </c>
      <c r="S96" s="10">
        <v>1.08</v>
      </c>
    </row>
    <row r="97" spans="1:19" ht="15" thickBot="1" x14ac:dyDescent="0.35">
      <c r="A97" s="9" t="s">
        <v>93</v>
      </c>
      <c r="B97" s="10">
        <v>30165.5</v>
      </c>
      <c r="C97" s="10">
        <v>1488.7</v>
      </c>
      <c r="D97" s="10">
        <v>0</v>
      </c>
      <c r="E97" s="10">
        <v>0</v>
      </c>
      <c r="F97" s="10">
        <v>0</v>
      </c>
      <c r="G97" s="10">
        <v>21124.3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13339.3</v>
      </c>
      <c r="O97" s="10">
        <v>0</v>
      </c>
      <c r="P97" s="10">
        <v>66117.8</v>
      </c>
      <c r="Q97" s="10">
        <v>69680</v>
      </c>
      <c r="R97" s="10">
        <v>3562.2</v>
      </c>
      <c r="S97" s="10">
        <v>5.1100000000000003</v>
      </c>
    </row>
    <row r="98" spans="1:19" ht="15" thickBot="1" x14ac:dyDescent="0.35">
      <c r="A98" s="9" t="s">
        <v>94</v>
      </c>
      <c r="B98" s="10">
        <v>30165.5</v>
      </c>
      <c r="C98" s="10">
        <v>11856</v>
      </c>
      <c r="D98" s="10">
        <v>0</v>
      </c>
      <c r="E98" s="10">
        <v>0</v>
      </c>
      <c r="F98" s="10">
        <v>0</v>
      </c>
      <c r="G98" s="10">
        <v>23260.400000000001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13339.3</v>
      </c>
      <c r="O98" s="10">
        <v>0</v>
      </c>
      <c r="P98" s="10">
        <v>78621.2</v>
      </c>
      <c r="Q98" s="10">
        <v>64000</v>
      </c>
      <c r="R98" s="10">
        <v>-14621.2</v>
      </c>
      <c r="S98" s="10">
        <v>-22.85</v>
      </c>
    </row>
    <row r="99" spans="1:19" ht="15" thickBot="1" x14ac:dyDescent="0.35">
      <c r="A99" s="9" t="s">
        <v>95</v>
      </c>
      <c r="B99" s="10">
        <v>30165.5</v>
      </c>
      <c r="C99" s="10">
        <v>12309</v>
      </c>
      <c r="D99" s="10">
        <v>2275.1</v>
      </c>
      <c r="E99" s="10">
        <v>0</v>
      </c>
      <c r="F99" s="10">
        <v>0</v>
      </c>
      <c r="G99" s="10">
        <v>23260.400000000001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13339.3</v>
      </c>
      <c r="O99" s="10">
        <v>0</v>
      </c>
      <c r="P99" s="10">
        <v>81349.399999999994</v>
      </c>
      <c r="Q99" s="10">
        <v>81020</v>
      </c>
      <c r="R99" s="10">
        <v>-329.4</v>
      </c>
      <c r="S99" s="10">
        <v>-0.41</v>
      </c>
    </row>
    <row r="100" spans="1:19" ht="15" thickBot="1" x14ac:dyDescent="0.35">
      <c r="A100" s="9" t="s">
        <v>96</v>
      </c>
      <c r="B100" s="10">
        <v>30165.5</v>
      </c>
      <c r="C100" s="10">
        <v>0</v>
      </c>
      <c r="D100" s="10">
        <v>2270.6999999999998</v>
      </c>
      <c r="E100" s="10">
        <v>0</v>
      </c>
      <c r="F100" s="10">
        <v>0</v>
      </c>
      <c r="G100" s="10">
        <v>23260.400000000001</v>
      </c>
      <c r="H100" s="10">
        <v>0</v>
      </c>
      <c r="I100" s="10">
        <v>4159.1000000000004</v>
      </c>
      <c r="J100" s="10">
        <v>0</v>
      </c>
      <c r="K100" s="10">
        <v>0</v>
      </c>
      <c r="L100" s="10">
        <v>0</v>
      </c>
      <c r="M100" s="10">
        <v>0</v>
      </c>
      <c r="N100" s="10">
        <v>13339.3</v>
      </c>
      <c r="O100" s="10">
        <v>0</v>
      </c>
      <c r="P100" s="10">
        <v>73195</v>
      </c>
      <c r="Q100" s="10">
        <v>73990</v>
      </c>
      <c r="R100" s="10">
        <v>795</v>
      </c>
      <c r="S100" s="10">
        <v>1.07</v>
      </c>
    </row>
    <row r="101" spans="1:19" ht="15" thickBot="1" x14ac:dyDescent="0.35">
      <c r="A101" s="9" t="s">
        <v>97</v>
      </c>
      <c r="B101" s="10">
        <v>30165.5</v>
      </c>
      <c r="C101" s="10">
        <v>10881.6</v>
      </c>
      <c r="D101" s="10">
        <v>2275.1</v>
      </c>
      <c r="E101" s="10">
        <v>0</v>
      </c>
      <c r="F101" s="10">
        <v>0</v>
      </c>
      <c r="G101" s="10">
        <v>23260.400000000001</v>
      </c>
      <c r="H101" s="10">
        <v>0</v>
      </c>
      <c r="I101" s="10">
        <v>4159.1000000000004</v>
      </c>
      <c r="J101" s="10">
        <v>0</v>
      </c>
      <c r="K101" s="10">
        <v>0</v>
      </c>
      <c r="L101" s="10">
        <v>0</v>
      </c>
      <c r="M101" s="10">
        <v>0</v>
      </c>
      <c r="N101" s="10">
        <v>13339.3</v>
      </c>
      <c r="O101" s="10">
        <v>0</v>
      </c>
      <c r="P101" s="10">
        <v>84081.1</v>
      </c>
      <c r="Q101" s="10">
        <v>92990</v>
      </c>
      <c r="R101" s="10">
        <v>8908.9</v>
      </c>
      <c r="S101" s="10">
        <v>9.58</v>
      </c>
    </row>
    <row r="102" spans="1:19" ht="15" thickBot="1" x14ac:dyDescent="0.35">
      <c r="A102" s="9" t="s">
        <v>98</v>
      </c>
      <c r="B102" s="10">
        <v>30165.5</v>
      </c>
      <c r="C102" s="10">
        <v>0</v>
      </c>
      <c r="D102" s="10">
        <v>2275.1</v>
      </c>
      <c r="E102" s="10">
        <v>0</v>
      </c>
      <c r="F102" s="10">
        <v>0</v>
      </c>
      <c r="G102" s="10">
        <v>23260.400000000001</v>
      </c>
      <c r="H102" s="10">
        <v>0</v>
      </c>
      <c r="I102" s="10">
        <v>4159.1000000000004</v>
      </c>
      <c r="J102" s="10">
        <v>0</v>
      </c>
      <c r="K102" s="10">
        <v>0</v>
      </c>
      <c r="L102" s="10">
        <v>0</v>
      </c>
      <c r="M102" s="10">
        <v>0</v>
      </c>
      <c r="N102" s="10">
        <v>13339.3</v>
      </c>
      <c r="O102" s="10">
        <v>0</v>
      </c>
      <c r="P102" s="10">
        <v>73199.399999999994</v>
      </c>
      <c r="Q102" s="10">
        <v>73999</v>
      </c>
      <c r="R102" s="10">
        <v>799.6</v>
      </c>
      <c r="S102" s="10">
        <v>1.08</v>
      </c>
    </row>
    <row r="103" spans="1:19" ht="15" thickBot="1" x14ac:dyDescent="0.35">
      <c r="A103" s="9" t="s">
        <v>99</v>
      </c>
      <c r="B103" s="10">
        <v>52160.800000000003</v>
      </c>
      <c r="C103" s="10">
        <v>0</v>
      </c>
      <c r="D103" s="10">
        <v>2275.1</v>
      </c>
      <c r="E103" s="10">
        <v>0</v>
      </c>
      <c r="F103" s="10">
        <v>0</v>
      </c>
      <c r="G103" s="10">
        <v>23260.400000000001</v>
      </c>
      <c r="H103" s="10">
        <v>5173.5</v>
      </c>
      <c r="I103" s="10">
        <v>4790.2</v>
      </c>
      <c r="J103" s="10">
        <v>6031.6</v>
      </c>
      <c r="K103" s="10">
        <v>0</v>
      </c>
      <c r="L103" s="10">
        <v>0</v>
      </c>
      <c r="M103" s="10">
        <v>0</v>
      </c>
      <c r="N103" s="10">
        <v>18335.2</v>
      </c>
      <c r="O103" s="10">
        <v>0</v>
      </c>
      <c r="P103" s="10">
        <v>112026.8</v>
      </c>
      <c r="Q103" s="10">
        <v>113250</v>
      </c>
      <c r="R103" s="10">
        <v>1223.2</v>
      </c>
      <c r="S103" s="10">
        <v>1.08</v>
      </c>
    </row>
    <row r="104" spans="1:19" ht="15" thickBot="1" x14ac:dyDescent="0.35">
      <c r="A104" s="9" t="s">
        <v>100</v>
      </c>
      <c r="B104" s="10">
        <v>52160.800000000003</v>
      </c>
      <c r="C104" s="10">
        <v>0</v>
      </c>
      <c r="D104" s="10">
        <v>2275.1</v>
      </c>
      <c r="E104" s="10">
        <v>0</v>
      </c>
      <c r="F104" s="10">
        <v>0</v>
      </c>
      <c r="G104" s="10">
        <v>23260.400000000001</v>
      </c>
      <c r="H104" s="10">
        <v>5173.5</v>
      </c>
      <c r="I104" s="10">
        <v>4159.1000000000004</v>
      </c>
      <c r="J104" s="10">
        <v>6031.6</v>
      </c>
      <c r="K104" s="10">
        <v>7149.9</v>
      </c>
      <c r="L104" s="10">
        <v>0</v>
      </c>
      <c r="M104" s="10">
        <v>0</v>
      </c>
      <c r="N104" s="10">
        <v>23429.599999999999</v>
      </c>
      <c r="O104" s="10">
        <v>0</v>
      </c>
      <c r="P104" s="10">
        <v>123640</v>
      </c>
      <c r="Q104" s="10">
        <v>124990</v>
      </c>
      <c r="R104" s="10">
        <v>1350</v>
      </c>
      <c r="S104" s="10">
        <v>1.08</v>
      </c>
    </row>
    <row r="105" spans="1:19" ht="15" thickBot="1" x14ac:dyDescent="0.35">
      <c r="A105" s="9" t="s">
        <v>101</v>
      </c>
      <c r="B105" s="10">
        <v>52160.800000000003</v>
      </c>
      <c r="C105" s="10">
        <v>12309</v>
      </c>
      <c r="D105" s="10">
        <v>2275.1</v>
      </c>
      <c r="E105" s="10">
        <v>0</v>
      </c>
      <c r="F105" s="10">
        <v>0</v>
      </c>
      <c r="G105" s="10">
        <v>23260.400000000001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13339.3</v>
      </c>
      <c r="O105" s="10">
        <v>0</v>
      </c>
      <c r="P105" s="10">
        <v>103344.7</v>
      </c>
      <c r="Q105" s="10">
        <v>113650</v>
      </c>
      <c r="R105" s="10">
        <v>10305.299999999999</v>
      </c>
      <c r="S105" s="10">
        <v>9.07</v>
      </c>
    </row>
    <row r="106" spans="1:19" ht="15" thickBot="1" x14ac:dyDescent="0.35">
      <c r="A106" s="9" t="s">
        <v>102</v>
      </c>
      <c r="B106" s="10">
        <v>52160.800000000003</v>
      </c>
      <c r="C106" s="10">
        <v>11856</v>
      </c>
      <c r="D106" s="10">
        <v>2275.1</v>
      </c>
      <c r="E106" s="10">
        <v>0</v>
      </c>
      <c r="F106" s="10">
        <v>0</v>
      </c>
      <c r="G106" s="10">
        <v>23260.400000000001</v>
      </c>
      <c r="H106" s="10">
        <v>0</v>
      </c>
      <c r="I106" s="10">
        <v>1349.8</v>
      </c>
      <c r="J106" s="10">
        <v>0</v>
      </c>
      <c r="K106" s="10">
        <v>0</v>
      </c>
      <c r="L106" s="10">
        <v>0</v>
      </c>
      <c r="M106" s="10">
        <v>0</v>
      </c>
      <c r="N106" s="10">
        <v>13339.3</v>
      </c>
      <c r="O106" s="10">
        <v>0</v>
      </c>
      <c r="P106" s="10">
        <v>104241.4</v>
      </c>
      <c r="Q106" s="10">
        <v>97110</v>
      </c>
      <c r="R106" s="10">
        <v>-7131.4</v>
      </c>
      <c r="S106" s="10">
        <v>-7.34</v>
      </c>
    </row>
    <row r="107" spans="1:19" ht="15" thickBot="1" x14ac:dyDescent="0.35">
      <c r="A107" s="9" t="s">
        <v>103</v>
      </c>
      <c r="B107" s="10">
        <v>52160.800000000003</v>
      </c>
      <c r="C107" s="10">
        <v>1488.7</v>
      </c>
      <c r="D107" s="10">
        <v>2275.1</v>
      </c>
      <c r="E107" s="10">
        <v>0</v>
      </c>
      <c r="F107" s="10">
        <v>0</v>
      </c>
      <c r="G107" s="10">
        <v>23260.400000000001</v>
      </c>
      <c r="H107" s="10">
        <v>0</v>
      </c>
      <c r="I107" s="10">
        <v>4159.1000000000004</v>
      </c>
      <c r="J107" s="10">
        <v>0</v>
      </c>
      <c r="K107" s="10">
        <v>0</v>
      </c>
      <c r="L107" s="10">
        <v>0</v>
      </c>
      <c r="M107" s="10">
        <v>0</v>
      </c>
      <c r="N107" s="10">
        <v>18335.2</v>
      </c>
      <c r="O107" s="10">
        <v>0</v>
      </c>
      <c r="P107" s="10">
        <v>101679.4</v>
      </c>
      <c r="Q107" s="10">
        <v>102790</v>
      </c>
      <c r="R107" s="10">
        <v>1110.5999999999999</v>
      </c>
      <c r="S107" s="10">
        <v>1.08</v>
      </c>
    </row>
    <row r="108" spans="1:19" ht="15" thickBot="1" x14ac:dyDescent="0.35">
      <c r="A108" s="9" t="s">
        <v>104</v>
      </c>
      <c r="B108" s="10">
        <v>52160.800000000003</v>
      </c>
      <c r="C108" s="10">
        <v>12309</v>
      </c>
      <c r="D108" s="10">
        <v>2275.1</v>
      </c>
      <c r="E108" s="10">
        <v>0</v>
      </c>
      <c r="F108" s="10">
        <v>0</v>
      </c>
      <c r="G108" s="10">
        <v>23260.400000000001</v>
      </c>
      <c r="H108" s="10">
        <v>5173.5</v>
      </c>
      <c r="I108" s="10">
        <v>4159.1000000000004</v>
      </c>
      <c r="J108" s="10">
        <v>6031.6</v>
      </c>
      <c r="K108" s="10">
        <v>0</v>
      </c>
      <c r="L108" s="10">
        <v>0</v>
      </c>
      <c r="M108" s="10">
        <v>0</v>
      </c>
      <c r="N108" s="10">
        <v>18335.2</v>
      </c>
      <c r="O108" s="10">
        <v>0</v>
      </c>
      <c r="P108" s="10">
        <v>123704.8</v>
      </c>
      <c r="Q108" s="10">
        <v>115900</v>
      </c>
      <c r="R108" s="10">
        <v>-7804.8</v>
      </c>
      <c r="S108" s="10">
        <v>-6.73</v>
      </c>
    </row>
    <row r="109" spans="1:19" ht="15" thickBot="1" x14ac:dyDescent="0.35">
      <c r="A109" s="9" t="s">
        <v>105</v>
      </c>
      <c r="B109" s="10">
        <v>52160.800000000003</v>
      </c>
      <c r="C109" s="10">
        <v>12309</v>
      </c>
      <c r="D109" s="10">
        <v>2275.1</v>
      </c>
      <c r="E109" s="10">
        <v>0</v>
      </c>
      <c r="F109" s="10">
        <v>0</v>
      </c>
      <c r="G109" s="10">
        <v>23260.400000000001</v>
      </c>
      <c r="H109" s="10">
        <v>5173.5</v>
      </c>
      <c r="I109" s="10">
        <v>4790.2</v>
      </c>
      <c r="J109" s="10">
        <v>19392.7</v>
      </c>
      <c r="K109" s="10">
        <v>0</v>
      </c>
      <c r="L109" s="10">
        <v>0</v>
      </c>
      <c r="M109" s="10">
        <v>0</v>
      </c>
      <c r="N109" s="10">
        <v>23429.599999999999</v>
      </c>
      <c r="O109" s="10">
        <v>0</v>
      </c>
      <c r="P109" s="10">
        <v>142791.29999999999</v>
      </c>
      <c r="Q109" s="10">
        <v>144190</v>
      </c>
      <c r="R109" s="10">
        <v>1398.7</v>
      </c>
      <c r="S109" s="10">
        <v>0.97</v>
      </c>
    </row>
    <row r="110" spans="1:19" ht="15" thickBot="1" x14ac:dyDescent="0.35">
      <c r="A110" s="9" t="s">
        <v>106</v>
      </c>
      <c r="B110" s="10">
        <v>52160.800000000003</v>
      </c>
      <c r="C110" s="10">
        <v>0</v>
      </c>
      <c r="D110" s="10">
        <v>5987.1</v>
      </c>
      <c r="E110" s="10">
        <v>0</v>
      </c>
      <c r="F110" s="10">
        <v>0</v>
      </c>
      <c r="G110" s="10">
        <v>23260.400000000001</v>
      </c>
      <c r="H110" s="10">
        <v>5173.5</v>
      </c>
      <c r="I110" s="10">
        <v>4790.2</v>
      </c>
      <c r="J110" s="10">
        <v>11756.6</v>
      </c>
      <c r="K110" s="10">
        <v>0</v>
      </c>
      <c r="L110" s="10">
        <v>0</v>
      </c>
      <c r="M110" s="10">
        <v>0</v>
      </c>
      <c r="N110" s="10">
        <v>23429.599999999999</v>
      </c>
      <c r="O110" s="10">
        <v>0</v>
      </c>
      <c r="P110" s="10">
        <v>126558.1</v>
      </c>
      <c r="Q110" s="10">
        <v>127940</v>
      </c>
      <c r="R110" s="10">
        <v>1381.9</v>
      </c>
      <c r="S110" s="10">
        <v>1.08</v>
      </c>
    </row>
    <row r="111" spans="1:19" ht="15" thickBot="1" x14ac:dyDescent="0.35">
      <c r="A111" s="9" t="s">
        <v>107</v>
      </c>
      <c r="B111" s="10">
        <v>52160.800000000003</v>
      </c>
      <c r="C111" s="10">
        <v>0</v>
      </c>
      <c r="D111" s="10">
        <v>5987.1</v>
      </c>
      <c r="E111" s="10">
        <v>0</v>
      </c>
      <c r="F111" s="10">
        <v>0</v>
      </c>
      <c r="G111" s="10">
        <v>23260.400000000001</v>
      </c>
      <c r="H111" s="10">
        <v>5173.5</v>
      </c>
      <c r="I111" s="10">
        <v>4790.2</v>
      </c>
      <c r="J111" s="10">
        <v>6031.6</v>
      </c>
      <c r="K111" s="10">
        <v>7149.9</v>
      </c>
      <c r="L111" s="10">
        <v>0</v>
      </c>
      <c r="M111" s="10">
        <v>0</v>
      </c>
      <c r="N111" s="10">
        <v>23429.599999999999</v>
      </c>
      <c r="O111" s="10">
        <v>0</v>
      </c>
      <c r="P111" s="10">
        <v>127983</v>
      </c>
      <c r="Q111" s="10">
        <v>129380</v>
      </c>
      <c r="R111" s="10">
        <v>1397</v>
      </c>
      <c r="S111" s="10">
        <v>1.08</v>
      </c>
    </row>
    <row r="112" spans="1:19" ht="15" thickBot="1" x14ac:dyDescent="0.35">
      <c r="A112" s="9" t="s">
        <v>108</v>
      </c>
      <c r="B112" s="10">
        <v>52160.800000000003</v>
      </c>
      <c r="C112" s="10">
        <v>12309</v>
      </c>
      <c r="D112" s="10">
        <v>5987.1</v>
      </c>
      <c r="E112" s="10">
        <v>0</v>
      </c>
      <c r="F112" s="10">
        <v>0</v>
      </c>
      <c r="G112" s="10">
        <v>23260.400000000001</v>
      </c>
      <c r="H112" s="10">
        <v>22647.1</v>
      </c>
      <c r="I112" s="10">
        <v>4790.2</v>
      </c>
      <c r="J112" s="10">
        <v>31930.7</v>
      </c>
      <c r="K112" s="10">
        <v>7149.9</v>
      </c>
      <c r="L112" s="10">
        <v>0</v>
      </c>
      <c r="M112" s="10">
        <v>0</v>
      </c>
      <c r="N112" s="10">
        <v>23429.599999999999</v>
      </c>
      <c r="O112" s="10">
        <v>0</v>
      </c>
      <c r="P112" s="10">
        <v>183664.8</v>
      </c>
      <c r="Q112" s="10">
        <v>185670</v>
      </c>
      <c r="R112" s="10">
        <v>2005.2</v>
      </c>
      <c r="S112" s="10">
        <v>1.08</v>
      </c>
    </row>
    <row r="113" spans="1:19" ht="15" thickBot="1" x14ac:dyDescent="0.35">
      <c r="A113" s="9" t="s">
        <v>109</v>
      </c>
      <c r="B113" s="10">
        <v>52160.800000000003</v>
      </c>
      <c r="C113" s="10">
        <v>12309</v>
      </c>
      <c r="D113" s="10">
        <v>54760.9</v>
      </c>
      <c r="E113" s="10">
        <v>0</v>
      </c>
      <c r="F113" s="10">
        <v>0</v>
      </c>
      <c r="G113" s="10">
        <v>23260.400000000001</v>
      </c>
      <c r="H113" s="10">
        <v>5173.5</v>
      </c>
      <c r="I113" s="10">
        <v>4790.2</v>
      </c>
      <c r="J113" s="10">
        <v>6031.6</v>
      </c>
      <c r="K113" s="10">
        <v>7149.9</v>
      </c>
      <c r="L113" s="10">
        <v>0</v>
      </c>
      <c r="M113" s="10">
        <v>0</v>
      </c>
      <c r="N113" s="10">
        <v>23429.599999999999</v>
      </c>
      <c r="O113" s="10">
        <v>0</v>
      </c>
      <c r="P113" s="10">
        <v>189065.8</v>
      </c>
      <c r="Q113" s="10">
        <v>191130</v>
      </c>
      <c r="R113" s="10">
        <v>2064.1999999999998</v>
      </c>
      <c r="S113" s="10">
        <v>1.08</v>
      </c>
    </row>
    <row r="114" spans="1:19" ht="15" thickBot="1" x14ac:dyDescent="0.35"/>
    <row r="115" spans="1:19" ht="15" thickBot="1" x14ac:dyDescent="0.35">
      <c r="A115" s="11" t="s">
        <v>168</v>
      </c>
      <c r="B115" s="12">
        <v>237476.6</v>
      </c>
    </row>
    <row r="116" spans="1:19" ht="15" thickBot="1" x14ac:dyDescent="0.35">
      <c r="A116" s="11" t="s">
        <v>169</v>
      </c>
      <c r="B116" s="12">
        <v>16826.2</v>
      </c>
    </row>
    <row r="117" spans="1:19" ht="15" thickBot="1" x14ac:dyDescent="0.35">
      <c r="A117" s="11" t="s">
        <v>170</v>
      </c>
      <c r="B117" s="12">
        <v>2507324</v>
      </c>
    </row>
    <row r="118" spans="1:19" ht="15" thickBot="1" x14ac:dyDescent="0.35">
      <c r="A118" s="11" t="s">
        <v>171</v>
      </c>
      <c r="B118" s="12">
        <v>2507025</v>
      </c>
    </row>
    <row r="119" spans="1:19" ht="15" thickBot="1" x14ac:dyDescent="0.35">
      <c r="A119" s="11" t="s">
        <v>172</v>
      </c>
      <c r="B119" s="12">
        <v>299</v>
      </c>
    </row>
    <row r="120" spans="1:19" ht="15" thickBot="1" x14ac:dyDescent="0.35">
      <c r="A120" s="11" t="s">
        <v>173</v>
      </c>
      <c r="B120" s="12"/>
    </row>
    <row r="121" spans="1:19" ht="15" thickBot="1" x14ac:dyDescent="0.35">
      <c r="A121" s="11" t="s">
        <v>174</v>
      </c>
      <c r="B121" s="12"/>
    </row>
    <row r="122" spans="1:19" ht="15" thickBot="1" x14ac:dyDescent="0.35">
      <c r="A122" s="11" t="s">
        <v>175</v>
      </c>
      <c r="B122" s="12">
        <v>0</v>
      </c>
    </row>
    <row r="124" spans="1:19" x14ac:dyDescent="0.3">
      <c r="A124" s="13" t="s">
        <v>176</v>
      </c>
    </row>
    <row r="126" spans="1:19" x14ac:dyDescent="0.3">
      <c r="A126" s="14" t="s">
        <v>177</v>
      </c>
    </row>
    <row r="127" spans="1:19" x14ac:dyDescent="0.3">
      <c r="A127" s="14" t="s">
        <v>217</v>
      </c>
    </row>
  </sheetData>
  <hyperlinks>
    <hyperlink ref="A124" r:id="rId1" display="https://miau.my-x.hu/myx-free/coco/test/900990720220221200619.html" xr:uid="{B2793CF2-3B6F-44A3-820E-D63B64B920E5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oam (2)</vt:lpstr>
      <vt:lpstr>oam</vt:lpstr>
      <vt:lpstr>benchmark ellenorzo modell</vt:lpstr>
      <vt:lpstr>ar_szimulator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2022-02-21T10:22:43Z</dcterms:created>
  <dcterms:modified xsi:type="dcterms:W3CDTF">2022-02-21T19:14:37Z</dcterms:modified>
</cp:coreProperties>
</file>