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7839\var\www\miau\data\miau\283\"/>
    </mc:Choice>
  </mc:AlternateContent>
  <xr:revisionPtr revIDLastSave="0" documentId="13_ncr:1_{5F1E0EF5-F534-49B0-92DE-ED711EBF6E68}" xr6:coauthVersionLast="47" xr6:coauthVersionMax="47" xr10:uidLastSave="{00000000-0000-0000-0000-000000000000}"/>
  <bookViews>
    <workbookView xWindow="-108" yWindow="-108" windowWidth="23256" windowHeight="12720" activeTab="2" xr2:uid="{91F7C579-6CD4-474F-9D9D-575010F98701}"/>
  </bookViews>
  <sheets>
    <sheet name="intezmenyi adatok" sheetId="1" r:id="rId1"/>
    <sheet name="modell" sheetId="2" r:id="rId2"/>
    <sheet name="eredmenyek" sheetId="3" r:id="rId3"/>
  </sheets>
  <definedNames>
    <definedName name="_xlnm._FilterDatabase" localSheetId="0" hidden="1">'intezmenyi adatok'!$A$2:$I$27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" i="1"/>
  <c r="N1" i="1"/>
  <c r="O1" i="1"/>
  <c r="P1" i="1"/>
  <c r="Q1" i="1"/>
  <c r="R1" i="1"/>
  <c r="N2" i="1"/>
  <c r="O2" i="1"/>
  <c r="P2" i="1"/>
  <c r="Q2" i="1"/>
  <c r="R2" i="1"/>
  <c r="M2" i="1"/>
  <c r="K4" i="1"/>
  <c r="R4" i="1" s="1"/>
  <c r="K5" i="1"/>
  <c r="R5" i="1" s="1"/>
  <c r="K6" i="1"/>
  <c r="R6" i="1" s="1"/>
  <c r="K7" i="1"/>
  <c r="R7" i="1" s="1"/>
  <c r="K8" i="1"/>
  <c r="R8" i="1" s="1"/>
  <c r="K9" i="1"/>
  <c r="R9" i="1" s="1"/>
  <c r="K10" i="1"/>
  <c r="R10" i="1" s="1"/>
  <c r="K11" i="1"/>
  <c r="R11" i="1" s="1"/>
  <c r="K12" i="1"/>
  <c r="R12" i="1" s="1"/>
  <c r="K13" i="1"/>
  <c r="R13" i="1" s="1"/>
  <c r="K14" i="1"/>
  <c r="R14" i="1" s="1"/>
  <c r="K15" i="1"/>
  <c r="R15" i="1" s="1"/>
  <c r="K16" i="1"/>
  <c r="R16" i="1" s="1"/>
  <c r="K17" i="1"/>
  <c r="R17" i="1" s="1"/>
  <c r="K18" i="1"/>
  <c r="R18" i="1" s="1"/>
  <c r="K19" i="1"/>
  <c r="R19" i="1" s="1"/>
  <c r="K20" i="1"/>
  <c r="R20" i="1" s="1"/>
  <c r="K21" i="1"/>
  <c r="R21" i="1" s="1"/>
  <c r="K22" i="1"/>
  <c r="R22" i="1" s="1"/>
  <c r="K23" i="1"/>
  <c r="R23" i="1" s="1"/>
  <c r="K24" i="1"/>
  <c r="R24" i="1" s="1"/>
  <c r="K25" i="1"/>
  <c r="R25" i="1" s="1"/>
  <c r="K26" i="1"/>
  <c r="R26" i="1" s="1"/>
  <c r="K27" i="1"/>
  <c r="R27" i="1" s="1"/>
  <c r="K3" i="1"/>
  <c r="R3" i="1" s="1"/>
  <c r="J4" i="1"/>
  <c r="J5" i="1"/>
  <c r="Q5" i="1" s="1"/>
  <c r="J6" i="1"/>
  <c r="Q16" i="1" s="1"/>
  <c r="J7" i="1"/>
  <c r="Q7" i="1" s="1"/>
  <c r="J8" i="1"/>
  <c r="J9" i="1"/>
  <c r="Q9" i="1" s="1"/>
  <c r="J10" i="1"/>
  <c r="Q10" i="1" s="1"/>
  <c r="J11" i="1"/>
  <c r="Q11" i="1" s="1"/>
  <c r="J12" i="1"/>
  <c r="J13" i="1"/>
  <c r="Q13" i="1" s="1"/>
  <c r="J14" i="1"/>
  <c r="Q14" i="1" s="1"/>
  <c r="J15" i="1"/>
  <c r="Q15" i="1" s="1"/>
  <c r="J16" i="1"/>
  <c r="J17" i="1"/>
  <c r="Q17" i="1" s="1"/>
  <c r="J18" i="1"/>
  <c r="Q18" i="1" s="1"/>
  <c r="J19" i="1"/>
  <c r="Q19" i="1" s="1"/>
  <c r="J20" i="1"/>
  <c r="J21" i="1"/>
  <c r="Q21" i="1" s="1"/>
  <c r="J22" i="1"/>
  <c r="Q22" i="1" s="1"/>
  <c r="J23" i="1"/>
  <c r="Q23" i="1" s="1"/>
  <c r="J24" i="1"/>
  <c r="J25" i="1"/>
  <c r="Q25" i="1" s="1"/>
  <c r="J26" i="1"/>
  <c r="Q26" i="1" s="1"/>
  <c r="J27" i="1"/>
  <c r="Q27" i="1" s="1"/>
  <c r="J3" i="1"/>
  <c r="Q3" i="1" s="1"/>
  <c r="Q4" i="1" l="1"/>
  <c r="Q8" i="1"/>
  <c r="Q6" i="1"/>
  <c r="Q12" i="1"/>
  <c r="Q24" i="1"/>
  <c r="Q20" i="1"/>
</calcChain>
</file>

<file path=xl/sharedStrings.xml><?xml version="1.0" encoding="utf-8"?>
<sst xmlns="http://schemas.openxmlformats.org/spreadsheetml/2006/main" count="431" uniqueCount="196">
  <si>
    <t>Év</t>
  </si>
  <si>
    <t>Kar kód</t>
  </si>
  <si>
    <t>Szak, szakpár</t>
  </si>
  <si>
    <t>KMF</t>
  </si>
  <si>
    <t>Jelentkezők/Összesen</t>
  </si>
  <si>
    <t>Jelentkezők/Első helyen</t>
  </si>
  <si>
    <t>Felvettek összesen</t>
  </si>
  <si>
    <t>Ponthatár</t>
  </si>
  <si>
    <t>SE-ETK</t>
  </si>
  <si>
    <t>egészségügyi gondozás és prevenció [népegészségügyi ellenőr]</t>
  </si>
  <si>
    <t>ALA</t>
  </si>
  <si>
    <t>egészségügyi gondozás és prevenció-népegészségügyi ellenőr szakirány</t>
  </si>
  <si>
    <t>SE-EFK</t>
  </si>
  <si>
    <t>egészségügyi szakoktató</t>
  </si>
  <si>
    <t>egészségügyi szervező</t>
  </si>
  <si>
    <t>Á</t>
  </si>
  <si>
    <t>Felvételi eljárás</t>
  </si>
  <si>
    <t>elso helyre jelentkezők aránya</t>
  </si>
  <si>
    <t>tuljelentekzés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</si>
  <si>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</si>
  <si>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</si>
  <si>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</si>
  <si>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</si>
  <si>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</si>
  <si>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</si>
  <si>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</si>
  <si>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6613034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</si>
  <si>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</si>
  <si>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</si>
  <si>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</si>
  <si>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</si>
  <si>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</si>
  <si>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</si>
  <si>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</si>
  <si>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</si>
  <si>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</si>
  <si>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</si>
  <si>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</si>
  <si>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</si>
  <si>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</si>
  <si>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</si>
  <si>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</si>
  <si>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</si>
  <si>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</si>
  <si>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</si>
  <si>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</si>
  <si>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</si>
  <si>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</si>
  <si>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</si>
  <si>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</si>
  <si>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</si>
  <si>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</si>
  <si>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</si>
  <si>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</si>
  <si>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</si>
  <si>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</si>
  <si>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</si>
  <si>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</si>
  <si>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</si>
  <si>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</si>
  <si>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</si>
  <si>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</si>
  <si>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(24+24)/(2)=24.05</t>
  </si>
  <si>
    <t>(58.1+944.9)/(2)=501.5</t>
  </si>
  <si>
    <t>(74.1+937.9)/(2)=506</t>
  </si>
  <si>
    <t>(81.2+24)/(2)=52.6</t>
  </si>
  <si>
    <t>(918.8+975.9)/(2)=947.4</t>
  </si>
  <si>
    <t>S2</t>
  </si>
  <si>
    <t>(23+23)/(2)=23.05</t>
  </si>
  <si>
    <t>(73.1+936.9)/(2)=505</t>
  </si>
  <si>
    <t>(80.2+23)/(2)=51.6</t>
  </si>
  <si>
    <t>(917.8+974.9)/(2)=946.35</t>
  </si>
  <si>
    <t>S3</t>
  </si>
  <si>
    <t>(22+22)/(2)=22.05</t>
  </si>
  <si>
    <t>(54.1+49.1)/(2)=51.6</t>
  </si>
  <si>
    <t>(47.1+22)/(2)=34.55</t>
  </si>
  <si>
    <t>(916.8+973.9)/(2)=945.35</t>
  </si>
  <si>
    <t>S4</t>
  </si>
  <si>
    <t>(21+21)/(2)=21.05</t>
  </si>
  <si>
    <t>(53.1+48.1)/(2)=50.6</t>
  </si>
  <si>
    <t>(46.1+21)/(2)=33.55</t>
  </si>
  <si>
    <t>(915.8+962.9)/(2)=939.35</t>
  </si>
  <si>
    <t>S5</t>
  </si>
  <si>
    <t>(20+20)/(2)=20.05</t>
  </si>
  <si>
    <t>(40.1+47.1)/(2)=43.6</t>
  </si>
  <si>
    <t>(45.1+20)/(2)=32.55</t>
  </si>
  <si>
    <t>(890.8+961.9)/(2)=926.35</t>
  </si>
  <si>
    <t>S6</t>
  </si>
  <si>
    <t>(19+19)/(2)=19.05</t>
  </si>
  <si>
    <t>(39.1+46.1)/(2)=42.6</t>
  </si>
  <si>
    <t>(887.8+960.9)/(2)=924.35</t>
  </si>
  <si>
    <t>S7</t>
  </si>
  <si>
    <t>(18+18)/(2)=18.05</t>
  </si>
  <si>
    <t>(38.1+45.1)/(2)=41.6</t>
  </si>
  <si>
    <t>(886.8+959.9)/(2)=923.35</t>
  </si>
  <si>
    <t>S8</t>
  </si>
  <si>
    <t>(17+17)/(2)=17.05</t>
  </si>
  <si>
    <t>(37.1+44.1)/(2)=40.6</t>
  </si>
  <si>
    <t>(885.8+958.9)/(2)=922.35</t>
  </si>
  <si>
    <t>S9</t>
  </si>
  <si>
    <t>(16+16)/(2)=16.05</t>
  </si>
  <si>
    <t>(36.1+43.1)/(2)=39.6</t>
  </si>
  <si>
    <t>(884.8+950.9)/(2)=917.8</t>
  </si>
  <si>
    <t>S10</t>
  </si>
  <si>
    <t>(15+15)/(2)=15.05</t>
  </si>
  <si>
    <t>(35.1+42.1)/(2)=38.6</t>
  </si>
  <si>
    <t>(883.7+945.9)/(2)=914.8</t>
  </si>
  <si>
    <t>S11</t>
  </si>
  <si>
    <t>(14+14)/(2)=14.05</t>
  </si>
  <si>
    <t>(34.1+41.1)/(2)=37.55</t>
  </si>
  <si>
    <t>(882.7+944.9)/(2)=913.8</t>
  </si>
  <si>
    <t>S12</t>
  </si>
  <si>
    <t>(13+13)/(2)=13.05</t>
  </si>
  <si>
    <t>(33.1+40.1)/(2)=36.55</t>
  </si>
  <si>
    <t>(881.7+943.9)/(2)=912.8</t>
  </si>
  <si>
    <t>S13</t>
  </si>
  <si>
    <t>(12+12)/(2)=12</t>
  </si>
  <si>
    <t>(32.1+33.1)/(2)=32.55</t>
  </si>
  <si>
    <t>(880.7+942.9)/(2)=911.8</t>
  </si>
  <si>
    <t>S14</t>
  </si>
  <si>
    <t>(11+11)/(2)=11</t>
  </si>
  <si>
    <t>(31.1+32.1)/(2)=31.55</t>
  </si>
  <si>
    <t>(879.7+941.9)/(2)=910.8</t>
  </si>
  <si>
    <t>S15</t>
  </si>
  <si>
    <t>(10+10)/(2)=10</t>
  </si>
  <si>
    <t>(30.1+31.1)/(2)=30.55</t>
  </si>
  <si>
    <t>(872.7+940.9)/(2)=906.8</t>
  </si>
  <si>
    <t>S16</t>
  </si>
  <si>
    <t>(9+9)/(2)=9</t>
  </si>
  <si>
    <t>(29.1+30.1)/(2)=29.55</t>
  </si>
  <si>
    <t>(871.7+939.9)/(2)=905.8</t>
  </si>
  <si>
    <t>S17</t>
  </si>
  <si>
    <t>(8+8)/(2)=8</t>
  </si>
  <si>
    <t>(28.1+29.1)/(2)=28.55</t>
  </si>
  <si>
    <t>(870.7+938.9)/(2)=904.8</t>
  </si>
  <si>
    <t>S18</t>
  </si>
  <si>
    <t>(7+7)/(2)=7</t>
  </si>
  <si>
    <t>(27.1+28.1)/(2)=27.55</t>
  </si>
  <si>
    <t>(869.7+937.9)/(2)=903.8</t>
  </si>
  <si>
    <t>S19</t>
  </si>
  <si>
    <t>(6+6)/(2)=6</t>
  </si>
  <si>
    <t>(26.1+27.1)/(2)=26.55</t>
  </si>
  <si>
    <t>(868.7+936.9)/(2)=902.8</t>
  </si>
  <si>
    <t>S20</t>
  </si>
  <si>
    <t>(5+5)/(2)=5</t>
  </si>
  <si>
    <t>(25+26.1)/(2)=25.55</t>
  </si>
  <si>
    <t>(867.7+935.9)/(2)=901.8</t>
  </si>
  <si>
    <t>S21</t>
  </si>
  <si>
    <t>(4+4)/(2)=4</t>
  </si>
  <si>
    <t>(24+25)/(2)=24.55</t>
  </si>
  <si>
    <t>(866.7+934.9)/(2)=900.8</t>
  </si>
  <si>
    <t>S22</t>
  </si>
  <si>
    <t>(3+3)/(2)=3</t>
  </si>
  <si>
    <t>(23+7)/(2)=15.05</t>
  </si>
  <si>
    <t>(865.7+922.8)/(2)=894.25</t>
  </si>
  <si>
    <t>S23</t>
  </si>
  <si>
    <t>(2+2)/(2)=2</t>
  </si>
  <si>
    <t>(22+6)/(2)=14.05</t>
  </si>
  <si>
    <t>(864.7+2)/(2)=433.35</t>
  </si>
  <si>
    <t>S24</t>
  </si>
  <si>
    <t>(1+1)/(2)=1</t>
  </si>
  <si>
    <t>(21+5)/(2)=13.05</t>
  </si>
  <si>
    <t>(863.7+1)/(2)=432.35</t>
  </si>
  <si>
    <t>S25</t>
  </si>
  <si>
    <t>(0+0)/(2)=0</t>
  </si>
  <si>
    <t>(862.7+0)/(2)=431.35</t>
  </si>
  <si>
    <t>Lépcsôk(2)</t>
  </si>
  <si>
    <t>COCO:Y0</t>
  </si>
  <si>
    <t>Becslés</t>
  </si>
  <si>
    <t>Tény+0</t>
  </si>
  <si>
    <t>Delta</t>
  </si>
  <si>
    <t>Delta/Tény</t>
  </si>
  <si>
    <t>S1 összeg:</t>
  </si>
  <si>
    <t>S25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</si>
  <si>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</si>
  <si>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</si>
  <si>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</si>
  <si>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</si>
  <si>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</si>
  <si>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</si>
  <si>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</si>
  <si>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</si>
  <si>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0.1 mp (0 p)</t>
    </r>
  </si>
  <si>
    <t>Sorcímkék</t>
  </si>
  <si>
    <t>Végösszeg</t>
  </si>
  <si>
    <t>Oszlopcímkék</t>
  </si>
  <si>
    <t>Átlag / Becslés</t>
  </si>
  <si>
    <t>Konklúziók</t>
  </si>
  <si>
    <t>irányok</t>
  </si>
  <si>
    <t>az intézményi adatok irányítása alapján előálló OAM</t>
  </si>
  <si>
    <t>lehetővé tette, hogy egy fajta perspektivitás-indexet lehessen becsülni</t>
  </si>
  <si>
    <t>forrás: felvi.hu</t>
  </si>
  <si>
    <t>ahol az adott intézmény 4 képzése a kimutatásdiagramm alapján romló trendeket = kiégést, lecsengést mutat</t>
  </si>
  <si>
    <t>mert a perspektiva annál jobb, minél zöldebb (nagyobb) az anti-diszkriminatív index</t>
  </si>
  <si>
    <t>Feladat</t>
  </si>
  <si>
    <t>új egészségügyi (informatikai) képzés megalapozó elemzéseinek támogatása (információbróker-feladat)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</si>
</sst>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0" xfId="1"/>
    <xf numFmtId="0" fontId="7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</cellXfs>
  <cellStyles count="2">
    <cellStyle name="Hivatkozás" xfId="1" builtinId="8"/>
    <cellStyle name="Normál" xfId="0" builtinId="0"/>
  </cellStyles>
  <dxfs count="18">
    <dxf>
      <numFmt numFmtId="167" formatCode="0.0"/>
    </dxf>
    <dxf>
      <numFmt numFmtId="1" formatCode="0"/>
    </dxf>
    <dxf>
      <alignment wrapText="1"/>
    </dxf>
    <dxf>
      <numFmt numFmtId="167" formatCode="0.0"/>
    </dxf>
    <dxf>
      <numFmt numFmtId="2" formatCode="0.00"/>
    </dxf>
    <dxf>
      <alignment wrapText="1"/>
    </dxf>
    <dxf>
      <numFmt numFmtId="2" formatCode="0.00"/>
    </dxf>
    <dxf>
      <numFmt numFmtId="166" formatCode="0.000"/>
    </dxf>
    <dxf>
      <alignment wrapText="1"/>
    </dxf>
    <dxf>
      <numFmt numFmtId="166" formatCode="0.000"/>
    </dxf>
    <dxf>
      <numFmt numFmtId="165" formatCode="0.0000"/>
    </dxf>
    <dxf>
      <alignment wrapText="1"/>
    </dxf>
    <dxf>
      <numFmt numFmtId="165" formatCode="0.0000"/>
    </dxf>
    <dxf>
      <numFmt numFmtId="164" formatCode="0.00000"/>
    </dxf>
    <dxf>
      <alignment wrapText="1"/>
    </dxf>
    <dxf>
      <numFmt numFmtId="164" formatCode="0.00000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[euinf.xlsx]eredmenyek!Kimutatás1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eredmenyek!$B$3:$B$4</c:f>
              <c:strCache>
                <c:ptCount val="1"/>
                <c:pt idx="0">
                  <c:v>egészségügyi gondozás és prevenció [népegészségügyi ellenőr]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eredmenyek!$A$5:$A$23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eredmenyek!$B$5:$B$23</c:f>
              <c:numCache>
                <c:formatCode>0</c:formatCode>
                <c:ptCount val="18"/>
                <c:pt idx="9">
                  <c:v>964.9</c:v>
                </c:pt>
                <c:pt idx="10">
                  <c:v>975.4</c:v>
                </c:pt>
                <c:pt idx="11">
                  <c:v>975.9</c:v>
                </c:pt>
                <c:pt idx="12">
                  <c:v>983.4</c:v>
                </c:pt>
                <c:pt idx="13">
                  <c:v>1002.5</c:v>
                </c:pt>
                <c:pt idx="14">
                  <c:v>995.5</c:v>
                </c:pt>
                <c:pt idx="15">
                  <c:v>1030.5</c:v>
                </c:pt>
                <c:pt idx="16">
                  <c:v>967.4</c:v>
                </c:pt>
                <c:pt idx="17">
                  <c:v>968.4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4-4B1A-ADA7-75F671A9A397}"/>
            </c:ext>
          </c:extLst>
        </c:ser>
        <c:ser>
          <c:idx val="1"/>
          <c:order val="1"/>
          <c:tx>
            <c:strRef>
              <c:f>eredmenyek!$C$3:$C$4</c:f>
              <c:strCache>
                <c:ptCount val="1"/>
                <c:pt idx="0">
                  <c:v>egészségügyi gondozás és prevenció-népegészségügyi ellenőr szakirány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eredmenyek!$A$5:$A$23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eredmenyek!$C$5:$C$23</c:f>
              <c:numCache>
                <c:formatCode>0</c:formatCode>
                <c:ptCount val="18"/>
                <c:pt idx="5">
                  <c:v>993.5</c:v>
                </c:pt>
                <c:pt idx="6">
                  <c:v>1001.5</c:v>
                </c:pt>
                <c:pt idx="7">
                  <c:v>967.4</c:v>
                </c:pt>
                <c:pt idx="8">
                  <c:v>1005.5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4-4B1A-ADA7-75F671A9A397}"/>
            </c:ext>
          </c:extLst>
        </c:ser>
        <c:ser>
          <c:idx val="2"/>
          <c:order val="2"/>
          <c:tx>
            <c:strRef>
              <c:f>eredmenyek!$D$3:$D$4</c:f>
              <c:strCache>
                <c:ptCount val="1"/>
                <c:pt idx="0">
                  <c:v>egészségügyi szakoktató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eredmenyek!$A$5:$A$23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eredmenyek!$D$5:$D$23</c:f>
              <c:numCache>
                <c:formatCode>0</c:formatCode>
                <c:ptCount val="18"/>
                <c:pt idx="0">
                  <c:v>1002</c:v>
                </c:pt>
                <c:pt idx="1">
                  <c:v>994</c:v>
                </c:pt>
                <c:pt idx="2">
                  <c:v>1010</c:v>
                </c:pt>
                <c:pt idx="3">
                  <c:v>1002</c:v>
                </c:pt>
                <c:pt idx="4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4-4B1A-ADA7-75F671A9A397}"/>
            </c:ext>
          </c:extLst>
        </c:ser>
        <c:ser>
          <c:idx val="3"/>
          <c:order val="3"/>
          <c:tx>
            <c:strRef>
              <c:f>eredmenyek!$E$3:$E$4</c:f>
              <c:strCache>
                <c:ptCount val="1"/>
                <c:pt idx="0">
                  <c:v>egészségügyi szervező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eredmenyek!$A$5:$A$23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eredmenyek!$E$5:$E$23</c:f>
              <c:numCache>
                <c:formatCode>0</c:formatCode>
                <c:ptCount val="18"/>
                <c:pt idx="10">
                  <c:v>1026</c:v>
                </c:pt>
                <c:pt idx="11">
                  <c:v>1035.5999999999999</c:v>
                </c:pt>
                <c:pt idx="12">
                  <c:v>1039.5999999999999</c:v>
                </c:pt>
                <c:pt idx="13">
                  <c:v>1042.0999999999999</c:v>
                </c:pt>
                <c:pt idx="14">
                  <c:v>1038.0999999999999</c:v>
                </c:pt>
                <c:pt idx="15">
                  <c:v>1012.5</c:v>
                </c:pt>
                <c:pt idx="16">
                  <c:v>964.4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4-4B1A-ADA7-75F671A9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82592"/>
        <c:axId val="1247871776"/>
      </c:barChart>
      <c:catAx>
        <c:axId val="12478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871776"/>
        <c:crosses val="autoZero"/>
        <c:auto val="1"/>
        <c:lblAlgn val="ctr"/>
        <c:lblOffset val="100"/>
        <c:noMultiLvlLbl val="0"/>
      </c:catAx>
      <c:valAx>
        <c:axId val="12478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8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2FE2556-3009-4CCC-AD38-6E3ADD77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148005</xdr:rowOff>
    </xdr:from>
    <xdr:to>
      <xdr:col>5</xdr:col>
      <xdr:colOff>797169</xdr:colOff>
      <xdr:row>38</xdr:row>
      <xdr:rowOff>42498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72E6939-CCB1-4A5D-BF9E-4BACD399DA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56.541120949078" createdVersion="7" refreshedVersion="7" minRefreshableVersion="3" recordCount="25" xr:uid="{6D8CEE92-1309-4DB8-BDB6-17697E064816}">
  <cacheSource type="worksheet">
    <worksheetSource ref="T2:V27" sheet="intezmenyi adatok"/>
  </cacheSource>
  <cacheFields count="3">
    <cacheField name="Becslés" numFmtId="0">
      <sharedItems containsSemiMixedTypes="0" containsString="0" containsNumber="1" minValue="964.4" maxValue="1042.0999999999999"/>
    </cacheField>
    <cacheField name="Év" numFmtId="0">
      <sharedItems containsSemiMixedTypes="0" containsString="0" containsNumber="1" containsInteger="1" minValue="2001" maxValue="2021" count="18"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5"/>
        <n v="2004"/>
        <n v="2003"/>
        <n v="2002"/>
        <n v="2001"/>
      </sharedItems>
    </cacheField>
    <cacheField name="Szak, szakpár" numFmtId="0">
      <sharedItems count="4">
        <s v="egészségügyi gondozás és prevenció [népegészségügyi ellenőr]"/>
        <s v="egészségügyi gondozás és prevenció-népegészségügyi ellenőr szakirány"/>
        <s v="egészségügyi szakoktató"/>
        <s v="egészségügyi szervező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968.4"/>
    <x v="0"/>
    <x v="0"/>
  </r>
  <r>
    <n v="967.4"/>
    <x v="1"/>
    <x v="0"/>
  </r>
  <r>
    <n v="1030.5"/>
    <x v="2"/>
    <x v="0"/>
  </r>
  <r>
    <n v="995.5"/>
    <x v="3"/>
    <x v="0"/>
  </r>
  <r>
    <n v="1002.5"/>
    <x v="4"/>
    <x v="0"/>
  </r>
  <r>
    <n v="983.4"/>
    <x v="5"/>
    <x v="0"/>
  </r>
  <r>
    <n v="975.9"/>
    <x v="6"/>
    <x v="0"/>
  </r>
  <r>
    <n v="975.4"/>
    <x v="7"/>
    <x v="0"/>
  </r>
  <r>
    <n v="964.9"/>
    <x v="8"/>
    <x v="0"/>
  </r>
  <r>
    <n v="1005.5"/>
    <x v="9"/>
    <x v="1"/>
  </r>
  <r>
    <n v="967.4"/>
    <x v="10"/>
    <x v="1"/>
  </r>
  <r>
    <n v="1001.5"/>
    <x v="11"/>
    <x v="1"/>
  </r>
  <r>
    <n v="993.5"/>
    <x v="12"/>
    <x v="1"/>
  </r>
  <r>
    <n v="1002"/>
    <x v="13"/>
    <x v="2"/>
  </r>
  <r>
    <n v="1002"/>
    <x v="14"/>
    <x v="2"/>
  </r>
  <r>
    <n v="1010"/>
    <x v="15"/>
    <x v="2"/>
  </r>
  <r>
    <n v="994"/>
    <x v="16"/>
    <x v="2"/>
  </r>
  <r>
    <n v="1002"/>
    <x v="17"/>
    <x v="2"/>
  </r>
  <r>
    <n v="964.4"/>
    <x v="1"/>
    <x v="3"/>
  </r>
  <r>
    <n v="1012.5"/>
    <x v="2"/>
    <x v="3"/>
  </r>
  <r>
    <n v="1038.0999999999999"/>
    <x v="3"/>
    <x v="3"/>
  </r>
  <r>
    <n v="1042.0999999999999"/>
    <x v="4"/>
    <x v="3"/>
  </r>
  <r>
    <n v="1039.5999999999999"/>
    <x v="5"/>
    <x v="3"/>
  </r>
  <r>
    <n v="1035.5999999999999"/>
    <x v="6"/>
    <x v="3"/>
  </r>
  <r>
    <n v="1026"/>
    <x v="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86CACE-36BD-42D0-BA17-7DC9AB78F710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 chartFormat="2">
  <location ref="A3:F23" firstHeaderRow="1" firstDataRow="2" firstDataCol="1"/>
  <pivotFields count="3">
    <pivotField dataField="1" showAll="0"/>
    <pivotField axis="axisRow" showAll="0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Átlag / Becslés" fld="0" subtotal="average" baseField="2" baseItem="0" numFmtId="1"/>
  </dataFields>
  <formats count="2">
    <format dxfId="17">
      <pivotArea dataOnly="0" labelOnly="1" fieldPosition="0">
        <references count="1">
          <reference field="2" count="0"/>
        </references>
      </pivotArea>
    </format>
    <format dxfId="1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3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4"/>
          </reference>
          <reference field="2" count="1" selected="0">
            <x v="3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5"/>
          </reference>
          <reference field="2" count="1" selected="0">
            <x v="3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6"/>
          </reference>
          <reference field="2" count="1" selected="0">
            <x v="3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661303420220405125633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7AD9-4B86-4DC1-9E7C-2479BCEC39E0}">
  <dimension ref="A1:X31"/>
  <sheetViews>
    <sheetView zoomScale="55" zoomScaleNormal="55" workbookViewId="0"/>
  </sheetViews>
  <sheetFormatPr defaultRowHeight="14.4" x14ac:dyDescent="0.3"/>
  <cols>
    <col min="1" max="1" width="7.109375" bestFit="1" customWidth="1"/>
    <col min="2" max="2" width="17.5546875" bestFit="1" customWidth="1"/>
    <col min="3" max="3" width="7.5546875" bestFit="1" customWidth="1"/>
    <col min="4" max="4" width="66.33203125" bestFit="1" customWidth="1"/>
    <col min="5" max="5" width="4.88671875" bestFit="1" customWidth="1"/>
    <col min="6" max="6" width="21" bestFit="1" customWidth="1"/>
    <col min="7" max="7" width="23" bestFit="1" customWidth="1"/>
    <col min="8" max="8" width="18.109375" bestFit="1" customWidth="1"/>
    <col min="9" max="9" width="9.6640625" bestFit="1" customWidth="1"/>
    <col min="22" max="22" width="61.77734375" bestFit="1" customWidth="1"/>
  </cols>
  <sheetData>
    <row r="1" spans="1:24" x14ac:dyDescent="0.3">
      <c r="A1" t="s">
        <v>188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M1">
        <v>0</v>
      </c>
      <c r="N1">
        <f t="shared" ref="N1:R2" si="0">G1</f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</row>
    <row r="2" spans="1:24" s="1" customFormat="1" ht="72" x14ac:dyDescent="0.3">
      <c r="A2" s="1" t="s">
        <v>0</v>
      </c>
      <c r="B2" s="1" t="s">
        <v>16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17</v>
      </c>
      <c r="K2" s="1" t="s">
        <v>18</v>
      </c>
      <c r="M2" s="1" t="str">
        <f>F2</f>
        <v>Jelentkezők/Összesen</v>
      </c>
      <c r="N2" s="1" t="str">
        <f t="shared" si="0"/>
        <v>Jelentkezők/Első helyen</v>
      </c>
      <c r="O2" s="1" t="str">
        <f t="shared" si="0"/>
        <v>Felvettek összesen</v>
      </c>
      <c r="P2" s="1" t="str">
        <f t="shared" si="0"/>
        <v>Ponthatár</v>
      </c>
      <c r="Q2" s="1" t="str">
        <f t="shared" si="0"/>
        <v>elso helyre jelentkezők aránya</v>
      </c>
      <c r="R2" s="1" t="str">
        <f t="shared" si="0"/>
        <v>tuljelentekzés</v>
      </c>
      <c r="S2" t="s">
        <v>19</v>
      </c>
      <c r="T2" s="1" t="str">
        <f>modell!H88</f>
        <v>Becslés</v>
      </c>
      <c r="U2" t="str">
        <f>A2</f>
        <v>Év</v>
      </c>
      <c r="V2" t="str">
        <f>D2</f>
        <v>Szak, szakpár</v>
      </c>
      <c r="W2"/>
      <c r="X2"/>
    </row>
    <row r="3" spans="1:24" x14ac:dyDescent="0.3">
      <c r="A3">
        <v>2021</v>
      </c>
      <c r="B3" t="s">
        <v>15</v>
      </c>
      <c r="C3" t="s">
        <v>8</v>
      </c>
      <c r="D3" t="s">
        <v>9</v>
      </c>
      <c r="E3" t="s">
        <v>10</v>
      </c>
      <c r="F3">
        <v>78</v>
      </c>
      <c r="G3">
        <v>24</v>
      </c>
      <c r="H3">
        <v>28</v>
      </c>
      <c r="I3">
        <v>280</v>
      </c>
      <c r="J3">
        <f>G3/F3</f>
        <v>0.30769230769230771</v>
      </c>
      <c r="K3">
        <f>H3/F3</f>
        <v>0.35897435897435898</v>
      </c>
      <c r="M3">
        <f>RANK(F3,F$3:F$27,F$1)</f>
        <v>20</v>
      </c>
      <c r="N3">
        <f t="shared" ref="N3:R18" si="1">RANK(G3,G$3:G$27,G$1)</f>
        <v>21</v>
      </c>
      <c r="O3">
        <f t="shared" si="1"/>
        <v>18</v>
      </c>
      <c r="P3">
        <f t="shared" si="1"/>
        <v>14</v>
      </c>
      <c r="Q3">
        <f t="shared" si="1"/>
        <v>22</v>
      </c>
      <c r="R3">
        <f t="shared" si="1"/>
        <v>9</v>
      </c>
      <c r="S3">
        <v>1000</v>
      </c>
      <c r="T3" s="1">
        <f>modell!H89</f>
        <v>968.4</v>
      </c>
      <c r="U3">
        <f t="shared" ref="U3:U27" si="2">A3</f>
        <v>2021</v>
      </c>
      <c r="V3" t="str">
        <f t="shared" ref="V3:V27" si="3">D3</f>
        <v>egészségügyi gondozás és prevenció [népegészségügyi ellenőr]</v>
      </c>
    </row>
    <row r="4" spans="1:24" x14ac:dyDescent="0.3">
      <c r="A4">
        <v>2020</v>
      </c>
      <c r="B4" t="s">
        <v>15</v>
      </c>
      <c r="C4" t="s">
        <v>8</v>
      </c>
      <c r="D4" t="s">
        <v>9</v>
      </c>
      <c r="E4" t="s">
        <v>10</v>
      </c>
      <c r="F4">
        <v>73</v>
      </c>
      <c r="G4">
        <v>23</v>
      </c>
      <c r="H4">
        <v>24</v>
      </c>
      <c r="I4">
        <v>288</v>
      </c>
      <c r="J4">
        <f t="shared" ref="J4:J27" si="4">G4/F4</f>
        <v>0.31506849315068491</v>
      </c>
      <c r="K4">
        <f t="shared" ref="K4:K27" si="5">H4/F4</f>
        <v>0.32876712328767121</v>
      </c>
      <c r="M4">
        <f t="shared" ref="M4:M27" si="6">RANK(F4,F$3:F$27,F$1)</f>
        <v>21</v>
      </c>
      <c r="N4">
        <f t="shared" si="1"/>
        <v>22</v>
      </c>
      <c r="O4">
        <f t="shared" si="1"/>
        <v>20</v>
      </c>
      <c r="P4">
        <f t="shared" si="1"/>
        <v>10</v>
      </c>
      <c r="Q4">
        <f t="shared" si="1"/>
        <v>19</v>
      </c>
      <c r="R4">
        <f t="shared" si="1"/>
        <v>14</v>
      </c>
      <c r="S4">
        <v>1000</v>
      </c>
      <c r="T4" s="1">
        <f>modell!H90</f>
        <v>967.4</v>
      </c>
      <c r="U4">
        <f t="shared" si="2"/>
        <v>2020</v>
      </c>
      <c r="V4" t="str">
        <f t="shared" si="3"/>
        <v>egészségügyi gondozás és prevenció [népegészségügyi ellenőr]</v>
      </c>
    </row>
    <row r="5" spans="1:24" x14ac:dyDescent="0.3">
      <c r="A5">
        <v>2019</v>
      </c>
      <c r="B5" t="s">
        <v>15</v>
      </c>
      <c r="C5" t="s">
        <v>8</v>
      </c>
      <c r="D5" t="s">
        <v>9</v>
      </c>
      <c r="E5" t="s">
        <v>10</v>
      </c>
      <c r="F5">
        <v>140</v>
      </c>
      <c r="G5">
        <v>50</v>
      </c>
      <c r="H5">
        <v>48</v>
      </c>
      <c r="I5">
        <v>304</v>
      </c>
      <c r="J5">
        <f t="shared" si="4"/>
        <v>0.35714285714285715</v>
      </c>
      <c r="K5">
        <f t="shared" si="5"/>
        <v>0.34285714285714286</v>
      </c>
      <c r="M5">
        <f t="shared" si="6"/>
        <v>10</v>
      </c>
      <c r="N5">
        <f t="shared" si="1"/>
        <v>10</v>
      </c>
      <c r="O5">
        <f t="shared" si="1"/>
        <v>7</v>
      </c>
      <c r="P5">
        <f t="shared" si="1"/>
        <v>3</v>
      </c>
      <c r="Q5">
        <f t="shared" si="1"/>
        <v>7</v>
      </c>
      <c r="R5">
        <f t="shared" si="1"/>
        <v>12</v>
      </c>
      <c r="S5">
        <v>1000</v>
      </c>
      <c r="T5" s="1">
        <f>modell!H91</f>
        <v>1030.5</v>
      </c>
      <c r="U5">
        <f t="shared" si="2"/>
        <v>2019</v>
      </c>
      <c r="V5" t="str">
        <f t="shared" si="3"/>
        <v>egészségügyi gondozás és prevenció [népegészségügyi ellenőr]</v>
      </c>
    </row>
    <row r="6" spans="1:24" x14ac:dyDescent="0.3">
      <c r="A6">
        <v>2018</v>
      </c>
      <c r="B6" t="s">
        <v>15</v>
      </c>
      <c r="C6" t="s">
        <v>8</v>
      </c>
      <c r="D6" t="s">
        <v>9</v>
      </c>
      <c r="E6" t="s">
        <v>10</v>
      </c>
      <c r="F6">
        <v>126</v>
      </c>
      <c r="G6">
        <v>40</v>
      </c>
      <c r="H6">
        <v>43</v>
      </c>
      <c r="I6">
        <v>284</v>
      </c>
      <c r="J6">
        <f t="shared" si="4"/>
        <v>0.31746031746031744</v>
      </c>
      <c r="K6">
        <f t="shared" si="5"/>
        <v>0.34126984126984128</v>
      </c>
      <c r="M6">
        <f t="shared" si="6"/>
        <v>13</v>
      </c>
      <c r="N6">
        <f t="shared" si="1"/>
        <v>14</v>
      </c>
      <c r="O6">
        <f t="shared" si="1"/>
        <v>9</v>
      </c>
      <c r="P6">
        <f t="shared" si="1"/>
        <v>11</v>
      </c>
      <c r="Q6">
        <f t="shared" si="1"/>
        <v>18</v>
      </c>
      <c r="R6">
        <f t="shared" si="1"/>
        <v>13</v>
      </c>
      <c r="S6">
        <v>1000</v>
      </c>
      <c r="T6" s="1">
        <f>modell!H92</f>
        <v>995.5</v>
      </c>
      <c r="U6">
        <f t="shared" si="2"/>
        <v>2018</v>
      </c>
      <c r="V6" t="str">
        <f t="shared" si="3"/>
        <v>egészségügyi gondozás és prevenció [népegészségügyi ellenőr]</v>
      </c>
    </row>
    <row r="7" spans="1:24" x14ac:dyDescent="0.3">
      <c r="A7">
        <v>2017</v>
      </c>
      <c r="B7" t="s">
        <v>15</v>
      </c>
      <c r="C7" t="s">
        <v>8</v>
      </c>
      <c r="D7" t="s">
        <v>9</v>
      </c>
      <c r="E7" t="s">
        <v>10</v>
      </c>
      <c r="F7">
        <v>157</v>
      </c>
      <c r="G7">
        <v>54</v>
      </c>
      <c r="H7">
        <v>38</v>
      </c>
      <c r="I7">
        <v>323</v>
      </c>
      <c r="J7">
        <f t="shared" si="4"/>
        <v>0.34394904458598724</v>
      </c>
      <c r="K7">
        <f t="shared" si="5"/>
        <v>0.24203821656050956</v>
      </c>
      <c r="M7">
        <f t="shared" si="6"/>
        <v>5</v>
      </c>
      <c r="N7">
        <f t="shared" si="1"/>
        <v>7</v>
      </c>
      <c r="O7">
        <f t="shared" si="1"/>
        <v>13</v>
      </c>
      <c r="P7">
        <f t="shared" si="1"/>
        <v>1</v>
      </c>
      <c r="Q7">
        <f t="shared" si="1"/>
        <v>12</v>
      </c>
      <c r="R7">
        <f t="shared" si="1"/>
        <v>23</v>
      </c>
      <c r="S7">
        <v>1000</v>
      </c>
      <c r="T7" s="1">
        <f>modell!H93</f>
        <v>1002.5</v>
      </c>
      <c r="U7">
        <f t="shared" si="2"/>
        <v>2017</v>
      </c>
      <c r="V7" t="str">
        <f t="shared" si="3"/>
        <v>egészségügyi gondozás és prevenció [népegészségügyi ellenőr]</v>
      </c>
    </row>
    <row r="8" spans="1:24" x14ac:dyDescent="0.3">
      <c r="A8">
        <v>2016</v>
      </c>
      <c r="B8" t="s">
        <v>15</v>
      </c>
      <c r="C8" t="s">
        <v>8</v>
      </c>
      <c r="D8" t="s">
        <v>9</v>
      </c>
      <c r="E8" t="s">
        <v>10</v>
      </c>
      <c r="F8">
        <v>122</v>
      </c>
      <c r="G8">
        <v>38</v>
      </c>
      <c r="H8">
        <v>39</v>
      </c>
      <c r="I8">
        <v>292</v>
      </c>
      <c r="J8">
        <f t="shared" si="4"/>
        <v>0.31147540983606559</v>
      </c>
      <c r="K8">
        <f t="shared" si="5"/>
        <v>0.31967213114754101</v>
      </c>
      <c r="M8">
        <f t="shared" si="6"/>
        <v>15</v>
      </c>
      <c r="N8">
        <f t="shared" si="1"/>
        <v>15</v>
      </c>
      <c r="O8">
        <f t="shared" si="1"/>
        <v>11</v>
      </c>
      <c r="P8">
        <f t="shared" si="1"/>
        <v>8</v>
      </c>
      <c r="Q8">
        <f t="shared" si="1"/>
        <v>21</v>
      </c>
      <c r="R8">
        <f t="shared" si="1"/>
        <v>17</v>
      </c>
      <c r="S8">
        <v>1000</v>
      </c>
      <c r="T8" s="1">
        <f>modell!H94</f>
        <v>983.4</v>
      </c>
      <c r="U8">
        <f t="shared" si="2"/>
        <v>2016</v>
      </c>
      <c r="V8" t="str">
        <f t="shared" si="3"/>
        <v>egészségügyi gondozás és prevenció [népegészségügyi ellenőr]</v>
      </c>
    </row>
    <row r="9" spans="1:24" x14ac:dyDescent="0.3">
      <c r="A9">
        <v>2015</v>
      </c>
      <c r="B9" t="s">
        <v>15</v>
      </c>
      <c r="C9" t="s">
        <v>8</v>
      </c>
      <c r="D9" t="s">
        <v>9</v>
      </c>
      <c r="E9" t="s">
        <v>10</v>
      </c>
      <c r="F9">
        <v>135</v>
      </c>
      <c r="G9">
        <v>34</v>
      </c>
      <c r="H9">
        <v>34</v>
      </c>
      <c r="I9">
        <v>300</v>
      </c>
      <c r="J9">
        <f t="shared" si="4"/>
        <v>0.25185185185185183</v>
      </c>
      <c r="K9">
        <f t="shared" si="5"/>
        <v>0.25185185185185183</v>
      </c>
      <c r="M9">
        <f t="shared" si="6"/>
        <v>12</v>
      </c>
      <c r="N9">
        <f t="shared" si="1"/>
        <v>17</v>
      </c>
      <c r="O9">
        <f t="shared" si="1"/>
        <v>16</v>
      </c>
      <c r="P9">
        <f t="shared" si="1"/>
        <v>4</v>
      </c>
      <c r="Q9">
        <f t="shared" si="1"/>
        <v>24</v>
      </c>
      <c r="R9">
        <f t="shared" si="1"/>
        <v>22</v>
      </c>
      <c r="S9">
        <v>1000</v>
      </c>
      <c r="T9" s="1">
        <f>modell!H95</f>
        <v>975.9</v>
      </c>
      <c r="U9">
        <f t="shared" si="2"/>
        <v>2015</v>
      </c>
      <c r="V9" t="str">
        <f t="shared" si="3"/>
        <v>egészségügyi gondozás és prevenció [népegészségügyi ellenőr]</v>
      </c>
    </row>
    <row r="10" spans="1:24" x14ac:dyDescent="0.3">
      <c r="A10">
        <v>2014</v>
      </c>
      <c r="B10" t="s">
        <v>15</v>
      </c>
      <c r="C10" t="s">
        <v>8</v>
      </c>
      <c r="D10" t="s">
        <v>9</v>
      </c>
      <c r="E10" t="s">
        <v>10</v>
      </c>
      <c r="F10">
        <v>137</v>
      </c>
      <c r="G10">
        <v>43</v>
      </c>
      <c r="H10">
        <v>39</v>
      </c>
      <c r="I10">
        <v>276</v>
      </c>
      <c r="J10">
        <f t="shared" si="4"/>
        <v>0.31386861313868614</v>
      </c>
      <c r="K10">
        <f t="shared" si="5"/>
        <v>0.28467153284671531</v>
      </c>
      <c r="M10">
        <f t="shared" si="6"/>
        <v>11</v>
      </c>
      <c r="N10">
        <f t="shared" si="1"/>
        <v>12</v>
      </c>
      <c r="O10">
        <f t="shared" si="1"/>
        <v>11</v>
      </c>
      <c r="P10">
        <f t="shared" si="1"/>
        <v>19</v>
      </c>
      <c r="Q10">
        <f t="shared" si="1"/>
        <v>20</v>
      </c>
      <c r="R10">
        <f t="shared" si="1"/>
        <v>19</v>
      </c>
      <c r="S10">
        <v>1000</v>
      </c>
      <c r="T10" s="1">
        <f>modell!H96</f>
        <v>975.4</v>
      </c>
      <c r="U10">
        <f t="shared" si="2"/>
        <v>2014</v>
      </c>
      <c r="V10" t="str">
        <f t="shared" si="3"/>
        <v>egészségügyi gondozás és prevenció [népegészségügyi ellenőr]</v>
      </c>
    </row>
    <row r="11" spans="1:24" x14ac:dyDescent="0.3">
      <c r="A11">
        <v>2013</v>
      </c>
      <c r="B11" t="s">
        <v>15</v>
      </c>
      <c r="C11" t="s">
        <v>8</v>
      </c>
      <c r="D11" t="s">
        <v>9</v>
      </c>
      <c r="E11" t="s">
        <v>10</v>
      </c>
      <c r="F11">
        <v>81</v>
      </c>
      <c r="G11">
        <v>20</v>
      </c>
      <c r="H11">
        <v>30</v>
      </c>
      <c r="I11">
        <v>240</v>
      </c>
      <c r="J11">
        <f t="shared" si="4"/>
        <v>0.24691358024691357</v>
      </c>
      <c r="K11">
        <f t="shared" si="5"/>
        <v>0.37037037037037035</v>
      </c>
      <c r="M11">
        <f t="shared" si="6"/>
        <v>18</v>
      </c>
      <c r="N11">
        <f t="shared" si="1"/>
        <v>23</v>
      </c>
      <c r="O11">
        <f t="shared" si="1"/>
        <v>17</v>
      </c>
      <c r="P11">
        <f t="shared" si="1"/>
        <v>20</v>
      </c>
      <c r="Q11">
        <f t="shared" si="1"/>
        <v>25</v>
      </c>
      <c r="R11">
        <f t="shared" si="1"/>
        <v>8</v>
      </c>
      <c r="S11">
        <v>1000</v>
      </c>
      <c r="T11" s="1">
        <f>modell!H97</f>
        <v>964.9</v>
      </c>
      <c r="U11">
        <f t="shared" si="2"/>
        <v>2013</v>
      </c>
      <c r="V11" t="str">
        <f t="shared" si="3"/>
        <v>egészségügyi gondozás és prevenció [népegészségügyi ellenőr]</v>
      </c>
    </row>
    <row r="12" spans="1:24" x14ac:dyDescent="0.3">
      <c r="A12">
        <v>2012</v>
      </c>
      <c r="B12" t="s">
        <v>15</v>
      </c>
      <c r="C12" t="s">
        <v>8</v>
      </c>
      <c r="D12" t="s">
        <v>11</v>
      </c>
      <c r="E12" t="s">
        <v>10</v>
      </c>
      <c r="F12">
        <v>150</v>
      </c>
      <c r="G12">
        <v>50</v>
      </c>
      <c r="H12">
        <v>48</v>
      </c>
      <c r="I12">
        <v>289</v>
      </c>
      <c r="J12">
        <f t="shared" si="4"/>
        <v>0.33333333333333331</v>
      </c>
      <c r="K12">
        <f t="shared" si="5"/>
        <v>0.32</v>
      </c>
      <c r="M12">
        <f t="shared" si="6"/>
        <v>8</v>
      </c>
      <c r="N12">
        <f t="shared" si="1"/>
        <v>10</v>
      </c>
      <c r="O12">
        <f t="shared" si="1"/>
        <v>7</v>
      </c>
      <c r="P12">
        <f t="shared" si="1"/>
        <v>9</v>
      </c>
      <c r="Q12">
        <f t="shared" si="1"/>
        <v>15</v>
      </c>
      <c r="R12">
        <f t="shared" si="1"/>
        <v>16</v>
      </c>
      <c r="S12">
        <v>1000</v>
      </c>
      <c r="T12" s="1">
        <f>modell!H98</f>
        <v>1005.5</v>
      </c>
      <c r="U12">
        <f t="shared" si="2"/>
        <v>2012</v>
      </c>
      <c r="V12" t="str">
        <f t="shared" si="3"/>
        <v>egészségügyi gondozás és prevenció-népegészségügyi ellenőr szakirány</v>
      </c>
    </row>
    <row r="13" spans="1:24" x14ac:dyDescent="0.3">
      <c r="A13">
        <v>2011</v>
      </c>
      <c r="B13" t="s">
        <v>15</v>
      </c>
      <c r="C13" t="s">
        <v>8</v>
      </c>
      <c r="D13" t="s">
        <v>11</v>
      </c>
      <c r="E13" t="s">
        <v>10</v>
      </c>
      <c r="F13">
        <v>123</v>
      </c>
      <c r="G13">
        <v>36</v>
      </c>
      <c r="H13">
        <v>38</v>
      </c>
      <c r="I13">
        <v>278</v>
      </c>
      <c r="J13">
        <f t="shared" si="4"/>
        <v>0.29268292682926828</v>
      </c>
      <c r="K13">
        <f t="shared" si="5"/>
        <v>0.30894308943089432</v>
      </c>
      <c r="M13">
        <f t="shared" si="6"/>
        <v>14</v>
      </c>
      <c r="N13">
        <f t="shared" si="1"/>
        <v>16</v>
      </c>
      <c r="O13">
        <f t="shared" si="1"/>
        <v>13</v>
      </c>
      <c r="P13">
        <f t="shared" si="1"/>
        <v>16</v>
      </c>
      <c r="Q13">
        <f t="shared" si="1"/>
        <v>23</v>
      </c>
      <c r="R13">
        <f t="shared" si="1"/>
        <v>18</v>
      </c>
      <c r="S13">
        <v>1000</v>
      </c>
      <c r="T13" s="1">
        <f>modell!H99</f>
        <v>967.4</v>
      </c>
      <c r="U13">
        <f t="shared" si="2"/>
        <v>2011</v>
      </c>
      <c r="V13" t="str">
        <f t="shared" si="3"/>
        <v>egészségügyi gondozás és prevenció-népegészségügyi ellenőr szakirány</v>
      </c>
    </row>
    <row r="14" spans="1:24" x14ac:dyDescent="0.3">
      <c r="A14">
        <v>2010</v>
      </c>
      <c r="B14" t="s">
        <v>15</v>
      </c>
      <c r="C14" t="s">
        <v>8</v>
      </c>
      <c r="D14" t="s">
        <v>11</v>
      </c>
      <c r="E14" t="s">
        <v>10</v>
      </c>
      <c r="F14">
        <v>178</v>
      </c>
      <c r="G14">
        <v>61</v>
      </c>
      <c r="H14">
        <v>35</v>
      </c>
      <c r="I14">
        <v>317</v>
      </c>
      <c r="J14">
        <f t="shared" si="4"/>
        <v>0.34269662921348315</v>
      </c>
      <c r="K14">
        <f t="shared" si="5"/>
        <v>0.19662921348314608</v>
      </c>
      <c r="M14">
        <f t="shared" si="6"/>
        <v>3</v>
      </c>
      <c r="N14">
        <f t="shared" si="1"/>
        <v>4</v>
      </c>
      <c r="O14">
        <f t="shared" si="1"/>
        <v>15</v>
      </c>
      <c r="P14">
        <f t="shared" si="1"/>
        <v>2</v>
      </c>
      <c r="Q14">
        <f t="shared" si="1"/>
        <v>13</v>
      </c>
      <c r="R14">
        <f t="shared" si="1"/>
        <v>25</v>
      </c>
      <c r="S14">
        <v>1000</v>
      </c>
      <c r="T14" s="1">
        <f>modell!H100</f>
        <v>1001.5</v>
      </c>
      <c r="U14">
        <f t="shared" si="2"/>
        <v>2010</v>
      </c>
      <c r="V14" t="str">
        <f t="shared" si="3"/>
        <v>egészségügyi gondozás és prevenció-népegészségügyi ellenőr szakirány</v>
      </c>
    </row>
    <row r="15" spans="1:24" x14ac:dyDescent="0.3">
      <c r="A15">
        <v>2009</v>
      </c>
      <c r="B15" t="s">
        <v>15</v>
      </c>
      <c r="C15" t="s">
        <v>8</v>
      </c>
      <c r="D15" t="s">
        <v>11</v>
      </c>
      <c r="E15" t="s">
        <v>10</v>
      </c>
      <c r="F15">
        <v>150</v>
      </c>
      <c r="G15">
        <v>52</v>
      </c>
      <c r="H15">
        <v>41</v>
      </c>
      <c r="I15">
        <v>277</v>
      </c>
      <c r="J15">
        <f t="shared" si="4"/>
        <v>0.34666666666666668</v>
      </c>
      <c r="K15">
        <f t="shared" si="5"/>
        <v>0.27333333333333332</v>
      </c>
      <c r="M15">
        <f t="shared" si="6"/>
        <v>8</v>
      </c>
      <c r="N15">
        <f t="shared" si="1"/>
        <v>8</v>
      </c>
      <c r="O15">
        <f t="shared" si="1"/>
        <v>10</v>
      </c>
      <c r="P15">
        <f t="shared" si="1"/>
        <v>17</v>
      </c>
      <c r="Q15">
        <f t="shared" si="1"/>
        <v>11</v>
      </c>
      <c r="R15">
        <f t="shared" si="1"/>
        <v>20</v>
      </c>
      <c r="S15">
        <v>1000</v>
      </c>
      <c r="T15" s="1">
        <f>modell!H101</f>
        <v>993.5</v>
      </c>
      <c r="U15">
        <f t="shared" si="2"/>
        <v>2009</v>
      </c>
      <c r="V15" t="str">
        <f t="shared" si="3"/>
        <v>egészségügyi gondozás és prevenció-népegészségügyi ellenőr szakirány</v>
      </c>
    </row>
    <row r="16" spans="1:24" x14ac:dyDescent="0.3">
      <c r="A16">
        <v>2005</v>
      </c>
      <c r="B16" t="s">
        <v>15</v>
      </c>
      <c r="C16" t="s">
        <v>12</v>
      </c>
      <c r="D16" t="s">
        <v>13</v>
      </c>
      <c r="E16" t="s">
        <v>10</v>
      </c>
      <c r="F16">
        <v>81</v>
      </c>
      <c r="G16">
        <v>71</v>
      </c>
      <c r="H16">
        <v>18</v>
      </c>
      <c r="I16">
        <v>120</v>
      </c>
      <c r="J16">
        <f t="shared" si="4"/>
        <v>0.87654320987654322</v>
      </c>
      <c r="K16">
        <f t="shared" si="5"/>
        <v>0.22222222222222221</v>
      </c>
      <c r="M16">
        <f t="shared" si="6"/>
        <v>18</v>
      </c>
      <c r="N16">
        <f t="shared" si="1"/>
        <v>1</v>
      </c>
      <c r="O16">
        <f t="shared" si="1"/>
        <v>22</v>
      </c>
      <c r="P16">
        <f t="shared" si="1"/>
        <v>21</v>
      </c>
      <c r="Q16">
        <f t="shared" si="1"/>
        <v>4</v>
      </c>
      <c r="R16">
        <f t="shared" si="1"/>
        <v>24</v>
      </c>
      <c r="S16">
        <v>1000</v>
      </c>
      <c r="T16" s="1">
        <f>modell!H102</f>
        <v>1002</v>
      </c>
      <c r="U16">
        <f t="shared" si="2"/>
        <v>2005</v>
      </c>
      <c r="V16" t="str">
        <f t="shared" si="3"/>
        <v>egészségügyi szakoktató</v>
      </c>
    </row>
    <row r="17" spans="1:22" x14ac:dyDescent="0.3">
      <c r="A17">
        <v>2004</v>
      </c>
      <c r="B17" t="s">
        <v>15</v>
      </c>
      <c r="C17" t="s">
        <v>12</v>
      </c>
      <c r="D17" t="s">
        <v>13</v>
      </c>
      <c r="E17" t="s">
        <v>10</v>
      </c>
      <c r="F17">
        <v>34</v>
      </c>
      <c r="G17">
        <v>30</v>
      </c>
      <c r="H17">
        <v>13</v>
      </c>
      <c r="I17">
        <v>94</v>
      </c>
      <c r="J17">
        <f t="shared" si="4"/>
        <v>0.88235294117647056</v>
      </c>
      <c r="K17">
        <f t="shared" si="5"/>
        <v>0.38235294117647056</v>
      </c>
      <c r="M17">
        <f t="shared" si="6"/>
        <v>22</v>
      </c>
      <c r="N17">
        <f t="shared" si="1"/>
        <v>18</v>
      </c>
      <c r="O17">
        <f t="shared" si="1"/>
        <v>23</v>
      </c>
      <c r="P17">
        <f t="shared" si="1"/>
        <v>22</v>
      </c>
      <c r="Q17">
        <f t="shared" si="1"/>
        <v>2</v>
      </c>
      <c r="R17">
        <f t="shared" si="1"/>
        <v>7</v>
      </c>
      <c r="S17">
        <v>1000</v>
      </c>
      <c r="T17" s="1">
        <f>modell!H103</f>
        <v>1002</v>
      </c>
      <c r="U17">
        <f t="shared" si="2"/>
        <v>2004</v>
      </c>
      <c r="V17" t="str">
        <f t="shared" si="3"/>
        <v>egészségügyi szakoktató</v>
      </c>
    </row>
    <row r="18" spans="1:22" x14ac:dyDescent="0.3">
      <c r="A18">
        <v>2003</v>
      </c>
      <c r="B18" t="s">
        <v>15</v>
      </c>
      <c r="C18" t="s">
        <v>12</v>
      </c>
      <c r="D18" t="s">
        <v>13</v>
      </c>
      <c r="E18" t="s">
        <v>10</v>
      </c>
      <c r="F18">
        <v>33</v>
      </c>
      <c r="G18">
        <v>29</v>
      </c>
      <c r="H18">
        <v>25</v>
      </c>
      <c r="I18">
        <v>80</v>
      </c>
      <c r="J18">
        <f t="shared" si="4"/>
        <v>0.87878787878787878</v>
      </c>
      <c r="K18">
        <f t="shared" si="5"/>
        <v>0.75757575757575757</v>
      </c>
      <c r="M18">
        <f t="shared" si="6"/>
        <v>23</v>
      </c>
      <c r="N18">
        <f t="shared" si="1"/>
        <v>19</v>
      </c>
      <c r="O18">
        <f t="shared" si="1"/>
        <v>19</v>
      </c>
      <c r="P18">
        <f t="shared" si="1"/>
        <v>23</v>
      </c>
      <c r="Q18">
        <f t="shared" si="1"/>
        <v>3</v>
      </c>
      <c r="R18">
        <f t="shared" si="1"/>
        <v>1</v>
      </c>
      <c r="S18">
        <v>1000</v>
      </c>
      <c r="T18" s="1">
        <f>modell!H104</f>
        <v>1010</v>
      </c>
      <c r="U18">
        <f t="shared" si="2"/>
        <v>2003</v>
      </c>
      <c r="V18" t="str">
        <f t="shared" si="3"/>
        <v>egészségügyi szakoktató</v>
      </c>
    </row>
    <row r="19" spans="1:22" x14ac:dyDescent="0.3">
      <c r="A19">
        <v>2002</v>
      </c>
      <c r="B19" t="s">
        <v>15</v>
      </c>
      <c r="C19" t="s">
        <v>12</v>
      </c>
      <c r="D19" t="s">
        <v>13</v>
      </c>
      <c r="E19" t="s">
        <v>10</v>
      </c>
      <c r="F19">
        <v>20</v>
      </c>
      <c r="G19">
        <v>14</v>
      </c>
      <c r="H19">
        <v>12</v>
      </c>
      <c r="I19">
        <v>72</v>
      </c>
      <c r="J19">
        <f t="shared" si="4"/>
        <v>0.7</v>
      </c>
      <c r="K19">
        <f t="shared" si="5"/>
        <v>0.6</v>
      </c>
      <c r="M19">
        <f t="shared" si="6"/>
        <v>24</v>
      </c>
      <c r="N19">
        <f t="shared" ref="N19:N27" si="7">RANK(G19,G$3:G$27,G$1)</f>
        <v>25</v>
      </c>
      <c r="O19">
        <f t="shared" ref="O19:O27" si="8">RANK(H19,H$3:H$27,H$1)</f>
        <v>24</v>
      </c>
      <c r="P19">
        <f t="shared" ref="P19:P27" si="9">RANK(I19,I$3:I$27,I$1)</f>
        <v>24</v>
      </c>
      <c r="Q19">
        <f t="shared" ref="Q19:Q27" si="10">RANK(J19,J$3:J$27,J$1)</f>
        <v>5</v>
      </c>
      <c r="R19">
        <f t="shared" ref="R19:R27" si="11">RANK(K19,K$3:K$27,K$1)</f>
        <v>2</v>
      </c>
      <c r="S19">
        <v>1000</v>
      </c>
      <c r="T19" s="1">
        <f>modell!H105</f>
        <v>994</v>
      </c>
      <c r="U19">
        <f t="shared" si="2"/>
        <v>2002</v>
      </c>
      <c r="V19" t="str">
        <f t="shared" si="3"/>
        <v>egészségügyi szakoktató</v>
      </c>
    </row>
    <row r="20" spans="1:22" x14ac:dyDescent="0.3">
      <c r="A20">
        <v>2001</v>
      </c>
      <c r="B20" t="s">
        <v>15</v>
      </c>
      <c r="C20" t="s">
        <v>12</v>
      </c>
      <c r="D20" t="s">
        <v>13</v>
      </c>
      <c r="E20" t="s">
        <v>10</v>
      </c>
      <c r="F20">
        <v>20</v>
      </c>
      <c r="G20">
        <v>19</v>
      </c>
      <c r="H20">
        <v>12</v>
      </c>
      <c r="I20">
        <v>70</v>
      </c>
      <c r="J20">
        <f t="shared" si="4"/>
        <v>0.95</v>
      </c>
      <c r="K20">
        <f t="shared" si="5"/>
        <v>0.6</v>
      </c>
      <c r="M20">
        <f t="shared" si="6"/>
        <v>24</v>
      </c>
      <c r="N20">
        <f t="shared" si="7"/>
        <v>24</v>
      </c>
      <c r="O20">
        <f t="shared" si="8"/>
        <v>24</v>
      </c>
      <c r="P20">
        <f t="shared" si="9"/>
        <v>25</v>
      </c>
      <c r="Q20">
        <f t="shared" si="10"/>
        <v>1</v>
      </c>
      <c r="R20">
        <f t="shared" si="11"/>
        <v>2</v>
      </c>
      <c r="S20">
        <v>1000</v>
      </c>
      <c r="T20" s="1">
        <f>modell!H106</f>
        <v>1002</v>
      </c>
      <c r="U20">
        <f t="shared" si="2"/>
        <v>2001</v>
      </c>
      <c r="V20" t="str">
        <f t="shared" si="3"/>
        <v>egészségügyi szakoktató</v>
      </c>
    </row>
    <row r="21" spans="1:22" x14ac:dyDescent="0.3">
      <c r="A21">
        <v>2020</v>
      </c>
      <c r="B21" t="s">
        <v>15</v>
      </c>
      <c r="C21" t="s">
        <v>8</v>
      </c>
      <c r="D21" t="s">
        <v>14</v>
      </c>
      <c r="E21" t="s">
        <v>10</v>
      </c>
      <c r="F21">
        <v>91</v>
      </c>
      <c r="G21">
        <v>29</v>
      </c>
      <c r="H21">
        <v>23</v>
      </c>
      <c r="I21">
        <v>284</v>
      </c>
      <c r="J21">
        <f t="shared" si="4"/>
        <v>0.31868131868131866</v>
      </c>
      <c r="K21">
        <f t="shared" si="5"/>
        <v>0.25274725274725274</v>
      </c>
      <c r="M21">
        <f t="shared" si="6"/>
        <v>17</v>
      </c>
      <c r="N21">
        <f t="shared" si="7"/>
        <v>19</v>
      </c>
      <c r="O21">
        <f t="shared" si="8"/>
        <v>21</v>
      </c>
      <c r="P21">
        <f t="shared" si="9"/>
        <v>11</v>
      </c>
      <c r="Q21">
        <f t="shared" si="10"/>
        <v>17</v>
      </c>
      <c r="R21">
        <f t="shared" si="11"/>
        <v>21</v>
      </c>
      <c r="S21">
        <v>1000</v>
      </c>
      <c r="T21" s="1">
        <f>modell!H107</f>
        <v>964.4</v>
      </c>
      <c r="U21">
        <f t="shared" si="2"/>
        <v>2020</v>
      </c>
      <c r="V21" t="str">
        <f t="shared" si="3"/>
        <v>egészségügyi szervező</v>
      </c>
    </row>
    <row r="22" spans="1:22" x14ac:dyDescent="0.3">
      <c r="A22">
        <v>2019</v>
      </c>
      <c r="B22" t="s">
        <v>15</v>
      </c>
      <c r="C22" t="s">
        <v>8</v>
      </c>
      <c r="D22" t="s">
        <v>14</v>
      </c>
      <c r="E22" t="s">
        <v>10</v>
      </c>
      <c r="F22">
        <v>157</v>
      </c>
      <c r="G22">
        <v>52</v>
      </c>
      <c r="H22">
        <v>56</v>
      </c>
      <c r="I22">
        <v>282</v>
      </c>
      <c r="J22">
        <f t="shared" si="4"/>
        <v>0.33121019108280253</v>
      </c>
      <c r="K22">
        <f t="shared" si="5"/>
        <v>0.35668789808917195</v>
      </c>
      <c r="M22">
        <f t="shared" si="6"/>
        <v>5</v>
      </c>
      <c r="N22">
        <f t="shared" si="7"/>
        <v>8</v>
      </c>
      <c r="O22">
        <f t="shared" si="8"/>
        <v>5</v>
      </c>
      <c r="P22">
        <f t="shared" si="9"/>
        <v>13</v>
      </c>
      <c r="Q22">
        <f t="shared" si="10"/>
        <v>16</v>
      </c>
      <c r="R22">
        <f t="shared" si="11"/>
        <v>11</v>
      </c>
      <c r="S22">
        <v>1000</v>
      </c>
      <c r="T22" s="1">
        <f>modell!H108</f>
        <v>1012.5</v>
      </c>
      <c r="U22">
        <f t="shared" si="2"/>
        <v>2019</v>
      </c>
      <c r="V22" t="str">
        <f t="shared" si="3"/>
        <v>egészségügyi szervező</v>
      </c>
    </row>
    <row r="23" spans="1:22" x14ac:dyDescent="0.3">
      <c r="A23">
        <v>2018</v>
      </c>
      <c r="B23" t="s">
        <v>15</v>
      </c>
      <c r="C23" t="s">
        <v>8</v>
      </c>
      <c r="D23" t="s">
        <v>14</v>
      </c>
      <c r="E23" t="s">
        <v>10</v>
      </c>
      <c r="F23">
        <v>184</v>
      </c>
      <c r="G23">
        <v>63</v>
      </c>
      <c r="H23">
        <v>72</v>
      </c>
      <c r="I23">
        <v>280</v>
      </c>
      <c r="J23">
        <f t="shared" si="4"/>
        <v>0.34239130434782611</v>
      </c>
      <c r="K23">
        <f t="shared" si="5"/>
        <v>0.39130434782608697</v>
      </c>
      <c r="M23">
        <f t="shared" si="6"/>
        <v>2</v>
      </c>
      <c r="N23">
        <f t="shared" si="7"/>
        <v>3</v>
      </c>
      <c r="O23">
        <f t="shared" si="8"/>
        <v>1</v>
      </c>
      <c r="P23">
        <f t="shared" si="9"/>
        <v>14</v>
      </c>
      <c r="Q23">
        <f t="shared" si="10"/>
        <v>14</v>
      </c>
      <c r="R23">
        <f t="shared" si="11"/>
        <v>5</v>
      </c>
      <c r="S23">
        <v>1000</v>
      </c>
      <c r="T23" s="1">
        <f>modell!H109</f>
        <v>1038.0999999999999</v>
      </c>
      <c r="U23">
        <f t="shared" si="2"/>
        <v>2018</v>
      </c>
      <c r="V23" t="str">
        <f t="shared" si="3"/>
        <v>egészségügyi szervező</v>
      </c>
    </row>
    <row r="24" spans="1:22" x14ac:dyDescent="0.3">
      <c r="A24">
        <v>2017</v>
      </c>
      <c r="B24" t="s">
        <v>15</v>
      </c>
      <c r="C24" t="s">
        <v>8</v>
      </c>
      <c r="D24" t="s">
        <v>14</v>
      </c>
      <c r="E24" t="s">
        <v>10</v>
      </c>
      <c r="F24">
        <v>156</v>
      </c>
      <c r="G24">
        <v>55</v>
      </c>
      <c r="H24">
        <v>60</v>
      </c>
      <c r="I24">
        <v>295</v>
      </c>
      <c r="J24">
        <f t="shared" si="4"/>
        <v>0.35256410256410259</v>
      </c>
      <c r="K24">
        <f t="shared" si="5"/>
        <v>0.38461538461538464</v>
      </c>
      <c r="M24">
        <f t="shared" si="6"/>
        <v>7</v>
      </c>
      <c r="N24">
        <f t="shared" si="7"/>
        <v>6</v>
      </c>
      <c r="O24">
        <f t="shared" si="8"/>
        <v>3</v>
      </c>
      <c r="P24">
        <f t="shared" si="9"/>
        <v>7</v>
      </c>
      <c r="Q24">
        <f t="shared" si="10"/>
        <v>8</v>
      </c>
      <c r="R24">
        <f t="shared" si="11"/>
        <v>6</v>
      </c>
      <c r="S24">
        <v>1000</v>
      </c>
      <c r="T24" s="1">
        <f>modell!H110</f>
        <v>1042.0999999999999</v>
      </c>
      <c r="U24">
        <f t="shared" si="2"/>
        <v>2017</v>
      </c>
      <c r="V24" t="str">
        <f t="shared" si="3"/>
        <v>egészségügyi szervező</v>
      </c>
    </row>
    <row r="25" spans="1:22" x14ac:dyDescent="0.3">
      <c r="A25">
        <v>2016</v>
      </c>
      <c r="B25" t="s">
        <v>15</v>
      </c>
      <c r="C25" t="s">
        <v>8</v>
      </c>
      <c r="D25" t="s">
        <v>14</v>
      </c>
      <c r="E25" t="s">
        <v>10</v>
      </c>
      <c r="F25">
        <v>190</v>
      </c>
      <c r="G25">
        <v>68</v>
      </c>
      <c r="H25">
        <v>61</v>
      </c>
      <c r="I25">
        <v>296</v>
      </c>
      <c r="J25">
        <f t="shared" si="4"/>
        <v>0.35789473684210527</v>
      </c>
      <c r="K25">
        <f t="shared" si="5"/>
        <v>0.32105263157894737</v>
      </c>
      <c r="M25">
        <f t="shared" si="6"/>
        <v>1</v>
      </c>
      <c r="N25">
        <f t="shared" si="7"/>
        <v>2</v>
      </c>
      <c r="O25">
        <f t="shared" si="8"/>
        <v>2</v>
      </c>
      <c r="P25">
        <f t="shared" si="9"/>
        <v>5</v>
      </c>
      <c r="Q25">
        <f t="shared" si="10"/>
        <v>6</v>
      </c>
      <c r="R25">
        <f t="shared" si="11"/>
        <v>15</v>
      </c>
      <c r="S25">
        <v>1000</v>
      </c>
      <c r="T25" s="1">
        <f>modell!H111</f>
        <v>1039.5999999999999</v>
      </c>
      <c r="U25">
        <f t="shared" si="2"/>
        <v>2016</v>
      </c>
      <c r="V25" t="str">
        <f t="shared" si="3"/>
        <v>egészségügyi szervező</v>
      </c>
    </row>
    <row r="26" spans="1:22" x14ac:dyDescent="0.3">
      <c r="A26">
        <v>2015</v>
      </c>
      <c r="B26" t="s">
        <v>15</v>
      </c>
      <c r="C26" t="s">
        <v>8</v>
      </c>
      <c r="D26" t="s">
        <v>14</v>
      </c>
      <c r="E26" t="s">
        <v>10</v>
      </c>
      <c r="F26">
        <v>159</v>
      </c>
      <c r="G26">
        <v>56</v>
      </c>
      <c r="H26">
        <v>57</v>
      </c>
      <c r="I26">
        <v>296</v>
      </c>
      <c r="J26">
        <f t="shared" si="4"/>
        <v>0.3522012578616352</v>
      </c>
      <c r="K26">
        <f t="shared" si="5"/>
        <v>0.35849056603773582</v>
      </c>
      <c r="M26">
        <f t="shared" si="6"/>
        <v>4</v>
      </c>
      <c r="N26">
        <f t="shared" si="7"/>
        <v>5</v>
      </c>
      <c r="O26">
        <f t="shared" si="8"/>
        <v>4</v>
      </c>
      <c r="P26">
        <f t="shared" si="9"/>
        <v>5</v>
      </c>
      <c r="Q26">
        <f t="shared" si="10"/>
        <v>10</v>
      </c>
      <c r="R26">
        <f t="shared" si="11"/>
        <v>10</v>
      </c>
      <c r="S26">
        <v>1000</v>
      </c>
      <c r="T26" s="1">
        <f>modell!H112</f>
        <v>1035.5999999999999</v>
      </c>
      <c r="U26">
        <f t="shared" si="2"/>
        <v>2015</v>
      </c>
      <c r="V26" t="str">
        <f t="shared" si="3"/>
        <v>egészségügyi szervező</v>
      </c>
    </row>
    <row r="27" spans="1:22" x14ac:dyDescent="0.3">
      <c r="A27">
        <v>2014</v>
      </c>
      <c r="B27" t="s">
        <v>15</v>
      </c>
      <c r="C27" t="s">
        <v>8</v>
      </c>
      <c r="D27" t="s">
        <v>14</v>
      </c>
      <c r="E27" t="s">
        <v>10</v>
      </c>
      <c r="F27">
        <v>122</v>
      </c>
      <c r="G27">
        <v>43</v>
      </c>
      <c r="H27">
        <v>49</v>
      </c>
      <c r="I27">
        <v>277</v>
      </c>
      <c r="J27">
        <f t="shared" si="4"/>
        <v>0.35245901639344263</v>
      </c>
      <c r="K27">
        <f t="shared" si="5"/>
        <v>0.40163934426229508</v>
      </c>
      <c r="M27">
        <f t="shared" si="6"/>
        <v>15</v>
      </c>
      <c r="N27">
        <f t="shared" si="7"/>
        <v>12</v>
      </c>
      <c r="O27">
        <f t="shared" si="8"/>
        <v>6</v>
      </c>
      <c r="P27">
        <f t="shared" si="9"/>
        <v>17</v>
      </c>
      <c r="Q27">
        <f t="shared" si="10"/>
        <v>9</v>
      </c>
      <c r="R27">
        <f t="shared" si="11"/>
        <v>4</v>
      </c>
      <c r="S27">
        <v>1000</v>
      </c>
      <c r="T27" s="1">
        <f>modell!H113</f>
        <v>1026</v>
      </c>
      <c r="U27">
        <f t="shared" si="2"/>
        <v>2014</v>
      </c>
      <c r="V27" t="str">
        <f t="shared" si="3"/>
        <v>egészségügyi szervező</v>
      </c>
    </row>
    <row r="31" spans="1:22" x14ac:dyDescent="0.3">
      <c r="D31" t="s">
        <v>191</v>
      </c>
    </row>
  </sheetData>
  <autoFilter ref="A2:I27" xr:uid="{D3C67AD9-4B86-4DC1-9E7C-2479BCEC39E0}">
    <sortState xmlns:xlrd2="http://schemas.microsoft.com/office/spreadsheetml/2017/richdata2" ref="A3:I27">
      <sortCondition ref="D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32C5-D777-4F3A-9DEB-294CDEC69454}">
  <dimension ref="A1:L127"/>
  <sheetViews>
    <sheetView workbookViewId="0"/>
  </sheetViews>
  <sheetFormatPr defaultRowHeight="14.4" x14ac:dyDescent="0.3"/>
  <sheetData>
    <row r="1" spans="1:12" ht="18" x14ac:dyDescent="0.3">
      <c r="A1" s="2"/>
    </row>
    <row r="2" spans="1:12" x14ac:dyDescent="0.3">
      <c r="A2" s="3"/>
    </row>
    <row r="5" spans="1:12" ht="20.399999999999999" x14ac:dyDescent="0.3">
      <c r="A5" s="4" t="s">
        <v>20</v>
      </c>
      <c r="B5" s="5">
        <v>6613034</v>
      </c>
      <c r="C5" s="4" t="s">
        <v>21</v>
      </c>
      <c r="D5" s="5">
        <v>25</v>
      </c>
      <c r="E5" s="4" t="s">
        <v>22</v>
      </c>
      <c r="F5" s="5">
        <v>6</v>
      </c>
      <c r="G5" s="4" t="s">
        <v>23</v>
      </c>
      <c r="H5" s="5">
        <v>25</v>
      </c>
      <c r="I5" s="4" t="s">
        <v>24</v>
      </c>
      <c r="J5" s="5">
        <v>0</v>
      </c>
      <c r="K5" s="4" t="s">
        <v>25</v>
      </c>
      <c r="L5" s="5" t="s">
        <v>26</v>
      </c>
    </row>
    <row r="6" spans="1:12" ht="18.600000000000001" thickBot="1" x14ac:dyDescent="0.35">
      <c r="A6" s="2"/>
    </row>
    <row r="7" spans="1:12" ht="15" thickBot="1" x14ac:dyDescent="0.3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</row>
    <row r="8" spans="1:12" ht="15" thickBot="1" x14ac:dyDescent="0.35">
      <c r="A8" s="6" t="s">
        <v>35</v>
      </c>
      <c r="B8" s="7">
        <v>20</v>
      </c>
      <c r="C8" s="7">
        <v>21</v>
      </c>
      <c r="D8" s="7">
        <v>18</v>
      </c>
      <c r="E8" s="7">
        <v>14</v>
      </c>
      <c r="F8" s="7">
        <v>22</v>
      </c>
      <c r="G8" s="7">
        <v>9</v>
      </c>
      <c r="H8" s="7">
        <v>1000</v>
      </c>
    </row>
    <row r="9" spans="1:12" ht="15" thickBot="1" x14ac:dyDescent="0.35">
      <c r="A9" s="6" t="s">
        <v>36</v>
      </c>
      <c r="B9" s="7">
        <v>21</v>
      </c>
      <c r="C9" s="7">
        <v>22</v>
      </c>
      <c r="D9" s="7">
        <v>20</v>
      </c>
      <c r="E9" s="7">
        <v>10</v>
      </c>
      <c r="F9" s="7">
        <v>19</v>
      </c>
      <c r="G9" s="7">
        <v>14</v>
      </c>
      <c r="H9" s="7">
        <v>1000</v>
      </c>
    </row>
    <row r="10" spans="1:12" ht="15" thickBot="1" x14ac:dyDescent="0.35">
      <c r="A10" s="6" t="s">
        <v>37</v>
      </c>
      <c r="B10" s="7">
        <v>10</v>
      </c>
      <c r="C10" s="7">
        <v>10</v>
      </c>
      <c r="D10" s="7">
        <v>7</v>
      </c>
      <c r="E10" s="7">
        <v>3</v>
      </c>
      <c r="F10" s="7">
        <v>7</v>
      </c>
      <c r="G10" s="7">
        <v>12</v>
      </c>
      <c r="H10" s="7">
        <v>1000</v>
      </c>
    </row>
    <row r="11" spans="1:12" ht="15" thickBot="1" x14ac:dyDescent="0.35">
      <c r="A11" s="6" t="s">
        <v>38</v>
      </c>
      <c r="B11" s="7">
        <v>13</v>
      </c>
      <c r="C11" s="7">
        <v>14</v>
      </c>
      <c r="D11" s="7">
        <v>9</v>
      </c>
      <c r="E11" s="7">
        <v>11</v>
      </c>
      <c r="F11" s="7">
        <v>18</v>
      </c>
      <c r="G11" s="7">
        <v>13</v>
      </c>
      <c r="H11" s="7">
        <v>1000</v>
      </c>
    </row>
    <row r="12" spans="1:12" ht="15" thickBot="1" x14ac:dyDescent="0.35">
      <c r="A12" s="6" t="s">
        <v>39</v>
      </c>
      <c r="B12" s="7">
        <v>5</v>
      </c>
      <c r="C12" s="7">
        <v>7</v>
      </c>
      <c r="D12" s="7">
        <v>13</v>
      </c>
      <c r="E12" s="7">
        <v>1</v>
      </c>
      <c r="F12" s="7">
        <v>12</v>
      </c>
      <c r="G12" s="7">
        <v>23</v>
      </c>
      <c r="H12" s="7">
        <v>1000</v>
      </c>
    </row>
    <row r="13" spans="1:12" ht="15" thickBot="1" x14ac:dyDescent="0.35">
      <c r="A13" s="6" t="s">
        <v>40</v>
      </c>
      <c r="B13" s="7">
        <v>15</v>
      </c>
      <c r="C13" s="7">
        <v>15</v>
      </c>
      <c r="D13" s="7">
        <v>11</v>
      </c>
      <c r="E13" s="7">
        <v>8</v>
      </c>
      <c r="F13" s="7">
        <v>21</v>
      </c>
      <c r="G13" s="7">
        <v>17</v>
      </c>
      <c r="H13" s="7">
        <v>1000</v>
      </c>
    </row>
    <row r="14" spans="1:12" ht="15" thickBot="1" x14ac:dyDescent="0.35">
      <c r="A14" s="6" t="s">
        <v>41</v>
      </c>
      <c r="B14" s="7">
        <v>12</v>
      </c>
      <c r="C14" s="7">
        <v>17</v>
      </c>
      <c r="D14" s="7">
        <v>16</v>
      </c>
      <c r="E14" s="7">
        <v>4</v>
      </c>
      <c r="F14" s="7">
        <v>24</v>
      </c>
      <c r="G14" s="7">
        <v>22</v>
      </c>
      <c r="H14" s="7">
        <v>1000</v>
      </c>
    </row>
    <row r="15" spans="1:12" ht="15" thickBot="1" x14ac:dyDescent="0.35">
      <c r="A15" s="6" t="s">
        <v>42</v>
      </c>
      <c r="B15" s="7">
        <v>11</v>
      </c>
      <c r="C15" s="7">
        <v>12</v>
      </c>
      <c r="D15" s="7">
        <v>11</v>
      </c>
      <c r="E15" s="7">
        <v>19</v>
      </c>
      <c r="F15" s="7">
        <v>20</v>
      </c>
      <c r="G15" s="7">
        <v>19</v>
      </c>
      <c r="H15" s="7">
        <v>1000</v>
      </c>
    </row>
    <row r="16" spans="1:12" ht="15" thickBot="1" x14ac:dyDescent="0.35">
      <c r="A16" s="6" t="s">
        <v>43</v>
      </c>
      <c r="B16" s="7">
        <v>18</v>
      </c>
      <c r="C16" s="7">
        <v>23</v>
      </c>
      <c r="D16" s="7">
        <v>17</v>
      </c>
      <c r="E16" s="7">
        <v>20</v>
      </c>
      <c r="F16" s="7">
        <v>25</v>
      </c>
      <c r="G16" s="7">
        <v>8</v>
      </c>
      <c r="H16" s="7">
        <v>1000</v>
      </c>
    </row>
    <row r="17" spans="1:8" ht="15" thickBot="1" x14ac:dyDescent="0.35">
      <c r="A17" s="6" t="s">
        <v>44</v>
      </c>
      <c r="B17" s="7">
        <v>8</v>
      </c>
      <c r="C17" s="7">
        <v>10</v>
      </c>
      <c r="D17" s="7">
        <v>7</v>
      </c>
      <c r="E17" s="7">
        <v>9</v>
      </c>
      <c r="F17" s="7">
        <v>15</v>
      </c>
      <c r="G17" s="7">
        <v>16</v>
      </c>
      <c r="H17" s="7">
        <v>1000</v>
      </c>
    </row>
    <row r="18" spans="1:8" ht="15" thickBot="1" x14ac:dyDescent="0.35">
      <c r="A18" s="6" t="s">
        <v>45</v>
      </c>
      <c r="B18" s="7">
        <v>14</v>
      </c>
      <c r="C18" s="7">
        <v>16</v>
      </c>
      <c r="D18" s="7">
        <v>13</v>
      </c>
      <c r="E18" s="7">
        <v>16</v>
      </c>
      <c r="F18" s="7">
        <v>23</v>
      </c>
      <c r="G18" s="7">
        <v>18</v>
      </c>
      <c r="H18" s="7">
        <v>1000</v>
      </c>
    </row>
    <row r="19" spans="1:8" ht="15" thickBot="1" x14ac:dyDescent="0.35">
      <c r="A19" s="6" t="s">
        <v>46</v>
      </c>
      <c r="B19" s="7">
        <v>3</v>
      </c>
      <c r="C19" s="7">
        <v>4</v>
      </c>
      <c r="D19" s="7">
        <v>15</v>
      </c>
      <c r="E19" s="7">
        <v>2</v>
      </c>
      <c r="F19" s="7">
        <v>13</v>
      </c>
      <c r="G19" s="7">
        <v>25</v>
      </c>
      <c r="H19" s="7">
        <v>1000</v>
      </c>
    </row>
    <row r="20" spans="1:8" ht="15" thickBot="1" x14ac:dyDescent="0.35">
      <c r="A20" s="6" t="s">
        <v>47</v>
      </c>
      <c r="B20" s="7">
        <v>8</v>
      </c>
      <c r="C20" s="7">
        <v>8</v>
      </c>
      <c r="D20" s="7">
        <v>10</v>
      </c>
      <c r="E20" s="7">
        <v>17</v>
      </c>
      <c r="F20" s="7">
        <v>11</v>
      </c>
      <c r="G20" s="7">
        <v>20</v>
      </c>
      <c r="H20" s="7">
        <v>1000</v>
      </c>
    </row>
    <row r="21" spans="1:8" ht="15" thickBot="1" x14ac:dyDescent="0.35">
      <c r="A21" s="6" t="s">
        <v>48</v>
      </c>
      <c r="B21" s="7">
        <v>18</v>
      </c>
      <c r="C21" s="7">
        <v>1</v>
      </c>
      <c r="D21" s="7">
        <v>22</v>
      </c>
      <c r="E21" s="7">
        <v>21</v>
      </c>
      <c r="F21" s="7">
        <v>4</v>
      </c>
      <c r="G21" s="7">
        <v>24</v>
      </c>
      <c r="H21" s="7">
        <v>1000</v>
      </c>
    </row>
    <row r="22" spans="1:8" ht="15" thickBot="1" x14ac:dyDescent="0.35">
      <c r="A22" s="6" t="s">
        <v>49</v>
      </c>
      <c r="B22" s="7">
        <v>22</v>
      </c>
      <c r="C22" s="7">
        <v>18</v>
      </c>
      <c r="D22" s="7">
        <v>23</v>
      </c>
      <c r="E22" s="7">
        <v>22</v>
      </c>
      <c r="F22" s="7">
        <v>2</v>
      </c>
      <c r="G22" s="7">
        <v>7</v>
      </c>
      <c r="H22" s="7">
        <v>1000</v>
      </c>
    </row>
    <row r="23" spans="1:8" ht="15" thickBot="1" x14ac:dyDescent="0.35">
      <c r="A23" s="6" t="s">
        <v>50</v>
      </c>
      <c r="B23" s="7">
        <v>23</v>
      </c>
      <c r="C23" s="7">
        <v>19</v>
      </c>
      <c r="D23" s="7">
        <v>19</v>
      </c>
      <c r="E23" s="7">
        <v>23</v>
      </c>
      <c r="F23" s="7">
        <v>3</v>
      </c>
      <c r="G23" s="7">
        <v>1</v>
      </c>
      <c r="H23" s="7">
        <v>1000</v>
      </c>
    </row>
    <row r="24" spans="1:8" ht="15" thickBot="1" x14ac:dyDescent="0.35">
      <c r="A24" s="6" t="s">
        <v>51</v>
      </c>
      <c r="B24" s="7">
        <v>24</v>
      </c>
      <c r="C24" s="7">
        <v>25</v>
      </c>
      <c r="D24" s="7">
        <v>24</v>
      </c>
      <c r="E24" s="7">
        <v>24</v>
      </c>
      <c r="F24" s="7">
        <v>5</v>
      </c>
      <c r="G24" s="7">
        <v>2</v>
      </c>
      <c r="H24" s="7">
        <v>1000</v>
      </c>
    </row>
    <row r="25" spans="1:8" ht="15" thickBot="1" x14ac:dyDescent="0.35">
      <c r="A25" s="6" t="s">
        <v>52</v>
      </c>
      <c r="B25" s="7">
        <v>24</v>
      </c>
      <c r="C25" s="7">
        <v>24</v>
      </c>
      <c r="D25" s="7">
        <v>24</v>
      </c>
      <c r="E25" s="7">
        <v>25</v>
      </c>
      <c r="F25" s="7">
        <v>1</v>
      </c>
      <c r="G25" s="7">
        <v>2</v>
      </c>
      <c r="H25" s="7">
        <v>1000</v>
      </c>
    </row>
    <row r="26" spans="1:8" ht="15" thickBot="1" x14ac:dyDescent="0.35">
      <c r="A26" s="6" t="s">
        <v>53</v>
      </c>
      <c r="B26" s="7">
        <v>17</v>
      </c>
      <c r="C26" s="7">
        <v>19</v>
      </c>
      <c r="D26" s="7">
        <v>21</v>
      </c>
      <c r="E26" s="7">
        <v>11</v>
      </c>
      <c r="F26" s="7">
        <v>17</v>
      </c>
      <c r="G26" s="7">
        <v>21</v>
      </c>
      <c r="H26" s="7">
        <v>1000</v>
      </c>
    </row>
    <row r="27" spans="1:8" ht="15" thickBot="1" x14ac:dyDescent="0.35">
      <c r="A27" s="6" t="s">
        <v>54</v>
      </c>
      <c r="B27" s="7">
        <v>5</v>
      </c>
      <c r="C27" s="7">
        <v>8</v>
      </c>
      <c r="D27" s="7">
        <v>5</v>
      </c>
      <c r="E27" s="7">
        <v>13</v>
      </c>
      <c r="F27" s="7">
        <v>16</v>
      </c>
      <c r="G27" s="7">
        <v>11</v>
      </c>
      <c r="H27" s="7">
        <v>1000</v>
      </c>
    </row>
    <row r="28" spans="1:8" ht="15" thickBot="1" x14ac:dyDescent="0.35">
      <c r="A28" s="6" t="s">
        <v>55</v>
      </c>
      <c r="B28" s="7">
        <v>2</v>
      </c>
      <c r="C28" s="7">
        <v>3</v>
      </c>
      <c r="D28" s="7">
        <v>1</v>
      </c>
      <c r="E28" s="7">
        <v>14</v>
      </c>
      <c r="F28" s="7">
        <v>14</v>
      </c>
      <c r="G28" s="7">
        <v>5</v>
      </c>
      <c r="H28" s="7">
        <v>1000</v>
      </c>
    </row>
    <row r="29" spans="1:8" ht="15" thickBot="1" x14ac:dyDescent="0.35">
      <c r="A29" s="6" t="s">
        <v>56</v>
      </c>
      <c r="B29" s="7">
        <v>7</v>
      </c>
      <c r="C29" s="7">
        <v>6</v>
      </c>
      <c r="D29" s="7">
        <v>3</v>
      </c>
      <c r="E29" s="7">
        <v>7</v>
      </c>
      <c r="F29" s="7">
        <v>8</v>
      </c>
      <c r="G29" s="7">
        <v>6</v>
      </c>
      <c r="H29" s="7">
        <v>1000</v>
      </c>
    </row>
    <row r="30" spans="1:8" ht="15" thickBot="1" x14ac:dyDescent="0.35">
      <c r="A30" s="6" t="s">
        <v>57</v>
      </c>
      <c r="B30" s="7">
        <v>1</v>
      </c>
      <c r="C30" s="7">
        <v>2</v>
      </c>
      <c r="D30" s="7">
        <v>2</v>
      </c>
      <c r="E30" s="7">
        <v>5</v>
      </c>
      <c r="F30" s="7">
        <v>6</v>
      </c>
      <c r="G30" s="7">
        <v>15</v>
      </c>
      <c r="H30" s="7">
        <v>1000</v>
      </c>
    </row>
    <row r="31" spans="1:8" ht="15" thickBot="1" x14ac:dyDescent="0.35">
      <c r="A31" s="6" t="s">
        <v>58</v>
      </c>
      <c r="B31" s="7">
        <v>4</v>
      </c>
      <c r="C31" s="7">
        <v>5</v>
      </c>
      <c r="D31" s="7">
        <v>4</v>
      </c>
      <c r="E31" s="7">
        <v>5</v>
      </c>
      <c r="F31" s="7">
        <v>10</v>
      </c>
      <c r="G31" s="7">
        <v>10</v>
      </c>
      <c r="H31" s="7">
        <v>1000</v>
      </c>
    </row>
    <row r="32" spans="1:8" ht="15" thickBot="1" x14ac:dyDescent="0.35">
      <c r="A32" s="6" t="s">
        <v>59</v>
      </c>
      <c r="B32" s="7">
        <v>15</v>
      </c>
      <c r="C32" s="7">
        <v>12</v>
      </c>
      <c r="D32" s="7">
        <v>6</v>
      </c>
      <c r="E32" s="7">
        <v>17</v>
      </c>
      <c r="F32" s="7">
        <v>9</v>
      </c>
      <c r="G32" s="7">
        <v>4</v>
      </c>
      <c r="H32" s="7">
        <v>1000</v>
      </c>
    </row>
    <row r="33" spans="1:7" ht="18.600000000000001" thickBot="1" x14ac:dyDescent="0.35">
      <c r="A33" s="2"/>
    </row>
    <row r="34" spans="1:7" ht="18.600000000000001" thickBot="1" x14ac:dyDescent="0.35">
      <c r="A34" s="6" t="s">
        <v>60</v>
      </c>
      <c r="B34" s="6" t="s">
        <v>28</v>
      </c>
      <c r="C34" s="6" t="s">
        <v>29</v>
      </c>
      <c r="D34" s="6" t="s">
        <v>30</v>
      </c>
      <c r="E34" s="6" t="s">
        <v>31</v>
      </c>
      <c r="F34" s="6" t="s">
        <v>32</v>
      </c>
      <c r="G34" s="6" t="s">
        <v>33</v>
      </c>
    </row>
    <row r="35" spans="1:7" ht="27.6" thickBot="1" x14ac:dyDescent="0.35">
      <c r="A35" s="6" t="s">
        <v>61</v>
      </c>
      <c r="B35" s="7" t="s">
        <v>62</v>
      </c>
      <c r="C35" s="7" t="s">
        <v>63</v>
      </c>
      <c r="D35" s="7" t="s">
        <v>62</v>
      </c>
      <c r="E35" s="7" t="s">
        <v>64</v>
      </c>
      <c r="F35" s="7" t="s">
        <v>65</v>
      </c>
      <c r="G35" s="7" t="s">
        <v>66</v>
      </c>
    </row>
    <row r="36" spans="1:7" ht="27.6" thickBot="1" x14ac:dyDescent="0.35">
      <c r="A36" s="6" t="s">
        <v>67</v>
      </c>
      <c r="B36" s="7" t="s">
        <v>68</v>
      </c>
      <c r="C36" s="7" t="s">
        <v>68</v>
      </c>
      <c r="D36" s="7" t="s">
        <v>68</v>
      </c>
      <c r="E36" s="7" t="s">
        <v>69</v>
      </c>
      <c r="F36" s="7" t="s">
        <v>70</v>
      </c>
      <c r="G36" s="7" t="s">
        <v>71</v>
      </c>
    </row>
    <row r="37" spans="1:7" ht="27.6" thickBot="1" x14ac:dyDescent="0.35">
      <c r="A37" s="6" t="s">
        <v>72</v>
      </c>
      <c r="B37" s="7" t="s">
        <v>73</v>
      </c>
      <c r="C37" s="7" t="s">
        <v>73</v>
      </c>
      <c r="D37" s="7" t="s">
        <v>73</v>
      </c>
      <c r="E37" s="7" t="s">
        <v>74</v>
      </c>
      <c r="F37" s="7" t="s">
        <v>75</v>
      </c>
      <c r="G37" s="7" t="s">
        <v>76</v>
      </c>
    </row>
    <row r="38" spans="1:7" ht="27.6" thickBot="1" x14ac:dyDescent="0.35">
      <c r="A38" s="6" t="s">
        <v>77</v>
      </c>
      <c r="B38" s="7" t="s">
        <v>78</v>
      </c>
      <c r="C38" s="7" t="s">
        <v>78</v>
      </c>
      <c r="D38" s="7" t="s">
        <v>78</v>
      </c>
      <c r="E38" s="7" t="s">
        <v>79</v>
      </c>
      <c r="F38" s="7" t="s">
        <v>80</v>
      </c>
      <c r="G38" s="7" t="s">
        <v>81</v>
      </c>
    </row>
    <row r="39" spans="1:7" ht="27.6" thickBot="1" x14ac:dyDescent="0.35">
      <c r="A39" s="6" t="s">
        <v>82</v>
      </c>
      <c r="B39" s="7" t="s">
        <v>83</v>
      </c>
      <c r="C39" s="7" t="s">
        <v>83</v>
      </c>
      <c r="D39" s="7" t="s">
        <v>83</v>
      </c>
      <c r="E39" s="7" t="s">
        <v>84</v>
      </c>
      <c r="F39" s="7" t="s">
        <v>85</v>
      </c>
      <c r="G39" s="7" t="s">
        <v>86</v>
      </c>
    </row>
    <row r="40" spans="1:7" ht="27.6" thickBot="1" x14ac:dyDescent="0.35">
      <c r="A40" s="6" t="s">
        <v>87</v>
      </c>
      <c r="B40" s="7" t="s">
        <v>88</v>
      </c>
      <c r="C40" s="7" t="s">
        <v>88</v>
      </c>
      <c r="D40" s="7" t="s">
        <v>88</v>
      </c>
      <c r="E40" s="7" t="s">
        <v>89</v>
      </c>
      <c r="F40" s="7" t="s">
        <v>88</v>
      </c>
      <c r="G40" s="7" t="s">
        <v>90</v>
      </c>
    </row>
    <row r="41" spans="1:7" ht="27.6" thickBot="1" x14ac:dyDescent="0.35">
      <c r="A41" s="6" t="s">
        <v>91</v>
      </c>
      <c r="B41" s="7" t="s">
        <v>92</v>
      </c>
      <c r="C41" s="7" t="s">
        <v>92</v>
      </c>
      <c r="D41" s="7" t="s">
        <v>92</v>
      </c>
      <c r="E41" s="7" t="s">
        <v>93</v>
      </c>
      <c r="F41" s="7" t="s">
        <v>92</v>
      </c>
      <c r="G41" s="7" t="s">
        <v>94</v>
      </c>
    </row>
    <row r="42" spans="1:7" ht="27.6" thickBot="1" x14ac:dyDescent="0.35">
      <c r="A42" s="6" t="s">
        <v>95</v>
      </c>
      <c r="B42" s="7" t="s">
        <v>96</v>
      </c>
      <c r="C42" s="7" t="s">
        <v>96</v>
      </c>
      <c r="D42" s="7" t="s">
        <v>96</v>
      </c>
      <c r="E42" s="7" t="s">
        <v>97</v>
      </c>
      <c r="F42" s="7" t="s">
        <v>96</v>
      </c>
      <c r="G42" s="7" t="s">
        <v>98</v>
      </c>
    </row>
    <row r="43" spans="1:7" ht="27.6" thickBot="1" x14ac:dyDescent="0.35">
      <c r="A43" s="6" t="s">
        <v>99</v>
      </c>
      <c r="B43" s="7" t="s">
        <v>100</v>
      </c>
      <c r="C43" s="7" t="s">
        <v>100</v>
      </c>
      <c r="D43" s="7" t="s">
        <v>100</v>
      </c>
      <c r="E43" s="7" t="s">
        <v>101</v>
      </c>
      <c r="F43" s="7" t="s">
        <v>100</v>
      </c>
      <c r="G43" s="7" t="s">
        <v>102</v>
      </c>
    </row>
    <row r="44" spans="1:7" ht="27.6" thickBot="1" x14ac:dyDescent="0.35">
      <c r="A44" s="6" t="s">
        <v>103</v>
      </c>
      <c r="B44" s="7" t="s">
        <v>104</v>
      </c>
      <c r="C44" s="7" t="s">
        <v>104</v>
      </c>
      <c r="D44" s="7" t="s">
        <v>104</v>
      </c>
      <c r="E44" s="7" t="s">
        <v>105</v>
      </c>
      <c r="F44" s="7" t="s">
        <v>104</v>
      </c>
      <c r="G44" s="7" t="s">
        <v>106</v>
      </c>
    </row>
    <row r="45" spans="1:7" ht="27.6" thickBot="1" x14ac:dyDescent="0.35">
      <c r="A45" s="6" t="s">
        <v>107</v>
      </c>
      <c r="B45" s="7" t="s">
        <v>108</v>
      </c>
      <c r="C45" s="7" t="s">
        <v>108</v>
      </c>
      <c r="D45" s="7" t="s">
        <v>108</v>
      </c>
      <c r="E45" s="7" t="s">
        <v>109</v>
      </c>
      <c r="F45" s="7" t="s">
        <v>108</v>
      </c>
      <c r="G45" s="7" t="s">
        <v>110</v>
      </c>
    </row>
    <row r="46" spans="1:7" ht="27.6" thickBot="1" x14ac:dyDescent="0.35">
      <c r="A46" s="6" t="s">
        <v>111</v>
      </c>
      <c r="B46" s="7" t="s">
        <v>112</v>
      </c>
      <c r="C46" s="7" t="s">
        <v>112</v>
      </c>
      <c r="D46" s="7" t="s">
        <v>112</v>
      </c>
      <c r="E46" s="7" t="s">
        <v>113</v>
      </c>
      <c r="F46" s="7" t="s">
        <v>112</v>
      </c>
      <c r="G46" s="7" t="s">
        <v>114</v>
      </c>
    </row>
    <row r="47" spans="1:7" ht="27.6" thickBot="1" x14ac:dyDescent="0.35">
      <c r="A47" s="6" t="s">
        <v>115</v>
      </c>
      <c r="B47" s="7" t="s">
        <v>116</v>
      </c>
      <c r="C47" s="7" t="s">
        <v>116</v>
      </c>
      <c r="D47" s="7" t="s">
        <v>116</v>
      </c>
      <c r="E47" s="7" t="s">
        <v>117</v>
      </c>
      <c r="F47" s="7" t="s">
        <v>116</v>
      </c>
      <c r="G47" s="7" t="s">
        <v>118</v>
      </c>
    </row>
    <row r="48" spans="1:7" ht="27.6" thickBot="1" x14ac:dyDescent="0.35">
      <c r="A48" s="6" t="s">
        <v>119</v>
      </c>
      <c r="B48" s="7" t="s">
        <v>120</v>
      </c>
      <c r="C48" s="7" t="s">
        <v>120</v>
      </c>
      <c r="D48" s="7" t="s">
        <v>120</v>
      </c>
      <c r="E48" s="7" t="s">
        <v>121</v>
      </c>
      <c r="F48" s="7" t="s">
        <v>120</v>
      </c>
      <c r="G48" s="7" t="s">
        <v>122</v>
      </c>
    </row>
    <row r="49" spans="1:7" ht="27.6" thickBot="1" x14ac:dyDescent="0.35">
      <c r="A49" s="6" t="s">
        <v>123</v>
      </c>
      <c r="B49" s="7" t="s">
        <v>124</v>
      </c>
      <c r="C49" s="7" t="s">
        <v>124</v>
      </c>
      <c r="D49" s="7" t="s">
        <v>124</v>
      </c>
      <c r="E49" s="7" t="s">
        <v>125</v>
      </c>
      <c r="F49" s="7" t="s">
        <v>124</v>
      </c>
      <c r="G49" s="7" t="s">
        <v>126</v>
      </c>
    </row>
    <row r="50" spans="1:7" ht="27.6" thickBot="1" x14ac:dyDescent="0.35">
      <c r="A50" s="6" t="s">
        <v>127</v>
      </c>
      <c r="B50" s="7" t="s">
        <v>128</v>
      </c>
      <c r="C50" s="7" t="s">
        <v>128</v>
      </c>
      <c r="D50" s="7" t="s">
        <v>128</v>
      </c>
      <c r="E50" s="7" t="s">
        <v>129</v>
      </c>
      <c r="F50" s="7" t="s">
        <v>128</v>
      </c>
      <c r="G50" s="7" t="s">
        <v>130</v>
      </c>
    </row>
    <row r="51" spans="1:7" ht="27.6" thickBot="1" x14ac:dyDescent="0.35">
      <c r="A51" s="6" t="s">
        <v>131</v>
      </c>
      <c r="B51" s="7" t="s">
        <v>132</v>
      </c>
      <c r="C51" s="7" t="s">
        <v>132</v>
      </c>
      <c r="D51" s="7" t="s">
        <v>132</v>
      </c>
      <c r="E51" s="7" t="s">
        <v>133</v>
      </c>
      <c r="F51" s="7" t="s">
        <v>132</v>
      </c>
      <c r="G51" s="7" t="s">
        <v>134</v>
      </c>
    </row>
    <row r="52" spans="1:7" ht="27.6" thickBot="1" x14ac:dyDescent="0.35">
      <c r="A52" s="6" t="s">
        <v>135</v>
      </c>
      <c r="B52" s="7" t="s">
        <v>136</v>
      </c>
      <c r="C52" s="7" t="s">
        <v>136</v>
      </c>
      <c r="D52" s="7" t="s">
        <v>136</v>
      </c>
      <c r="E52" s="7" t="s">
        <v>137</v>
      </c>
      <c r="F52" s="7" t="s">
        <v>136</v>
      </c>
      <c r="G52" s="7" t="s">
        <v>138</v>
      </c>
    </row>
    <row r="53" spans="1:7" ht="27.6" thickBot="1" x14ac:dyDescent="0.35">
      <c r="A53" s="6" t="s">
        <v>139</v>
      </c>
      <c r="B53" s="7" t="s">
        <v>140</v>
      </c>
      <c r="C53" s="7" t="s">
        <v>140</v>
      </c>
      <c r="D53" s="7" t="s">
        <v>140</v>
      </c>
      <c r="E53" s="7" t="s">
        <v>141</v>
      </c>
      <c r="F53" s="7" t="s">
        <v>140</v>
      </c>
      <c r="G53" s="7" t="s">
        <v>142</v>
      </c>
    </row>
    <row r="54" spans="1:7" ht="27.6" thickBot="1" x14ac:dyDescent="0.35">
      <c r="A54" s="6" t="s">
        <v>143</v>
      </c>
      <c r="B54" s="7" t="s">
        <v>144</v>
      </c>
      <c r="C54" s="7" t="s">
        <v>144</v>
      </c>
      <c r="D54" s="7" t="s">
        <v>144</v>
      </c>
      <c r="E54" s="7" t="s">
        <v>145</v>
      </c>
      <c r="F54" s="7" t="s">
        <v>144</v>
      </c>
      <c r="G54" s="7" t="s">
        <v>146</v>
      </c>
    </row>
    <row r="55" spans="1:7" ht="27.6" thickBot="1" x14ac:dyDescent="0.35">
      <c r="A55" s="6" t="s">
        <v>147</v>
      </c>
      <c r="B55" s="7" t="s">
        <v>148</v>
      </c>
      <c r="C55" s="7" t="s">
        <v>148</v>
      </c>
      <c r="D55" s="7" t="s">
        <v>148</v>
      </c>
      <c r="E55" s="7" t="s">
        <v>149</v>
      </c>
      <c r="F55" s="7" t="s">
        <v>148</v>
      </c>
      <c r="G55" s="7" t="s">
        <v>150</v>
      </c>
    </row>
    <row r="56" spans="1:7" ht="27.6" thickBot="1" x14ac:dyDescent="0.35">
      <c r="A56" s="6" t="s">
        <v>151</v>
      </c>
      <c r="B56" s="7" t="s">
        <v>152</v>
      </c>
      <c r="C56" s="7" t="s">
        <v>152</v>
      </c>
      <c r="D56" s="7" t="s">
        <v>152</v>
      </c>
      <c r="E56" s="7" t="s">
        <v>153</v>
      </c>
      <c r="F56" s="7" t="s">
        <v>152</v>
      </c>
      <c r="G56" s="7" t="s">
        <v>154</v>
      </c>
    </row>
    <row r="57" spans="1:7" ht="18.600000000000001" thickBot="1" x14ac:dyDescent="0.35">
      <c r="A57" s="6" t="s">
        <v>155</v>
      </c>
      <c r="B57" s="7" t="s">
        <v>156</v>
      </c>
      <c r="C57" s="7" t="s">
        <v>156</v>
      </c>
      <c r="D57" s="7" t="s">
        <v>156</v>
      </c>
      <c r="E57" s="7" t="s">
        <v>157</v>
      </c>
      <c r="F57" s="7" t="s">
        <v>156</v>
      </c>
      <c r="G57" s="7" t="s">
        <v>158</v>
      </c>
    </row>
    <row r="58" spans="1:7" ht="18.600000000000001" thickBot="1" x14ac:dyDescent="0.35">
      <c r="A58" s="6" t="s">
        <v>159</v>
      </c>
      <c r="B58" s="7" t="s">
        <v>160</v>
      </c>
      <c r="C58" s="7" t="s">
        <v>160</v>
      </c>
      <c r="D58" s="7" t="s">
        <v>160</v>
      </c>
      <c r="E58" s="7" t="s">
        <v>161</v>
      </c>
      <c r="F58" s="7" t="s">
        <v>160</v>
      </c>
      <c r="G58" s="7" t="s">
        <v>162</v>
      </c>
    </row>
    <row r="59" spans="1:7" ht="18.600000000000001" thickBot="1" x14ac:dyDescent="0.35">
      <c r="A59" s="6" t="s">
        <v>163</v>
      </c>
      <c r="B59" s="7" t="s">
        <v>164</v>
      </c>
      <c r="C59" s="7" t="s">
        <v>164</v>
      </c>
      <c r="D59" s="7" t="s">
        <v>164</v>
      </c>
      <c r="E59" s="7" t="s">
        <v>164</v>
      </c>
      <c r="F59" s="7" t="s">
        <v>164</v>
      </c>
      <c r="G59" s="7" t="s">
        <v>165</v>
      </c>
    </row>
    <row r="60" spans="1:7" ht="18.600000000000001" thickBot="1" x14ac:dyDescent="0.35">
      <c r="A60" s="2"/>
    </row>
    <row r="61" spans="1:7" ht="18.600000000000001" thickBot="1" x14ac:dyDescent="0.35">
      <c r="A61" s="6" t="s">
        <v>166</v>
      </c>
      <c r="B61" s="6" t="s">
        <v>28</v>
      </c>
      <c r="C61" s="6" t="s">
        <v>29</v>
      </c>
      <c r="D61" s="6" t="s">
        <v>30</v>
      </c>
      <c r="E61" s="6" t="s">
        <v>31</v>
      </c>
      <c r="F61" s="6" t="s">
        <v>32</v>
      </c>
      <c r="G61" s="6" t="s">
        <v>33</v>
      </c>
    </row>
    <row r="62" spans="1:7" ht="15" thickBot="1" x14ac:dyDescent="0.35">
      <c r="A62" s="6" t="s">
        <v>61</v>
      </c>
      <c r="B62" s="7">
        <v>24</v>
      </c>
      <c r="C62" s="7">
        <v>501.5</v>
      </c>
      <c r="D62" s="7">
        <v>24</v>
      </c>
      <c r="E62" s="7">
        <v>506</v>
      </c>
      <c r="F62" s="7">
        <v>52.6</v>
      </c>
      <c r="G62" s="7">
        <v>947.4</v>
      </c>
    </row>
    <row r="63" spans="1:7" ht="15" thickBot="1" x14ac:dyDescent="0.35">
      <c r="A63" s="6" t="s">
        <v>67</v>
      </c>
      <c r="B63" s="7">
        <v>23</v>
      </c>
      <c r="C63" s="7">
        <v>23</v>
      </c>
      <c r="D63" s="7">
        <v>23</v>
      </c>
      <c r="E63" s="7">
        <v>505</v>
      </c>
      <c r="F63" s="7">
        <v>51.6</v>
      </c>
      <c r="G63" s="7">
        <v>946.4</v>
      </c>
    </row>
    <row r="64" spans="1:7" ht="15" thickBot="1" x14ac:dyDescent="0.35">
      <c r="A64" s="6" t="s">
        <v>72</v>
      </c>
      <c r="B64" s="7">
        <v>22</v>
      </c>
      <c r="C64" s="7">
        <v>22</v>
      </c>
      <c r="D64" s="7">
        <v>22</v>
      </c>
      <c r="E64" s="7">
        <v>51.6</v>
      </c>
      <c r="F64" s="7">
        <v>34.6</v>
      </c>
      <c r="G64" s="7">
        <v>945.4</v>
      </c>
    </row>
    <row r="65" spans="1:7" ht="15" thickBot="1" x14ac:dyDescent="0.35">
      <c r="A65" s="6" t="s">
        <v>77</v>
      </c>
      <c r="B65" s="7">
        <v>21</v>
      </c>
      <c r="C65" s="7">
        <v>21</v>
      </c>
      <c r="D65" s="7">
        <v>21</v>
      </c>
      <c r="E65" s="7">
        <v>50.6</v>
      </c>
      <c r="F65" s="7">
        <v>33.6</v>
      </c>
      <c r="G65" s="7">
        <v>939.4</v>
      </c>
    </row>
    <row r="66" spans="1:7" ht="15" thickBot="1" x14ac:dyDescent="0.35">
      <c r="A66" s="6" t="s">
        <v>82</v>
      </c>
      <c r="B66" s="7">
        <v>20</v>
      </c>
      <c r="C66" s="7">
        <v>20</v>
      </c>
      <c r="D66" s="7">
        <v>20</v>
      </c>
      <c r="E66" s="7">
        <v>43.6</v>
      </c>
      <c r="F66" s="7">
        <v>32.6</v>
      </c>
      <c r="G66" s="7">
        <v>926.3</v>
      </c>
    </row>
    <row r="67" spans="1:7" ht="15" thickBot="1" x14ac:dyDescent="0.35">
      <c r="A67" s="6" t="s">
        <v>87</v>
      </c>
      <c r="B67" s="7">
        <v>19</v>
      </c>
      <c r="C67" s="7">
        <v>19</v>
      </c>
      <c r="D67" s="7">
        <v>19</v>
      </c>
      <c r="E67" s="7">
        <v>42.6</v>
      </c>
      <c r="F67" s="7">
        <v>19</v>
      </c>
      <c r="G67" s="7">
        <v>924.3</v>
      </c>
    </row>
    <row r="68" spans="1:7" ht="15" thickBot="1" x14ac:dyDescent="0.35">
      <c r="A68" s="6" t="s">
        <v>91</v>
      </c>
      <c r="B68" s="7">
        <v>18</v>
      </c>
      <c r="C68" s="7">
        <v>18</v>
      </c>
      <c r="D68" s="7">
        <v>18</v>
      </c>
      <c r="E68" s="7">
        <v>41.6</v>
      </c>
      <c r="F68" s="7">
        <v>18</v>
      </c>
      <c r="G68" s="7">
        <v>923.3</v>
      </c>
    </row>
    <row r="69" spans="1:7" ht="15" thickBot="1" x14ac:dyDescent="0.35">
      <c r="A69" s="6" t="s">
        <v>95</v>
      </c>
      <c r="B69" s="7">
        <v>17</v>
      </c>
      <c r="C69" s="7">
        <v>17</v>
      </c>
      <c r="D69" s="7">
        <v>17</v>
      </c>
      <c r="E69" s="7">
        <v>40.6</v>
      </c>
      <c r="F69" s="7">
        <v>17</v>
      </c>
      <c r="G69" s="7">
        <v>922.3</v>
      </c>
    </row>
    <row r="70" spans="1:7" ht="15" thickBot="1" x14ac:dyDescent="0.35">
      <c r="A70" s="6" t="s">
        <v>99</v>
      </c>
      <c r="B70" s="7">
        <v>16</v>
      </c>
      <c r="C70" s="7">
        <v>16</v>
      </c>
      <c r="D70" s="7">
        <v>16</v>
      </c>
      <c r="E70" s="7">
        <v>39.6</v>
      </c>
      <c r="F70" s="7">
        <v>16</v>
      </c>
      <c r="G70" s="7">
        <v>917.8</v>
      </c>
    </row>
    <row r="71" spans="1:7" ht="15" thickBot="1" x14ac:dyDescent="0.35">
      <c r="A71" s="6" t="s">
        <v>103</v>
      </c>
      <c r="B71" s="7">
        <v>15</v>
      </c>
      <c r="C71" s="7">
        <v>15</v>
      </c>
      <c r="D71" s="7">
        <v>15</v>
      </c>
      <c r="E71" s="7">
        <v>38.6</v>
      </c>
      <c r="F71" s="7">
        <v>15</v>
      </c>
      <c r="G71" s="7">
        <v>914.8</v>
      </c>
    </row>
    <row r="72" spans="1:7" ht="15" thickBot="1" x14ac:dyDescent="0.35">
      <c r="A72" s="6" t="s">
        <v>107</v>
      </c>
      <c r="B72" s="7">
        <v>14</v>
      </c>
      <c r="C72" s="7">
        <v>14</v>
      </c>
      <c r="D72" s="7">
        <v>14</v>
      </c>
      <c r="E72" s="7">
        <v>37.6</v>
      </c>
      <c r="F72" s="7">
        <v>14</v>
      </c>
      <c r="G72" s="7">
        <v>913.8</v>
      </c>
    </row>
    <row r="73" spans="1:7" ht="15" thickBot="1" x14ac:dyDescent="0.35">
      <c r="A73" s="6" t="s">
        <v>111</v>
      </c>
      <c r="B73" s="7">
        <v>13</v>
      </c>
      <c r="C73" s="7">
        <v>13</v>
      </c>
      <c r="D73" s="7">
        <v>13</v>
      </c>
      <c r="E73" s="7">
        <v>36.6</v>
      </c>
      <c r="F73" s="7">
        <v>13</v>
      </c>
      <c r="G73" s="7">
        <v>912.8</v>
      </c>
    </row>
    <row r="74" spans="1:7" ht="15" thickBot="1" x14ac:dyDescent="0.35">
      <c r="A74" s="6" t="s">
        <v>115</v>
      </c>
      <c r="B74" s="7">
        <v>12</v>
      </c>
      <c r="C74" s="7">
        <v>12</v>
      </c>
      <c r="D74" s="7">
        <v>12</v>
      </c>
      <c r="E74" s="7">
        <v>32.6</v>
      </c>
      <c r="F74" s="7">
        <v>12</v>
      </c>
      <c r="G74" s="7">
        <v>911.8</v>
      </c>
    </row>
    <row r="75" spans="1:7" ht="15" thickBot="1" x14ac:dyDescent="0.35">
      <c r="A75" s="6" t="s">
        <v>119</v>
      </c>
      <c r="B75" s="7">
        <v>11</v>
      </c>
      <c r="C75" s="7">
        <v>11</v>
      </c>
      <c r="D75" s="7">
        <v>11</v>
      </c>
      <c r="E75" s="7">
        <v>31.6</v>
      </c>
      <c r="F75" s="7">
        <v>11</v>
      </c>
      <c r="G75" s="7">
        <v>910.8</v>
      </c>
    </row>
    <row r="76" spans="1:7" ht="15" thickBot="1" x14ac:dyDescent="0.35">
      <c r="A76" s="6" t="s">
        <v>123</v>
      </c>
      <c r="B76" s="7">
        <v>10</v>
      </c>
      <c r="C76" s="7">
        <v>10</v>
      </c>
      <c r="D76" s="7">
        <v>10</v>
      </c>
      <c r="E76" s="7">
        <v>30.6</v>
      </c>
      <c r="F76" s="7">
        <v>10</v>
      </c>
      <c r="G76" s="7">
        <v>906.8</v>
      </c>
    </row>
    <row r="77" spans="1:7" ht="15" thickBot="1" x14ac:dyDescent="0.35">
      <c r="A77" s="6" t="s">
        <v>127</v>
      </c>
      <c r="B77" s="7">
        <v>9</v>
      </c>
      <c r="C77" s="7">
        <v>9</v>
      </c>
      <c r="D77" s="7">
        <v>9</v>
      </c>
      <c r="E77" s="7">
        <v>29.6</v>
      </c>
      <c r="F77" s="7">
        <v>9</v>
      </c>
      <c r="G77" s="7">
        <v>905.8</v>
      </c>
    </row>
    <row r="78" spans="1:7" ht="15" thickBot="1" x14ac:dyDescent="0.35">
      <c r="A78" s="6" t="s">
        <v>131</v>
      </c>
      <c r="B78" s="7">
        <v>8</v>
      </c>
      <c r="C78" s="7">
        <v>8</v>
      </c>
      <c r="D78" s="7">
        <v>8</v>
      </c>
      <c r="E78" s="7">
        <v>28.6</v>
      </c>
      <c r="F78" s="7">
        <v>8</v>
      </c>
      <c r="G78" s="7">
        <v>904.8</v>
      </c>
    </row>
    <row r="79" spans="1:7" ht="15" thickBot="1" x14ac:dyDescent="0.35">
      <c r="A79" s="6" t="s">
        <v>135</v>
      </c>
      <c r="B79" s="7">
        <v>7</v>
      </c>
      <c r="C79" s="7">
        <v>7</v>
      </c>
      <c r="D79" s="7">
        <v>7</v>
      </c>
      <c r="E79" s="7">
        <v>27.6</v>
      </c>
      <c r="F79" s="7">
        <v>7</v>
      </c>
      <c r="G79" s="7">
        <v>903.8</v>
      </c>
    </row>
    <row r="80" spans="1:7" ht="15" thickBot="1" x14ac:dyDescent="0.35">
      <c r="A80" s="6" t="s">
        <v>139</v>
      </c>
      <c r="B80" s="7">
        <v>6</v>
      </c>
      <c r="C80" s="7">
        <v>6</v>
      </c>
      <c r="D80" s="7">
        <v>6</v>
      </c>
      <c r="E80" s="7">
        <v>26.6</v>
      </c>
      <c r="F80" s="7">
        <v>6</v>
      </c>
      <c r="G80" s="7">
        <v>902.8</v>
      </c>
    </row>
    <row r="81" spans="1:11" ht="15" thickBot="1" x14ac:dyDescent="0.35">
      <c r="A81" s="6" t="s">
        <v>143</v>
      </c>
      <c r="B81" s="7">
        <v>5</v>
      </c>
      <c r="C81" s="7">
        <v>5</v>
      </c>
      <c r="D81" s="7">
        <v>5</v>
      </c>
      <c r="E81" s="7">
        <v>25.6</v>
      </c>
      <c r="F81" s="7">
        <v>5</v>
      </c>
      <c r="G81" s="7">
        <v>901.8</v>
      </c>
    </row>
    <row r="82" spans="1:11" ht="15" thickBot="1" x14ac:dyDescent="0.35">
      <c r="A82" s="6" t="s">
        <v>147</v>
      </c>
      <c r="B82" s="7">
        <v>4</v>
      </c>
      <c r="C82" s="7">
        <v>4</v>
      </c>
      <c r="D82" s="7">
        <v>4</v>
      </c>
      <c r="E82" s="7">
        <v>24.5</v>
      </c>
      <c r="F82" s="7">
        <v>4</v>
      </c>
      <c r="G82" s="7">
        <v>900.8</v>
      </c>
    </row>
    <row r="83" spans="1:11" ht="15" thickBot="1" x14ac:dyDescent="0.35">
      <c r="A83" s="6" t="s">
        <v>151</v>
      </c>
      <c r="B83" s="7">
        <v>3</v>
      </c>
      <c r="C83" s="7">
        <v>3</v>
      </c>
      <c r="D83" s="7">
        <v>3</v>
      </c>
      <c r="E83" s="7">
        <v>15</v>
      </c>
      <c r="F83" s="7">
        <v>3</v>
      </c>
      <c r="G83" s="7">
        <v>894.3</v>
      </c>
    </row>
    <row r="84" spans="1:11" ht="15" thickBot="1" x14ac:dyDescent="0.35">
      <c r="A84" s="6" t="s">
        <v>155</v>
      </c>
      <c r="B84" s="7">
        <v>2</v>
      </c>
      <c r="C84" s="7">
        <v>2</v>
      </c>
      <c r="D84" s="7">
        <v>2</v>
      </c>
      <c r="E84" s="7">
        <v>14</v>
      </c>
      <c r="F84" s="7">
        <v>2</v>
      </c>
      <c r="G84" s="7">
        <v>433.4</v>
      </c>
    </row>
    <row r="85" spans="1:11" ht="15" thickBot="1" x14ac:dyDescent="0.35">
      <c r="A85" s="6" t="s">
        <v>159</v>
      </c>
      <c r="B85" s="7">
        <v>1</v>
      </c>
      <c r="C85" s="7">
        <v>1</v>
      </c>
      <c r="D85" s="7">
        <v>1</v>
      </c>
      <c r="E85" s="7">
        <v>13</v>
      </c>
      <c r="F85" s="7">
        <v>1</v>
      </c>
      <c r="G85" s="7">
        <v>432.4</v>
      </c>
    </row>
    <row r="86" spans="1:11" ht="15" thickBot="1" x14ac:dyDescent="0.35">
      <c r="A86" s="6" t="s">
        <v>163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431.4</v>
      </c>
    </row>
    <row r="87" spans="1:11" ht="18.600000000000001" thickBot="1" x14ac:dyDescent="0.35">
      <c r="A87" s="2"/>
    </row>
    <row r="88" spans="1:11" ht="18.600000000000001" thickBot="1" x14ac:dyDescent="0.35">
      <c r="A88" s="6" t="s">
        <v>167</v>
      </c>
      <c r="B88" s="6" t="s">
        <v>28</v>
      </c>
      <c r="C88" s="6" t="s">
        <v>29</v>
      </c>
      <c r="D88" s="6" t="s">
        <v>30</v>
      </c>
      <c r="E88" s="6" t="s">
        <v>31</v>
      </c>
      <c r="F88" s="6" t="s">
        <v>32</v>
      </c>
      <c r="G88" s="6" t="s">
        <v>33</v>
      </c>
      <c r="H88" s="6" t="s">
        <v>168</v>
      </c>
      <c r="I88" s="6" t="s">
        <v>169</v>
      </c>
      <c r="J88" s="6" t="s">
        <v>170</v>
      </c>
      <c r="K88" s="6" t="s">
        <v>171</v>
      </c>
    </row>
    <row r="89" spans="1:11" ht="15" thickBot="1" x14ac:dyDescent="0.35">
      <c r="A89" s="6" t="s">
        <v>35</v>
      </c>
      <c r="B89" s="7">
        <v>5</v>
      </c>
      <c r="C89" s="7">
        <v>4</v>
      </c>
      <c r="D89" s="7">
        <v>7</v>
      </c>
      <c r="E89" s="7">
        <v>31.6</v>
      </c>
      <c r="F89" s="7">
        <v>3</v>
      </c>
      <c r="G89" s="7">
        <v>917.8</v>
      </c>
      <c r="H89" s="7">
        <v>968.4</v>
      </c>
      <c r="I89" s="7">
        <v>1000</v>
      </c>
      <c r="J89" s="7">
        <v>31.6</v>
      </c>
      <c r="K89" s="7">
        <v>3.16</v>
      </c>
    </row>
    <row r="90" spans="1:11" ht="15" thickBot="1" x14ac:dyDescent="0.35">
      <c r="A90" s="6" t="s">
        <v>36</v>
      </c>
      <c r="B90" s="7">
        <v>4</v>
      </c>
      <c r="C90" s="7">
        <v>3</v>
      </c>
      <c r="D90" s="7">
        <v>5</v>
      </c>
      <c r="E90" s="7">
        <v>38.6</v>
      </c>
      <c r="F90" s="7">
        <v>6</v>
      </c>
      <c r="G90" s="7">
        <v>910.8</v>
      </c>
      <c r="H90" s="7">
        <v>967.4</v>
      </c>
      <c r="I90" s="7">
        <v>1000</v>
      </c>
      <c r="J90" s="7">
        <v>32.6</v>
      </c>
      <c r="K90" s="7">
        <v>3.26</v>
      </c>
    </row>
    <row r="91" spans="1:11" ht="15" thickBot="1" x14ac:dyDescent="0.35">
      <c r="A91" s="6" t="s">
        <v>37</v>
      </c>
      <c r="B91" s="7">
        <v>15</v>
      </c>
      <c r="C91" s="7">
        <v>15</v>
      </c>
      <c r="D91" s="7">
        <v>18</v>
      </c>
      <c r="E91" s="7">
        <v>51.6</v>
      </c>
      <c r="F91" s="7">
        <v>18</v>
      </c>
      <c r="G91" s="7">
        <v>912.8</v>
      </c>
      <c r="H91" s="7">
        <v>1030.5</v>
      </c>
      <c r="I91" s="7">
        <v>1000</v>
      </c>
      <c r="J91" s="7">
        <v>-30.5</v>
      </c>
      <c r="K91" s="7">
        <v>-3.05</v>
      </c>
    </row>
    <row r="92" spans="1:11" ht="15" thickBot="1" x14ac:dyDescent="0.35">
      <c r="A92" s="6" t="s">
        <v>38</v>
      </c>
      <c r="B92" s="7">
        <v>12</v>
      </c>
      <c r="C92" s="7">
        <v>11</v>
      </c>
      <c r="D92" s="7">
        <v>16</v>
      </c>
      <c r="E92" s="7">
        <v>37.6</v>
      </c>
      <c r="F92" s="7">
        <v>7</v>
      </c>
      <c r="G92" s="7">
        <v>911.8</v>
      </c>
      <c r="H92" s="7">
        <v>995.5</v>
      </c>
      <c r="I92" s="7">
        <v>1000</v>
      </c>
      <c r="J92" s="7">
        <v>4.5</v>
      </c>
      <c r="K92" s="7">
        <v>0.45</v>
      </c>
    </row>
    <row r="93" spans="1:11" ht="15" thickBot="1" x14ac:dyDescent="0.35">
      <c r="A93" s="6" t="s">
        <v>39</v>
      </c>
      <c r="B93" s="7">
        <v>20</v>
      </c>
      <c r="C93" s="7">
        <v>18</v>
      </c>
      <c r="D93" s="7">
        <v>12</v>
      </c>
      <c r="E93" s="7">
        <v>506</v>
      </c>
      <c r="F93" s="7">
        <v>13</v>
      </c>
      <c r="G93" s="7">
        <v>433.4</v>
      </c>
      <c r="H93" s="7">
        <v>1002.5</v>
      </c>
      <c r="I93" s="7">
        <v>1000</v>
      </c>
      <c r="J93" s="7">
        <v>-2.5</v>
      </c>
      <c r="K93" s="7">
        <v>-0.25</v>
      </c>
    </row>
    <row r="94" spans="1:11" ht="15" thickBot="1" x14ac:dyDescent="0.35">
      <c r="A94" s="6" t="s">
        <v>40</v>
      </c>
      <c r="B94" s="7">
        <v>10</v>
      </c>
      <c r="C94" s="7">
        <v>10</v>
      </c>
      <c r="D94" s="7">
        <v>14</v>
      </c>
      <c r="E94" s="7">
        <v>40.6</v>
      </c>
      <c r="F94" s="7">
        <v>4</v>
      </c>
      <c r="G94" s="7">
        <v>904.8</v>
      </c>
      <c r="H94" s="7">
        <v>983.4</v>
      </c>
      <c r="I94" s="7">
        <v>1000</v>
      </c>
      <c r="J94" s="7">
        <v>16.600000000000001</v>
      </c>
      <c r="K94" s="7">
        <v>1.66</v>
      </c>
    </row>
    <row r="95" spans="1:11" ht="15" thickBot="1" x14ac:dyDescent="0.35">
      <c r="A95" s="6" t="s">
        <v>41</v>
      </c>
      <c r="B95" s="7">
        <v>13</v>
      </c>
      <c r="C95" s="7">
        <v>8</v>
      </c>
      <c r="D95" s="7">
        <v>9</v>
      </c>
      <c r="E95" s="7">
        <v>50.6</v>
      </c>
      <c r="F95" s="7">
        <v>1</v>
      </c>
      <c r="G95" s="7">
        <v>894.3</v>
      </c>
      <c r="H95" s="7">
        <v>975.9</v>
      </c>
      <c r="I95" s="7">
        <v>1000</v>
      </c>
      <c r="J95" s="7">
        <v>24.1</v>
      </c>
      <c r="K95" s="7">
        <v>2.41</v>
      </c>
    </row>
    <row r="96" spans="1:11" ht="15" thickBot="1" x14ac:dyDescent="0.35">
      <c r="A96" s="6" t="s">
        <v>42</v>
      </c>
      <c r="B96" s="7">
        <v>14</v>
      </c>
      <c r="C96" s="7">
        <v>13</v>
      </c>
      <c r="D96" s="7">
        <v>14</v>
      </c>
      <c r="E96" s="7">
        <v>26.6</v>
      </c>
      <c r="F96" s="7">
        <v>5</v>
      </c>
      <c r="G96" s="7">
        <v>902.8</v>
      </c>
      <c r="H96" s="7">
        <v>975.4</v>
      </c>
      <c r="I96" s="7">
        <v>1000</v>
      </c>
      <c r="J96" s="7">
        <v>24.6</v>
      </c>
      <c r="K96" s="7">
        <v>2.46</v>
      </c>
    </row>
    <row r="97" spans="1:11" ht="15" thickBot="1" x14ac:dyDescent="0.35">
      <c r="A97" s="6" t="s">
        <v>43</v>
      </c>
      <c r="B97" s="7">
        <v>7</v>
      </c>
      <c r="C97" s="7">
        <v>2</v>
      </c>
      <c r="D97" s="7">
        <v>8</v>
      </c>
      <c r="E97" s="7">
        <v>25.6</v>
      </c>
      <c r="F97" s="7">
        <v>0</v>
      </c>
      <c r="G97" s="7">
        <v>922.3</v>
      </c>
      <c r="H97" s="7">
        <v>964.9</v>
      </c>
      <c r="I97" s="7">
        <v>1000</v>
      </c>
      <c r="J97" s="7">
        <v>35.1</v>
      </c>
      <c r="K97" s="7">
        <v>3.51</v>
      </c>
    </row>
    <row r="98" spans="1:11" ht="15" thickBot="1" x14ac:dyDescent="0.35">
      <c r="A98" s="6" t="s">
        <v>44</v>
      </c>
      <c r="B98" s="7">
        <v>17</v>
      </c>
      <c r="C98" s="7">
        <v>15</v>
      </c>
      <c r="D98" s="7">
        <v>18</v>
      </c>
      <c r="E98" s="7">
        <v>39.6</v>
      </c>
      <c r="F98" s="7">
        <v>10</v>
      </c>
      <c r="G98" s="7">
        <v>905.8</v>
      </c>
      <c r="H98" s="7">
        <v>1005.5</v>
      </c>
      <c r="I98" s="7">
        <v>1000</v>
      </c>
      <c r="J98" s="7">
        <v>-5.5</v>
      </c>
      <c r="K98" s="7">
        <v>-0.55000000000000004</v>
      </c>
    </row>
    <row r="99" spans="1:11" ht="15" thickBot="1" x14ac:dyDescent="0.35">
      <c r="A99" s="6" t="s">
        <v>45</v>
      </c>
      <c r="B99" s="7">
        <v>11</v>
      </c>
      <c r="C99" s="7">
        <v>9</v>
      </c>
      <c r="D99" s="7">
        <v>12</v>
      </c>
      <c r="E99" s="7">
        <v>29.6</v>
      </c>
      <c r="F99" s="7">
        <v>2</v>
      </c>
      <c r="G99" s="7">
        <v>903.8</v>
      </c>
      <c r="H99" s="7">
        <v>967.4</v>
      </c>
      <c r="I99" s="7">
        <v>1000</v>
      </c>
      <c r="J99" s="7">
        <v>32.6</v>
      </c>
      <c r="K99" s="7">
        <v>3.26</v>
      </c>
    </row>
    <row r="100" spans="1:11" ht="15" thickBot="1" x14ac:dyDescent="0.35">
      <c r="A100" s="6" t="s">
        <v>46</v>
      </c>
      <c r="B100" s="7">
        <v>22</v>
      </c>
      <c r="C100" s="7">
        <v>21</v>
      </c>
      <c r="D100" s="7">
        <v>10</v>
      </c>
      <c r="E100" s="7">
        <v>505</v>
      </c>
      <c r="F100" s="7">
        <v>12</v>
      </c>
      <c r="G100" s="7">
        <v>431.4</v>
      </c>
      <c r="H100" s="7">
        <v>1001.5</v>
      </c>
      <c r="I100" s="7">
        <v>1000</v>
      </c>
      <c r="J100" s="7">
        <v>-1.5</v>
      </c>
      <c r="K100" s="7">
        <v>-0.15</v>
      </c>
    </row>
    <row r="101" spans="1:11" ht="15" thickBot="1" x14ac:dyDescent="0.35">
      <c r="A101" s="6" t="s">
        <v>47</v>
      </c>
      <c r="B101" s="7">
        <v>17</v>
      </c>
      <c r="C101" s="7">
        <v>17</v>
      </c>
      <c r="D101" s="7">
        <v>15</v>
      </c>
      <c r="E101" s="7">
        <v>28.6</v>
      </c>
      <c r="F101" s="7">
        <v>14</v>
      </c>
      <c r="G101" s="7">
        <v>901.8</v>
      </c>
      <c r="H101" s="7">
        <v>993.5</v>
      </c>
      <c r="I101" s="7">
        <v>1000</v>
      </c>
      <c r="J101" s="7">
        <v>6.5</v>
      </c>
      <c r="K101" s="7">
        <v>0.65</v>
      </c>
    </row>
    <row r="102" spans="1:11" ht="15" thickBot="1" x14ac:dyDescent="0.35">
      <c r="A102" s="6" t="s">
        <v>48</v>
      </c>
      <c r="B102" s="7">
        <v>7</v>
      </c>
      <c r="C102" s="7">
        <v>501.5</v>
      </c>
      <c r="D102" s="7">
        <v>3</v>
      </c>
      <c r="E102" s="7">
        <v>24.5</v>
      </c>
      <c r="F102" s="7">
        <v>33.6</v>
      </c>
      <c r="G102" s="7">
        <v>432.4</v>
      </c>
      <c r="H102" s="7">
        <v>1002</v>
      </c>
      <c r="I102" s="7">
        <v>1000</v>
      </c>
      <c r="J102" s="7">
        <v>-2</v>
      </c>
      <c r="K102" s="7">
        <v>-0.2</v>
      </c>
    </row>
    <row r="103" spans="1:11" ht="15" thickBot="1" x14ac:dyDescent="0.35">
      <c r="A103" s="6" t="s">
        <v>49</v>
      </c>
      <c r="B103" s="7">
        <v>3</v>
      </c>
      <c r="C103" s="7">
        <v>7</v>
      </c>
      <c r="D103" s="7">
        <v>2</v>
      </c>
      <c r="E103" s="7">
        <v>15</v>
      </c>
      <c r="F103" s="7">
        <v>51.6</v>
      </c>
      <c r="G103" s="7">
        <v>923.3</v>
      </c>
      <c r="H103" s="7">
        <v>1002</v>
      </c>
      <c r="I103" s="7">
        <v>1000</v>
      </c>
      <c r="J103" s="7">
        <v>-2</v>
      </c>
      <c r="K103" s="7">
        <v>-0.2</v>
      </c>
    </row>
    <row r="104" spans="1:11" ht="15" thickBot="1" x14ac:dyDescent="0.35">
      <c r="A104" s="6" t="s">
        <v>50</v>
      </c>
      <c r="B104" s="7">
        <v>2</v>
      </c>
      <c r="C104" s="7">
        <v>6</v>
      </c>
      <c r="D104" s="7">
        <v>6</v>
      </c>
      <c r="E104" s="7">
        <v>14</v>
      </c>
      <c r="F104" s="7">
        <v>34.6</v>
      </c>
      <c r="G104" s="7">
        <v>947.4</v>
      </c>
      <c r="H104" s="7">
        <v>1010</v>
      </c>
      <c r="I104" s="7">
        <v>1000</v>
      </c>
      <c r="J104" s="7">
        <v>-10</v>
      </c>
      <c r="K104" s="7">
        <v>-1</v>
      </c>
    </row>
    <row r="105" spans="1:11" ht="15" thickBot="1" x14ac:dyDescent="0.35">
      <c r="A105" s="6" t="s">
        <v>51</v>
      </c>
      <c r="B105" s="7">
        <v>1</v>
      </c>
      <c r="C105" s="7">
        <v>0</v>
      </c>
      <c r="D105" s="7">
        <v>1</v>
      </c>
      <c r="E105" s="7">
        <v>13</v>
      </c>
      <c r="F105" s="7">
        <v>32.6</v>
      </c>
      <c r="G105" s="7">
        <v>946.4</v>
      </c>
      <c r="H105" s="7">
        <v>994</v>
      </c>
      <c r="I105" s="7">
        <v>1000</v>
      </c>
      <c r="J105" s="7">
        <v>6</v>
      </c>
      <c r="K105" s="7">
        <v>0.6</v>
      </c>
    </row>
    <row r="106" spans="1:11" ht="15" thickBot="1" x14ac:dyDescent="0.35">
      <c r="A106" s="6" t="s">
        <v>52</v>
      </c>
      <c r="B106" s="7">
        <v>1</v>
      </c>
      <c r="C106" s="7">
        <v>1</v>
      </c>
      <c r="D106" s="7">
        <v>1</v>
      </c>
      <c r="E106" s="7">
        <v>0</v>
      </c>
      <c r="F106" s="7">
        <v>52.6</v>
      </c>
      <c r="G106" s="7">
        <v>946.4</v>
      </c>
      <c r="H106" s="7">
        <v>1002</v>
      </c>
      <c r="I106" s="7">
        <v>1000</v>
      </c>
      <c r="J106" s="7">
        <v>-2</v>
      </c>
      <c r="K106" s="7">
        <v>-0.2</v>
      </c>
    </row>
    <row r="107" spans="1:11" ht="15" thickBot="1" x14ac:dyDescent="0.35">
      <c r="A107" s="6" t="s">
        <v>53</v>
      </c>
      <c r="B107" s="7">
        <v>8</v>
      </c>
      <c r="C107" s="7">
        <v>6</v>
      </c>
      <c r="D107" s="7">
        <v>4</v>
      </c>
      <c r="E107" s="7">
        <v>37.6</v>
      </c>
      <c r="F107" s="7">
        <v>8</v>
      </c>
      <c r="G107" s="7">
        <v>900.8</v>
      </c>
      <c r="H107" s="7">
        <v>964.4</v>
      </c>
      <c r="I107" s="7">
        <v>1000</v>
      </c>
      <c r="J107" s="7">
        <v>35.6</v>
      </c>
      <c r="K107" s="7">
        <v>3.56</v>
      </c>
    </row>
    <row r="108" spans="1:11" ht="15" thickBot="1" x14ac:dyDescent="0.35">
      <c r="A108" s="6" t="s">
        <v>54</v>
      </c>
      <c r="B108" s="7">
        <v>20</v>
      </c>
      <c r="C108" s="7">
        <v>17</v>
      </c>
      <c r="D108" s="7">
        <v>20</v>
      </c>
      <c r="E108" s="7">
        <v>32.6</v>
      </c>
      <c r="F108" s="7">
        <v>9</v>
      </c>
      <c r="G108" s="7">
        <v>913.8</v>
      </c>
      <c r="H108" s="7">
        <v>1012.5</v>
      </c>
      <c r="I108" s="7">
        <v>1000</v>
      </c>
      <c r="J108" s="7">
        <v>-12.5</v>
      </c>
      <c r="K108" s="7">
        <v>-1.25</v>
      </c>
    </row>
    <row r="109" spans="1:11" ht="15" thickBot="1" x14ac:dyDescent="0.35">
      <c r="A109" s="6" t="s">
        <v>55</v>
      </c>
      <c r="B109" s="7">
        <v>23</v>
      </c>
      <c r="C109" s="7">
        <v>22</v>
      </c>
      <c r="D109" s="7">
        <v>24</v>
      </c>
      <c r="E109" s="7">
        <v>31.6</v>
      </c>
      <c r="F109" s="7">
        <v>11</v>
      </c>
      <c r="G109" s="7">
        <v>926.3</v>
      </c>
      <c r="H109" s="7">
        <v>1038.0999999999999</v>
      </c>
      <c r="I109" s="7">
        <v>1000</v>
      </c>
      <c r="J109" s="7">
        <v>-38.1</v>
      </c>
      <c r="K109" s="7">
        <v>-3.81</v>
      </c>
    </row>
    <row r="110" spans="1:11" ht="15" thickBot="1" x14ac:dyDescent="0.35">
      <c r="A110" s="6" t="s">
        <v>56</v>
      </c>
      <c r="B110" s="7">
        <v>18</v>
      </c>
      <c r="C110" s="7">
        <v>19</v>
      </c>
      <c r="D110" s="7">
        <v>22</v>
      </c>
      <c r="E110" s="7">
        <v>41.6</v>
      </c>
      <c r="F110" s="7">
        <v>17</v>
      </c>
      <c r="G110" s="7">
        <v>924.3</v>
      </c>
      <c r="H110" s="7">
        <v>1042.0999999999999</v>
      </c>
      <c r="I110" s="7">
        <v>1000</v>
      </c>
      <c r="J110" s="7">
        <v>-42.1</v>
      </c>
      <c r="K110" s="7">
        <v>-4.21</v>
      </c>
    </row>
    <row r="111" spans="1:11" ht="15" thickBot="1" x14ac:dyDescent="0.35">
      <c r="A111" s="6" t="s">
        <v>57</v>
      </c>
      <c r="B111" s="7">
        <v>24</v>
      </c>
      <c r="C111" s="7">
        <v>23</v>
      </c>
      <c r="D111" s="7">
        <v>23</v>
      </c>
      <c r="E111" s="7">
        <v>43.6</v>
      </c>
      <c r="F111" s="7">
        <v>19</v>
      </c>
      <c r="G111" s="7">
        <v>906.8</v>
      </c>
      <c r="H111" s="7">
        <v>1039.5999999999999</v>
      </c>
      <c r="I111" s="7">
        <v>1000</v>
      </c>
      <c r="J111" s="7">
        <v>-39.6</v>
      </c>
      <c r="K111" s="7">
        <v>-3.96</v>
      </c>
    </row>
    <row r="112" spans="1:11" ht="15" thickBot="1" x14ac:dyDescent="0.35">
      <c r="A112" s="6" t="s">
        <v>58</v>
      </c>
      <c r="B112" s="7">
        <v>21</v>
      </c>
      <c r="C112" s="7">
        <v>20</v>
      </c>
      <c r="D112" s="7">
        <v>21</v>
      </c>
      <c r="E112" s="7">
        <v>43.6</v>
      </c>
      <c r="F112" s="7">
        <v>15</v>
      </c>
      <c r="G112" s="7">
        <v>914.8</v>
      </c>
      <c r="H112" s="7">
        <v>1035.5999999999999</v>
      </c>
      <c r="I112" s="7">
        <v>1000</v>
      </c>
      <c r="J112" s="7">
        <v>-35.6</v>
      </c>
      <c r="K112" s="7">
        <v>-3.56</v>
      </c>
    </row>
    <row r="113" spans="1:11" ht="15" thickBot="1" x14ac:dyDescent="0.35">
      <c r="A113" s="6" t="s">
        <v>59</v>
      </c>
      <c r="B113" s="7">
        <v>10</v>
      </c>
      <c r="C113" s="7">
        <v>13</v>
      </c>
      <c r="D113" s="7">
        <v>19</v>
      </c>
      <c r="E113" s="7">
        <v>28.6</v>
      </c>
      <c r="F113" s="7">
        <v>16</v>
      </c>
      <c r="G113" s="7">
        <v>939.4</v>
      </c>
      <c r="H113" s="7">
        <v>1026</v>
      </c>
      <c r="I113" s="7">
        <v>1000</v>
      </c>
      <c r="J113" s="7">
        <v>-26</v>
      </c>
      <c r="K113" s="7">
        <v>-2.6</v>
      </c>
    </row>
    <row r="114" spans="1:11" ht="15" thickBot="1" x14ac:dyDescent="0.35"/>
    <row r="115" spans="1:11" ht="18.600000000000001" thickBot="1" x14ac:dyDescent="0.35">
      <c r="A115" s="8" t="s">
        <v>172</v>
      </c>
      <c r="B115" s="9">
        <v>2055.5</v>
      </c>
    </row>
    <row r="116" spans="1:11" ht="18.600000000000001" thickBot="1" x14ac:dyDescent="0.35">
      <c r="A116" s="8" t="s">
        <v>173</v>
      </c>
      <c r="B116" s="9">
        <v>431.4</v>
      </c>
    </row>
    <row r="117" spans="1:11" ht="18.600000000000001" thickBot="1" x14ac:dyDescent="0.35">
      <c r="A117" s="8" t="s">
        <v>174</v>
      </c>
      <c r="B117" s="9">
        <v>25000.1</v>
      </c>
    </row>
    <row r="118" spans="1:11" ht="18.600000000000001" thickBot="1" x14ac:dyDescent="0.35">
      <c r="A118" s="8" t="s">
        <v>175</v>
      </c>
      <c r="B118" s="9">
        <v>25000</v>
      </c>
    </row>
    <row r="119" spans="1:11" ht="27.6" thickBot="1" x14ac:dyDescent="0.35">
      <c r="A119" s="8" t="s">
        <v>176</v>
      </c>
      <c r="B119" s="9">
        <v>0.1</v>
      </c>
    </row>
    <row r="120" spans="1:11" ht="27.6" thickBot="1" x14ac:dyDescent="0.35">
      <c r="A120" s="8" t="s">
        <v>177</v>
      </c>
      <c r="B120" s="9"/>
    </row>
    <row r="121" spans="1:11" ht="27.6" thickBot="1" x14ac:dyDescent="0.35">
      <c r="A121" s="8" t="s">
        <v>178</v>
      </c>
      <c r="B121" s="9"/>
    </row>
    <row r="122" spans="1:11" ht="18.600000000000001" thickBot="1" x14ac:dyDescent="0.35">
      <c r="A122" s="8" t="s">
        <v>179</v>
      </c>
      <c r="B122" s="9">
        <v>0</v>
      </c>
    </row>
    <row r="124" spans="1:11" x14ac:dyDescent="0.3">
      <c r="A124" s="10" t="s">
        <v>180</v>
      </c>
    </row>
    <row r="126" spans="1:11" x14ac:dyDescent="0.3">
      <c r="A126" s="11" t="s">
        <v>181</v>
      </c>
    </row>
    <row r="127" spans="1:11" x14ac:dyDescent="0.3">
      <c r="A127" s="11" t="s">
        <v>182</v>
      </c>
    </row>
  </sheetData>
  <hyperlinks>
    <hyperlink ref="A124" r:id="rId1" display="https://miau.my-x.hu/myx-free/coco/test/661303420220405125633.html" xr:uid="{6880FDE9-A53A-49BF-AF4F-97E0C5040A2C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BC65-9030-43AA-A117-767CEC9C327E}">
  <dimension ref="A3:I23"/>
  <sheetViews>
    <sheetView tabSelected="1" zoomScale="61" zoomScaleNormal="70" workbookViewId="0"/>
  </sheetViews>
  <sheetFormatPr defaultColWidth="11.77734375" defaultRowHeight="14.4" x14ac:dyDescent="0.3"/>
  <cols>
    <col min="9" max="9" width="142.88671875" customWidth="1"/>
  </cols>
  <sheetData>
    <row r="3" spans="1:9" x14ac:dyDescent="0.3">
      <c r="A3" s="12" t="s">
        <v>186</v>
      </c>
      <c r="B3" s="12" t="s">
        <v>185</v>
      </c>
      <c r="H3" t="s">
        <v>194</v>
      </c>
      <c r="I3" t="s">
        <v>195</v>
      </c>
    </row>
    <row r="4" spans="1:9" ht="86.4" x14ac:dyDescent="0.3">
      <c r="A4" s="12" t="s">
        <v>183</v>
      </c>
      <c r="B4" s="1" t="s">
        <v>9</v>
      </c>
      <c r="C4" s="1" t="s">
        <v>11</v>
      </c>
      <c r="D4" s="1" t="s">
        <v>13</v>
      </c>
      <c r="E4" s="1" t="s">
        <v>14</v>
      </c>
      <c r="F4" t="s">
        <v>184</v>
      </c>
      <c r="H4" s="1" t="s">
        <v>187</v>
      </c>
    </row>
    <row r="5" spans="1:9" x14ac:dyDescent="0.3">
      <c r="A5" s="13">
        <v>2001</v>
      </c>
      <c r="B5" s="14"/>
      <c r="C5" s="14"/>
      <c r="D5" s="14">
        <v>1002</v>
      </c>
      <c r="E5" s="14"/>
      <c r="F5" s="14">
        <v>1002</v>
      </c>
      <c r="I5" t="s">
        <v>189</v>
      </c>
    </row>
    <row r="6" spans="1:9" x14ac:dyDescent="0.3">
      <c r="A6" s="13">
        <v>2002</v>
      </c>
      <c r="B6" s="14"/>
      <c r="C6" s="14"/>
      <c r="D6" s="14">
        <v>994</v>
      </c>
      <c r="E6" s="14"/>
      <c r="F6" s="14">
        <v>994</v>
      </c>
      <c r="I6" t="s">
        <v>190</v>
      </c>
    </row>
    <row r="7" spans="1:9" x14ac:dyDescent="0.3">
      <c r="A7" s="13">
        <v>2003</v>
      </c>
      <c r="B7" s="14"/>
      <c r="C7" s="14"/>
      <c r="D7" s="14">
        <v>1010</v>
      </c>
      <c r="E7" s="14"/>
      <c r="F7" s="14">
        <v>1010</v>
      </c>
      <c r="I7" t="s">
        <v>192</v>
      </c>
    </row>
    <row r="8" spans="1:9" x14ac:dyDescent="0.3">
      <c r="A8" s="13">
        <v>2004</v>
      </c>
      <c r="B8" s="14"/>
      <c r="C8" s="14"/>
      <c r="D8" s="14">
        <v>1002</v>
      </c>
      <c r="E8" s="14"/>
      <c r="F8" s="14">
        <v>1002</v>
      </c>
      <c r="I8" t="s">
        <v>193</v>
      </c>
    </row>
    <row r="9" spans="1:9" x14ac:dyDescent="0.3">
      <c r="A9" s="13">
        <v>2005</v>
      </c>
      <c r="B9" s="14"/>
      <c r="C9" s="14"/>
      <c r="D9" s="14">
        <v>1002</v>
      </c>
      <c r="E9" s="14"/>
      <c r="F9" s="14">
        <v>1002</v>
      </c>
    </row>
    <row r="10" spans="1:9" x14ac:dyDescent="0.3">
      <c r="A10" s="13">
        <v>2009</v>
      </c>
      <c r="B10" s="14"/>
      <c r="C10" s="14">
        <v>993.5</v>
      </c>
      <c r="D10" s="14"/>
      <c r="E10" s="14"/>
      <c r="F10" s="14">
        <v>993.5</v>
      </c>
    </row>
    <row r="11" spans="1:9" x14ac:dyDescent="0.3">
      <c r="A11" s="13">
        <v>2010</v>
      </c>
      <c r="B11" s="14"/>
      <c r="C11" s="14">
        <v>1001.5</v>
      </c>
      <c r="D11" s="14"/>
      <c r="E11" s="14"/>
      <c r="F11" s="14">
        <v>1001.5</v>
      </c>
    </row>
    <row r="12" spans="1:9" x14ac:dyDescent="0.3">
      <c r="A12" s="13">
        <v>2011</v>
      </c>
      <c r="B12" s="14"/>
      <c r="C12" s="14">
        <v>967.4</v>
      </c>
      <c r="D12" s="14"/>
      <c r="E12" s="14"/>
      <c r="F12" s="14">
        <v>967.4</v>
      </c>
    </row>
    <row r="13" spans="1:9" x14ac:dyDescent="0.3">
      <c r="A13" s="13">
        <v>2012</v>
      </c>
      <c r="B13" s="14"/>
      <c r="C13" s="14">
        <v>1005.5</v>
      </c>
      <c r="D13" s="14"/>
      <c r="E13" s="14"/>
      <c r="F13" s="14">
        <v>1005.5</v>
      </c>
    </row>
    <row r="14" spans="1:9" x14ac:dyDescent="0.3">
      <c r="A14" s="13">
        <v>2013</v>
      </c>
      <c r="B14" s="14">
        <v>964.9</v>
      </c>
      <c r="C14" s="14"/>
      <c r="D14" s="14"/>
      <c r="E14" s="14"/>
      <c r="F14" s="14">
        <v>964.9</v>
      </c>
    </row>
    <row r="15" spans="1:9" x14ac:dyDescent="0.3">
      <c r="A15" s="13">
        <v>2014</v>
      </c>
      <c r="B15" s="14">
        <v>975.4</v>
      </c>
      <c r="C15" s="14"/>
      <c r="D15" s="14"/>
      <c r="E15" s="14">
        <v>1026</v>
      </c>
      <c r="F15" s="14">
        <v>1000.7</v>
      </c>
    </row>
    <row r="16" spans="1:9" x14ac:dyDescent="0.3">
      <c r="A16" s="13">
        <v>2015</v>
      </c>
      <c r="B16" s="14">
        <v>975.9</v>
      </c>
      <c r="C16" s="14"/>
      <c r="D16" s="14"/>
      <c r="E16" s="14">
        <v>1035.5999999999999</v>
      </c>
      <c r="F16" s="14">
        <v>1005.75</v>
      </c>
    </row>
    <row r="17" spans="1:6" x14ac:dyDescent="0.3">
      <c r="A17" s="13">
        <v>2016</v>
      </c>
      <c r="B17" s="14">
        <v>983.4</v>
      </c>
      <c r="C17" s="14"/>
      <c r="D17" s="14"/>
      <c r="E17" s="14">
        <v>1039.5999999999999</v>
      </c>
      <c r="F17" s="14">
        <v>1011.5</v>
      </c>
    </row>
    <row r="18" spans="1:6" x14ac:dyDescent="0.3">
      <c r="A18" s="13">
        <v>2017</v>
      </c>
      <c r="B18" s="14">
        <v>1002.5</v>
      </c>
      <c r="C18" s="14"/>
      <c r="D18" s="14"/>
      <c r="E18" s="14">
        <v>1042.0999999999999</v>
      </c>
      <c r="F18" s="14">
        <v>1022.3</v>
      </c>
    </row>
    <row r="19" spans="1:6" x14ac:dyDescent="0.3">
      <c r="A19" s="13">
        <v>2018</v>
      </c>
      <c r="B19" s="14">
        <v>995.5</v>
      </c>
      <c r="C19" s="14"/>
      <c r="D19" s="14"/>
      <c r="E19" s="14">
        <v>1038.0999999999999</v>
      </c>
      <c r="F19" s="14">
        <v>1016.8</v>
      </c>
    </row>
    <row r="20" spans="1:6" x14ac:dyDescent="0.3">
      <c r="A20" s="13">
        <v>2019</v>
      </c>
      <c r="B20" s="14">
        <v>1030.5</v>
      </c>
      <c r="C20" s="14"/>
      <c r="D20" s="14"/>
      <c r="E20" s="14">
        <v>1012.5</v>
      </c>
      <c r="F20" s="14">
        <v>1021.5</v>
      </c>
    </row>
    <row r="21" spans="1:6" x14ac:dyDescent="0.3">
      <c r="A21" s="13">
        <v>2020</v>
      </c>
      <c r="B21" s="14">
        <v>967.4</v>
      </c>
      <c r="C21" s="14"/>
      <c r="D21" s="14"/>
      <c r="E21" s="14">
        <v>964.4</v>
      </c>
      <c r="F21" s="14">
        <v>965.9</v>
      </c>
    </row>
    <row r="22" spans="1:6" x14ac:dyDescent="0.3">
      <c r="A22" s="13">
        <v>2021</v>
      </c>
      <c r="B22" s="14">
        <v>968.4</v>
      </c>
      <c r="C22" s="14"/>
      <c r="D22" s="14"/>
      <c r="E22" s="14"/>
      <c r="F22" s="14">
        <v>968.4</v>
      </c>
    </row>
    <row r="23" spans="1:6" x14ac:dyDescent="0.3">
      <c r="A23" s="13" t="s">
        <v>184</v>
      </c>
      <c r="B23" s="14">
        <v>984.87777777777774</v>
      </c>
      <c r="C23" s="14">
        <v>991.97500000000002</v>
      </c>
      <c r="D23" s="14">
        <v>1002</v>
      </c>
      <c r="E23" s="14">
        <v>1022.6142857142856</v>
      </c>
      <c r="F23" s="14">
        <v>1000.0039999999999</v>
      </c>
    </row>
  </sheetData>
  <conditionalFormatting pivot="1" sqref="B5:F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intezmenyi adatok</vt:lpstr>
      <vt:lpstr>modell</vt:lpstr>
      <vt:lpstr>eredmenyek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Lttd</cp:lastModifiedBy>
  <dcterms:created xsi:type="dcterms:W3CDTF">2022-04-05T10:45:23Z</dcterms:created>
  <dcterms:modified xsi:type="dcterms:W3CDTF">2022-04-05T17:32:47Z</dcterms:modified>
</cp:coreProperties>
</file>