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47328E83-1702-4789-904A-28572EE25355}" xr6:coauthVersionLast="47" xr6:coauthVersionMax="47" xr10:uidLastSave="{00000000-0000-0000-0000-000000000000}"/>
  <bookViews>
    <workbookView xWindow="-108" yWindow="-108" windowWidth="23256" windowHeight="12720" firstSheet="3" activeTab="6" xr2:uid="{D3AF4ECE-C89C-4ED8-A16C-8EDF599659E7}"/>
  </bookViews>
  <sheets>
    <sheet name="rnd_x_y_operator_tuning (4)" sheetId="4" r:id="rId1"/>
    <sheet name="rnd_x_y_operator_tuning (3)" sheetId="3" r:id="rId2"/>
    <sheet name="rnd_x_y_operator_tuning (2)" sheetId="2" r:id="rId3"/>
    <sheet name="rnd_x_y_operator_tuning" sheetId="1" r:id="rId4"/>
    <sheet name="rnd_x_y_operator_tuning (5)" sheetId="5" r:id="rId5"/>
    <sheet name="rnd_x_y_operator_tuning (6)" sheetId="6" r:id="rId6"/>
    <sheet name="rnd_x_y_operator_tuning (7)" sheetId="7" r:id="rId7"/>
  </sheets>
  <definedNames>
    <definedName name="solver_adj" localSheetId="4" hidden="1">'rnd_x_y_operator_tuning (5)'!$L$1:$AC$1</definedName>
    <definedName name="solver_adj" localSheetId="5" hidden="1">'rnd_x_y_operator_tuning (6)'!$L$1:$AC$1</definedName>
    <definedName name="solver_adj" localSheetId="6" hidden="1">'rnd_x_y_operator_tuning (7)'!$L$1:$T$1</definedName>
    <definedName name="solver_cvg" localSheetId="4" hidden="1">"""""""""""""""0,0001"""""""""""""""</definedName>
    <definedName name="solver_cvg" localSheetId="5" hidden="1">"""""""""""""""""""""""""""""""0,0001"""""""""""""""""""""""""""""""</definedName>
    <definedName name="solver_cvg" localSheetId="6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itr" localSheetId="4" hidden="1">2147483647</definedName>
    <definedName name="solver_itr" localSheetId="5" hidden="1">2147483647</definedName>
    <definedName name="solver_itr" localSheetId="6" hidden="1">2147483647</definedName>
    <definedName name="solver_lhs1" localSheetId="4" hidden="1">'rnd_x_y_operator_tuning (5)'!$L$1:$AC$1</definedName>
    <definedName name="solver_lhs1" localSheetId="5" hidden="1">'rnd_x_y_operator_tuning (6)'!$L$1:$AC$1</definedName>
    <definedName name="solver_lhs1" localSheetId="6" hidden="1">'rnd_x_y_operator_tuning (7)'!$L$1:$AC$1</definedName>
    <definedName name="solver_lhs2" localSheetId="4" hidden="1">'rnd_x_y_operator_tuning (5)'!$L$1:$AC$1</definedName>
    <definedName name="solver_lhs2" localSheetId="5" hidden="1">'rnd_x_y_operator_tuning (6)'!$L$1:$AC$1</definedName>
    <definedName name="solver_lhs2" localSheetId="6" hidden="1">'rnd_x_y_operator_tuning (7)'!$L$1:$AC$1</definedName>
    <definedName name="solver_lhs3" localSheetId="4" hidden="1">'rnd_x_y_operator_tuning (5)'!$L$1:$AC$1</definedName>
    <definedName name="solver_lhs3" localSheetId="5" hidden="1">'rnd_x_y_operator_tuning (6)'!$L$1:$AC$1</definedName>
    <definedName name="solver_lhs3" localSheetId="6" hidden="1">'rnd_x_y_operator_tuning (7)'!$L$1:$AC$1</definedName>
    <definedName name="solver_mip" localSheetId="4" hidden="1">2147483647</definedName>
    <definedName name="solver_mip" localSheetId="5" hidden="1">2147483647</definedName>
    <definedName name="solver_mip" localSheetId="6" hidden="1">2147483647</definedName>
    <definedName name="solver_mni" localSheetId="4" hidden="1">30</definedName>
    <definedName name="solver_mni" localSheetId="5" hidden="1">30</definedName>
    <definedName name="solver_mni" localSheetId="6" hidden="1">30</definedName>
    <definedName name="solver_mrt" localSheetId="4" hidden="1">"""""""""""""""0,075"""""""""""""""</definedName>
    <definedName name="solver_mrt" localSheetId="5" hidden="1">"""""""""""""""""""""""""""""""0,075"""""""""""""""""""""""""""""""</definedName>
    <definedName name="solver_mrt" localSheetId="6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4" hidden="1">2</definedName>
    <definedName name="solver_msl" localSheetId="5" hidden="1">2</definedName>
    <definedName name="solver_msl" localSheetId="6" hidden="1">2</definedName>
    <definedName name="solver_neg" localSheetId="4" hidden="1">1</definedName>
    <definedName name="solver_neg" localSheetId="5" hidden="1">1</definedName>
    <definedName name="solver_neg" localSheetId="6" hidden="1">1</definedName>
    <definedName name="solver_nod" localSheetId="4" hidden="1">2147483647</definedName>
    <definedName name="solver_nod" localSheetId="5" hidden="1">2147483647</definedName>
    <definedName name="solver_nod" localSheetId="6" hidden="1">2147483647</definedName>
    <definedName name="solver_num" localSheetId="4" hidden="1">3</definedName>
    <definedName name="solver_num" localSheetId="5" hidden="1">0</definedName>
    <definedName name="solver_num" localSheetId="6" hidden="1">0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opt" localSheetId="4" hidden="1">'rnd_x_y_operator_tuning (5)'!$AE$21</definedName>
    <definedName name="solver_opt" localSheetId="5" hidden="1">'rnd_x_y_operator_tuning (6)'!$AE$21</definedName>
    <definedName name="solver_opt" localSheetId="6" hidden="1">'rnd_x_y_operator_tuning (7)'!$AE$1</definedName>
    <definedName name="solver_pre" localSheetId="4" hidden="1">"""""""""""""""0,000001"""""""""""""""</definedName>
    <definedName name="solver_pre" localSheetId="5" hidden="1">"""""""""""""""""""""""""""""""0,000001"""""""""""""""""""""""""""""""</definedName>
    <definedName name="solver_pre" localSheetId="6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4" hidden="1">1</definedName>
    <definedName name="solver_rbv" localSheetId="5" hidden="1">1</definedName>
    <definedName name="solver_rbv" localSheetId="6" hidden="1">1</definedName>
    <definedName name="solver_rel1" localSheetId="4" hidden="1">1</definedName>
    <definedName name="solver_rel1" localSheetId="5" hidden="1">3</definedName>
    <definedName name="solver_rel1" localSheetId="6" hidden="1">3</definedName>
    <definedName name="solver_rel2" localSheetId="4" hidden="1">4</definedName>
    <definedName name="solver_rel2" localSheetId="5" hidden="1">3</definedName>
    <definedName name="solver_rel2" localSheetId="6" hidden="1">3</definedName>
    <definedName name="solver_rel3" localSheetId="4" hidden="1">3</definedName>
    <definedName name="solver_rel3" localSheetId="5" hidden="1">3</definedName>
    <definedName name="solver_rel3" localSheetId="6" hidden="1">3</definedName>
    <definedName name="solver_rhs1" localSheetId="4" hidden="1">1</definedName>
    <definedName name="solver_rhs1" localSheetId="5" hidden="1">-1</definedName>
    <definedName name="solver_rhs1" localSheetId="6" hidden="1">-1</definedName>
    <definedName name="solver_rhs2" localSheetId="4" hidden="1">"egész"</definedName>
    <definedName name="solver_rhs2" localSheetId="5" hidden="1">-1</definedName>
    <definedName name="solver_rhs2" localSheetId="6" hidden="1">-1</definedName>
    <definedName name="solver_rhs3" localSheetId="4" hidden="1">-1</definedName>
    <definedName name="solver_rhs3" localSheetId="5" hidden="1">-1</definedName>
    <definedName name="solver_rhs3" localSheetId="6" hidden="1">-1</definedName>
    <definedName name="solver_rlx" localSheetId="4" hidden="1">2</definedName>
    <definedName name="solver_rlx" localSheetId="5" hidden="1">2</definedName>
    <definedName name="solver_rlx" localSheetId="6" hidden="1">2</definedName>
    <definedName name="solver_rsd" localSheetId="4" hidden="1">0</definedName>
    <definedName name="solver_rsd" localSheetId="5" hidden="1">0</definedName>
    <definedName name="solver_rsd" localSheetId="6" hidden="1">0</definedName>
    <definedName name="solver_scl" localSheetId="4" hidden="1">1</definedName>
    <definedName name="solver_scl" localSheetId="5" hidden="1">1</definedName>
    <definedName name="solver_scl" localSheetId="6" hidden="1">1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sz" localSheetId="4" hidden="1">100</definedName>
    <definedName name="solver_ssz" localSheetId="5" hidden="1">100</definedName>
    <definedName name="solver_ssz" localSheetId="6" hidden="1">100</definedName>
    <definedName name="solver_tim" localSheetId="4" hidden="1">2147483647</definedName>
    <definedName name="solver_tim" localSheetId="5" hidden="1">2147483647</definedName>
    <definedName name="solver_tim" localSheetId="6" hidden="1">2147483647</definedName>
    <definedName name="solver_tol" localSheetId="4" hidden="1">0.01</definedName>
    <definedName name="solver_tol" localSheetId="5" hidden="1">0.01</definedName>
    <definedName name="solver_tol" localSheetId="6" hidden="1">0.01</definedName>
    <definedName name="solver_typ" localSheetId="4" hidden="1">1</definedName>
    <definedName name="solver_typ" localSheetId="5" hidden="1">1</definedName>
    <definedName name="solver_typ" localSheetId="6" hidden="1">1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er" localSheetId="4" hidden="1">3</definedName>
    <definedName name="solver_ver" localSheetId="5" hidden="1">3</definedName>
    <definedName name="solver_ver" localSheetId="6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9" i="7" l="1"/>
  <c r="AE18" i="7"/>
  <c r="AE17" i="7"/>
  <c r="AE16" i="7"/>
  <c r="AE15" i="7"/>
  <c r="AE14" i="7"/>
  <c r="AE13" i="7"/>
  <c r="AE12" i="7"/>
  <c r="AE11" i="7"/>
  <c r="AE10" i="7"/>
  <c r="AE9" i="7"/>
  <c r="AE8" i="7"/>
  <c r="AE7" i="7"/>
  <c r="AE6" i="7"/>
  <c r="AE5" i="7"/>
  <c r="AE4" i="7"/>
  <c r="AE3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D4" i="7"/>
  <c r="AD3" i="7"/>
  <c r="AD2" i="7"/>
  <c r="A41" i="7"/>
  <c r="A40" i="7"/>
  <c r="A39" i="7"/>
  <c r="A38" i="7"/>
  <c r="A37" i="7"/>
  <c r="AD36" i="7"/>
  <c r="A36" i="7"/>
  <c r="A35" i="7"/>
  <c r="A34" i="7"/>
  <c r="A33" i="7"/>
  <c r="A32" i="7"/>
  <c r="A31" i="7"/>
  <c r="A30" i="7"/>
  <c r="AD29" i="7"/>
  <c r="A29" i="7"/>
  <c r="AD28" i="7"/>
  <c r="A28" i="7"/>
  <c r="AD27" i="7"/>
  <c r="A27" i="7"/>
  <c r="A26" i="7"/>
  <c r="A25" i="7"/>
  <c r="A24" i="7"/>
  <c r="E21" i="7"/>
  <c r="J19" i="7"/>
  <c r="AD41" i="7" s="1"/>
  <c r="H19" i="7"/>
  <c r="C19" i="7"/>
  <c r="B19" i="7"/>
  <c r="T18" i="7"/>
  <c r="O18" i="7"/>
  <c r="N18" i="7"/>
  <c r="L18" i="7"/>
  <c r="J18" i="7"/>
  <c r="AD40" i="7" s="1"/>
  <c r="I18" i="7"/>
  <c r="R18" i="7" s="1"/>
  <c r="H18" i="7"/>
  <c r="Q18" i="7" s="1"/>
  <c r="C18" i="7"/>
  <c r="B18" i="7"/>
  <c r="T17" i="7"/>
  <c r="M17" i="7"/>
  <c r="L17" i="7"/>
  <c r="J17" i="7"/>
  <c r="AD39" i="7" s="1"/>
  <c r="I17" i="7"/>
  <c r="R17" i="7" s="1"/>
  <c r="H17" i="7"/>
  <c r="O17" i="7" s="1"/>
  <c r="C17" i="7"/>
  <c r="B17" i="7"/>
  <c r="S16" i="7"/>
  <c r="J16" i="7"/>
  <c r="AD38" i="7" s="1"/>
  <c r="I16" i="7"/>
  <c r="M16" i="7" s="1"/>
  <c r="H16" i="7"/>
  <c r="L16" i="7" s="1"/>
  <c r="C16" i="7"/>
  <c r="B16" i="7"/>
  <c r="J15" i="7"/>
  <c r="AD37" i="7" s="1"/>
  <c r="H15" i="7"/>
  <c r="C15" i="7"/>
  <c r="B15" i="7"/>
  <c r="T14" i="7"/>
  <c r="O14" i="7"/>
  <c r="N14" i="7"/>
  <c r="L14" i="7"/>
  <c r="J14" i="7"/>
  <c r="I14" i="7"/>
  <c r="R14" i="7" s="1"/>
  <c r="H14" i="7"/>
  <c r="Q14" i="7" s="1"/>
  <c r="C14" i="7"/>
  <c r="B14" i="7"/>
  <c r="T13" i="7"/>
  <c r="M13" i="7"/>
  <c r="L13" i="7"/>
  <c r="J13" i="7"/>
  <c r="AD35" i="7" s="1"/>
  <c r="I13" i="7"/>
  <c r="R13" i="7" s="1"/>
  <c r="H13" i="7"/>
  <c r="O13" i="7" s="1"/>
  <c r="C13" i="7"/>
  <c r="B13" i="7"/>
  <c r="S12" i="7"/>
  <c r="J12" i="7"/>
  <c r="AD34" i="7" s="1"/>
  <c r="I12" i="7"/>
  <c r="M12" i="7" s="1"/>
  <c r="H12" i="7"/>
  <c r="L12" i="7" s="1"/>
  <c r="C12" i="7"/>
  <c r="B12" i="7"/>
  <c r="J11" i="7"/>
  <c r="AD33" i="7" s="1"/>
  <c r="H11" i="7"/>
  <c r="C11" i="7"/>
  <c r="B11" i="7"/>
  <c r="T10" i="7"/>
  <c r="O10" i="7"/>
  <c r="N10" i="7"/>
  <c r="L10" i="7"/>
  <c r="J10" i="7"/>
  <c r="AD32" i="7" s="1"/>
  <c r="I10" i="7"/>
  <c r="S10" i="7" s="1"/>
  <c r="H10" i="7"/>
  <c r="Q10" i="7" s="1"/>
  <c r="C10" i="7"/>
  <c r="B10" i="7"/>
  <c r="T9" i="7"/>
  <c r="M9" i="7"/>
  <c r="L9" i="7"/>
  <c r="J9" i="7"/>
  <c r="AD31" i="7" s="1"/>
  <c r="I9" i="7"/>
  <c r="R9" i="7" s="1"/>
  <c r="H9" i="7"/>
  <c r="O9" i="7" s="1"/>
  <c r="C9" i="7"/>
  <c r="B9" i="7"/>
  <c r="S8" i="7"/>
  <c r="J8" i="7"/>
  <c r="AD30" i="7" s="1"/>
  <c r="I8" i="7"/>
  <c r="T8" i="7" s="1"/>
  <c r="H8" i="7"/>
  <c r="M8" i="7" s="1"/>
  <c r="C8" i="7"/>
  <c r="B8" i="7"/>
  <c r="J7" i="7"/>
  <c r="H7" i="7"/>
  <c r="C7" i="7"/>
  <c r="B7" i="7"/>
  <c r="T6" i="7"/>
  <c r="O6" i="7"/>
  <c r="N6" i="7"/>
  <c r="L6" i="7"/>
  <c r="J6" i="7"/>
  <c r="I6" i="7"/>
  <c r="M6" i="7" s="1"/>
  <c r="H6" i="7"/>
  <c r="Q6" i="7" s="1"/>
  <c r="C6" i="7"/>
  <c r="B6" i="7"/>
  <c r="T5" i="7"/>
  <c r="M5" i="7"/>
  <c r="L5" i="7"/>
  <c r="J5" i="7"/>
  <c r="I5" i="7"/>
  <c r="R5" i="7" s="1"/>
  <c r="H5" i="7"/>
  <c r="O5" i="7" s="1"/>
  <c r="C5" i="7"/>
  <c r="B5" i="7"/>
  <c r="S4" i="7"/>
  <c r="J4" i="7"/>
  <c r="AD26" i="7" s="1"/>
  <c r="I4" i="7"/>
  <c r="T4" i="7" s="1"/>
  <c r="H4" i="7"/>
  <c r="M4" i="7" s="1"/>
  <c r="C4" i="7"/>
  <c r="B4" i="7"/>
  <c r="J3" i="7"/>
  <c r="H3" i="7"/>
  <c r="C3" i="7"/>
  <c r="B3" i="7"/>
  <c r="A41" i="6"/>
  <c r="AD40" i="6"/>
  <c r="A40" i="6"/>
  <c r="A39" i="6"/>
  <c r="AD38" i="6"/>
  <c r="A38" i="6"/>
  <c r="A37" i="6"/>
  <c r="AD36" i="6"/>
  <c r="A36" i="6"/>
  <c r="AD35" i="6"/>
  <c r="A35" i="6"/>
  <c r="A34" i="6"/>
  <c r="A33" i="6"/>
  <c r="AD32" i="6"/>
  <c r="A32" i="6"/>
  <c r="A31" i="6"/>
  <c r="AD30" i="6"/>
  <c r="A30" i="6"/>
  <c r="A29" i="6"/>
  <c r="AD28" i="6"/>
  <c r="A28" i="6"/>
  <c r="AD27" i="6"/>
  <c r="A27" i="6"/>
  <c r="A26" i="6"/>
  <c r="A25" i="6"/>
  <c r="A24" i="6"/>
  <c r="E21" i="6"/>
  <c r="T19" i="6"/>
  <c r="S19" i="6"/>
  <c r="P19" i="6"/>
  <c r="L19" i="6"/>
  <c r="J19" i="6"/>
  <c r="AD41" i="6" s="1"/>
  <c r="I19" i="6"/>
  <c r="R19" i="6" s="1"/>
  <c r="H19" i="6"/>
  <c r="Q19" i="6" s="1"/>
  <c r="C19" i="6"/>
  <c r="B19" i="6"/>
  <c r="J18" i="6"/>
  <c r="H18" i="6"/>
  <c r="C18" i="6"/>
  <c r="B18" i="6"/>
  <c r="T17" i="6"/>
  <c r="P17" i="6"/>
  <c r="O17" i="6"/>
  <c r="N17" i="6"/>
  <c r="L17" i="6"/>
  <c r="J17" i="6"/>
  <c r="AD39" i="6" s="1"/>
  <c r="I17" i="6"/>
  <c r="M17" i="6" s="1"/>
  <c r="H17" i="6"/>
  <c r="S17" i="6" s="1"/>
  <c r="C17" i="6"/>
  <c r="B17" i="6"/>
  <c r="N16" i="6"/>
  <c r="M16" i="6"/>
  <c r="J16" i="6"/>
  <c r="I16" i="6"/>
  <c r="T16" i="6" s="1"/>
  <c r="H16" i="6"/>
  <c r="Q16" i="6" s="1"/>
  <c r="C16" i="6"/>
  <c r="B16" i="6"/>
  <c r="T15" i="6"/>
  <c r="S15" i="6"/>
  <c r="P15" i="6"/>
  <c r="L15" i="6"/>
  <c r="J15" i="6"/>
  <c r="AD37" i="6" s="1"/>
  <c r="I15" i="6"/>
  <c r="R15" i="6" s="1"/>
  <c r="H15" i="6"/>
  <c r="Q15" i="6" s="1"/>
  <c r="C15" i="6"/>
  <c r="B15" i="6"/>
  <c r="J14" i="6"/>
  <c r="H14" i="6"/>
  <c r="C14" i="6"/>
  <c r="B14" i="6"/>
  <c r="T13" i="6"/>
  <c r="P13" i="6"/>
  <c r="O13" i="6"/>
  <c r="N13" i="6"/>
  <c r="L13" i="6"/>
  <c r="J13" i="6"/>
  <c r="I13" i="6"/>
  <c r="M13" i="6" s="1"/>
  <c r="H13" i="6"/>
  <c r="S13" i="6" s="1"/>
  <c r="C13" i="6"/>
  <c r="B13" i="6"/>
  <c r="N12" i="6"/>
  <c r="M12" i="6"/>
  <c r="J12" i="6"/>
  <c r="AD34" i="6" s="1"/>
  <c r="I12" i="6"/>
  <c r="T12" i="6" s="1"/>
  <c r="H12" i="6"/>
  <c r="Q12" i="6" s="1"/>
  <c r="C12" i="6"/>
  <c r="B12" i="6"/>
  <c r="T11" i="6"/>
  <c r="S11" i="6"/>
  <c r="P11" i="6"/>
  <c r="L11" i="6"/>
  <c r="J11" i="6"/>
  <c r="AD33" i="6" s="1"/>
  <c r="I11" i="6"/>
  <c r="R11" i="6" s="1"/>
  <c r="H11" i="6"/>
  <c r="Q11" i="6" s="1"/>
  <c r="C11" i="6"/>
  <c r="B11" i="6"/>
  <c r="J10" i="6"/>
  <c r="H10" i="6"/>
  <c r="C10" i="6"/>
  <c r="B10" i="6"/>
  <c r="T9" i="6"/>
  <c r="P9" i="6"/>
  <c r="O9" i="6"/>
  <c r="N9" i="6"/>
  <c r="L9" i="6"/>
  <c r="J9" i="6"/>
  <c r="AD31" i="6" s="1"/>
  <c r="I9" i="6"/>
  <c r="M9" i="6" s="1"/>
  <c r="H9" i="6"/>
  <c r="S9" i="6" s="1"/>
  <c r="C9" i="6"/>
  <c r="B9" i="6"/>
  <c r="N8" i="6"/>
  <c r="M8" i="6"/>
  <c r="J8" i="6"/>
  <c r="I8" i="6"/>
  <c r="T8" i="6" s="1"/>
  <c r="H8" i="6"/>
  <c r="S8" i="6" s="1"/>
  <c r="C8" i="6"/>
  <c r="B8" i="6"/>
  <c r="T7" i="6"/>
  <c r="S7" i="6"/>
  <c r="P7" i="6"/>
  <c r="L7" i="6"/>
  <c r="J7" i="6"/>
  <c r="AD29" i="6" s="1"/>
  <c r="I7" i="6"/>
  <c r="R7" i="6" s="1"/>
  <c r="H7" i="6"/>
  <c r="Q7" i="6" s="1"/>
  <c r="C7" i="6"/>
  <c r="B7" i="6"/>
  <c r="J6" i="6"/>
  <c r="H6" i="6"/>
  <c r="C6" i="6"/>
  <c r="B6" i="6"/>
  <c r="T5" i="6"/>
  <c r="P5" i="6"/>
  <c r="O5" i="6"/>
  <c r="N5" i="6"/>
  <c r="L5" i="6"/>
  <c r="J5" i="6"/>
  <c r="I5" i="6"/>
  <c r="M5" i="6" s="1"/>
  <c r="H5" i="6"/>
  <c r="Q5" i="6" s="1"/>
  <c r="C5" i="6"/>
  <c r="B5" i="6"/>
  <c r="N4" i="6"/>
  <c r="M4" i="6"/>
  <c r="J4" i="6"/>
  <c r="AD26" i="6" s="1"/>
  <c r="I4" i="6"/>
  <c r="T4" i="6" s="1"/>
  <c r="H4" i="6"/>
  <c r="S4" i="6" s="1"/>
  <c r="C4" i="6"/>
  <c r="B4" i="6"/>
  <c r="T3" i="6"/>
  <c r="S3" i="6"/>
  <c r="P3" i="6"/>
  <c r="L3" i="6"/>
  <c r="J3" i="6"/>
  <c r="I3" i="6"/>
  <c r="R3" i="6" s="1"/>
  <c r="H3" i="6"/>
  <c r="Q3" i="6" s="1"/>
  <c r="C3" i="6"/>
  <c r="B3" i="6"/>
  <c r="A41" i="5"/>
  <c r="AD40" i="5"/>
  <c r="A40" i="5"/>
  <c r="A39" i="5"/>
  <c r="A38" i="5"/>
  <c r="A37" i="5"/>
  <c r="A36" i="5"/>
  <c r="AD35" i="5"/>
  <c r="A35" i="5"/>
  <c r="A34" i="5"/>
  <c r="A33" i="5"/>
  <c r="AD32" i="5"/>
  <c r="A32" i="5"/>
  <c r="A31" i="5"/>
  <c r="A30" i="5"/>
  <c r="A29" i="5"/>
  <c r="A28" i="5"/>
  <c r="AD27" i="5"/>
  <c r="A27" i="5"/>
  <c r="A26" i="5"/>
  <c r="A25" i="5"/>
  <c r="A24" i="5"/>
  <c r="E21" i="5"/>
  <c r="T19" i="5"/>
  <c r="S19" i="5"/>
  <c r="P19" i="5"/>
  <c r="L19" i="5"/>
  <c r="J19" i="5"/>
  <c r="AD41" i="5" s="1"/>
  <c r="I19" i="5"/>
  <c r="R19" i="5" s="1"/>
  <c r="H19" i="5"/>
  <c r="Q19" i="5" s="1"/>
  <c r="C19" i="5"/>
  <c r="B19" i="5"/>
  <c r="J18" i="5"/>
  <c r="H18" i="5"/>
  <c r="C18" i="5"/>
  <c r="B18" i="5"/>
  <c r="T17" i="5"/>
  <c r="P17" i="5"/>
  <c r="O17" i="5"/>
  <c r="N17" i="5"/>
  <c r="L17" i="5"/>
  <c r="J17" i="5"/>
  <c r="AD39" i="5" s="1"/>
  <c r="I17" i="5"/>
  <c r="M17" i="5" s="1"/>
  <c r="H17" i="5"/>
  <c r="Q17" i="5" s="1"/>
  <c r="C17" i="5"/>
  <c r="B17" i="5"/>
  <c r="N16" i="5"/>
  <c r="M16" i="5"/>
  <c r="J16" i="5"/>
  <c r="AD38" i="5" s="1"/>
  <c r="I16" i="5"/>
  <c r="T16" i="5" s="1"/>
  <c r="H16" i="5"/>
  <c r="S16" i="5" s="1"/>
  <c r="C16" i="5"/>
  <c r="B16" i="5"/>
  <c r="T15" i="5"/>
  <c r="S15" i="5"/>
  <c r="P15" i="5"/>
  <c r="L15" i="5"/>
  <c r="J15" i="5"/>
  <c r="AD37" i="5" s="1"/>
  <c r="I15" i="5"/>
  <c r="R15" i="5" s="1"/>
  <c r="H15" i="5"/>
  <c r="Q15" i="5" s="1"/>
  <c r="C15" i="5"/>
  <c r="B15" i="5"/>
  <c r="J14" i="5"/>
  <c r="AD36" i="5" s="1"/>
  <c r="H14" i="5"/>
  <c r="C14" i="5"/>
  <c r="B14" i="5"/>
  <c r="T13" i="5"/>
  <c r="P13" i="5"/>
  <c r="O13" i="5"/>
  <c r="N13" i="5"/>
  <c r="L13" i="5"/>
  <c r="J13" i="5"/>
  <c r="I13" i="5"/>
  <c r="M13" i="5" s="1"/>
  <c r="H13" i="5"/>
  <c r="Q13" i="5" s="1"/>
  <c r="C13" i="5"/>
  <c r="B13" i="5"/>
  <c r="N12" i="5"/>
  <c r="M12" i="5"/>
  <c r="J12" i="5"/>
  <c r="AD34" i="5" s="1"/>
  <c r="I12" i="5"/>
  <c r="T12" i="5" s="1"/>
  <c r="H12" i="5"/>
  <c r="S12" i="5" s="1"/>
  <c r="C12" i="5"/>
  <c r="B12" i="5"/>
  <c r="T11" i="5"/>
  <c r="S11" i="5"/>
  <c r="P11" i="5"/>
  <c r="L11" i="5"/>
  <c r="J11" i="5"/>
  <c r="AD33" i="5" s="1"/>
  <c r="I11" i="5"/>
  <c r="R11" i="5" s="1"/>
  <c r="H11" i="5"/>
  <c r="Q11" i="5" s="1"/>
  <c r="C11" i="5"/>
  <c r="B11" i="5"/>
  <c r="J10" i="5"/>
  <c r="H10" i="5"/>
  <c r="C10" i="5"/>
  <c r="B10" i="5"/>
  <c r="T9" i="5"/>
  <c r="P9" i="5"/>
  <c r="O9" i="5"/>
  <c r="N9" i="5"/>
  <c r="L9" i="5"/>
  <c r="J9" i="5"/>
  <c r="AD31" i="5" s="1"/>
  <c r="I9" i="5"/>
  <c r="M9" i="5" s="1"/>
  <c r="H9" i="5"/>
  <c r="Q9" i="5" s="1"/>
  <c r="C9" i="5"/>
  <c r="B9" i="5"/>
  <c r="N8" i="5"/>
  <c r="M8" i="5"/>
  <c r="J8" i="5"/>
  <c r="AD30" i="5" s="1"/>
  <c r="I8" i="5"/>
  <c r="T8" i="5" s="1"/>
  <c r="H8" i="5"/>
  <c r="S8" i="5" s="1"/>
  <c r="C8" i="5"/>
  <c r="B8" i="5"/>
  <c r="T7" i="5"/>
  <c r="S7" i="5"/>
  <c r="P7" i="5"/>
  <c r="L7" i="5"/>
  <c r="J7" i="5"/>
  <c r="AD29" i="5" s="1"/>
  <c r="I7" i="5"/>
  <c r="R7" i="5" s="1"/>
  <c r="H7" i="5"/>
  <c r="Q7" i="5" s="1"/>
  <c r="C7" i="5"/>
  <c r="B7" i="5"/>
  <c r="J6" i="5"/>
  <c r="AD28" i="5" s="1"/>
  <c r="H6" i="5"/>
  <c r="C6" i="5"/>
  <c r="B6" i="5"/>
  <c r="T5" i="5"/>
  <c r="P5" i="5"/>
  <c r="O5" i="5"/>
  <c r="N5" i="5"/>
  <c r="L5" i="5"/>
  <c r="J5" i="5"/>
  <c r="I5" i="5"/>
  <c r="M5" i="5" s="1"/>
  <c r="H5" i="5"/>
  <c r="Q5" i="5" s="1"/>
  <c r="C5" i="5"/>
  <c r="B5" i="5"/>
  <c r="N4" i="5"/>
  <c r="M4" i="5"/>
  <c r="J4" i="5"/>
  <c r="AD26" i="5" s="1"/>
  <c r="I4" i="5"/>
  <c r="T4" i="5" s="1"/>
  <c r="H4" i="5"/>
  <c r="S4" i="5" s="1"/>
  <c r="C4" i="5"/>
  <c r="B4" i="5"/>
  <c r="T3" i="5"/>
  <c r="S3" i="5"/>
  <c r="P3" i="5"/>
  <c r="L3" i="5"/>
  <c r="J3" i="5"/>
  <c r="I3" i="5"/>
  <c r="R3" i="5" s="1"/>
  <c r="H3" i="5"/>
  <c r="Q3" i="5" s="1"/>
  <c r="C3" i="5"/>
  <c r="B3" i="5"/>
  <c r="AC1" i="4"/>
  <c r="AB1" i="4"/>
  <c r="AA1" i="4"/>
  <c r="Z1" i="4"/>
  <c r="Y1" i="4"/>
  <c r="X1" i="4"/>
  <c r="W1" i="4"/>
  <c r="V1" i="4"/>
  <c r="U1" i="4"/>
  <c r="T1" i="4"/>
  <c r="S1" i="4"/>
  <c r="R1" i="4"/>
  <c r="Q1" i="4"/>
  <c r="P1" i="4"/>
  <c r="O1" i="4"/>
  <c r="N1" i="4"/>
  <c r="M1" i="4"/>
  <c r="L1" i="4"/>
  <c r="A41" i="4"/>
  <c r="AD40" i="4"/>
  <c r="A40" i="4"/>
  <c r="A39" i="4"/>
  <c r="A38" i="4"/>
  <c r="A37" i="4"/>
  <c r="A36" i="4"/>
  <c r="AD35" i="4"/>
  <c r="A35" i="4"/>
  <c r="A34" i="4"/>
  <c r="A33" i="4"/>
  <c r="AD32" i="4"/>
  <c r="A32" i="4"/>
  <c r="A31" i="4"/>
  <c r="A30" i="4"/>
  <c r="A29" i="4"/>
  <c r="A28" i="4"/>
  <c r="AD27" i="4"/>
  <c r="A27" i="4"/>
  <c r="A26" i="4"/>
  <c r="A25" i="4"/>
  <c r="A24" i="4"/>
  <c r="E21" i="4"/>
  <c r="S19" i="4"/>
  <c r="J19" i="4"/>
  <c r="AD41" i="4" s="1"/>
  <c r="H19" i="4"/>
  <c r="I19" i="4" s="1"/>
  <c r="T19" i="4" s="1"/>
  <c r="C19" i="4"/>
  <c r="B19" i="4"/>
  <c r="J18" i="4"/>
  <c r="I18" i="4"/>
  <c r="T18" i="4" s="1"/>
  <c r="H18" i="4"/>
  <c r="C18" i="4"/>
  <c r="B18" i="4"/>
  <c r="S17" i="4"/>
  <c r="P17" i="4"/>
  <c r="O17" i="4"/>
  <c r="M17" i="4"/>
  <c r="J17" i="4"/>
  <c r="AD39" i="4" s="1"/>
  <c r="I17" i="4"/>
  <c r="T17" i="4" s="1"/>
  <c r="H17" i="4"/>
  <c r="N17" i="4" s="1"/>
  <c r="C17" i="4"/>
  <c r="B17" i="4"/>
  <c r="J16" i="4"/>
  <c r="AD38" i="4" s="1"/>
  <c r="H16" i="4"/>
  <c r="C16" i="4"/>
  <c r="B16" i="4"/>
  <c r="J15" i="4"/>
  <c r="AD37" i="4" s="1"/>
  <c r="H15" i="4"/>
  <c r="I15" i="4" s="1"/>
  <c r="S15" i="4" s="1"/>
  <c r="C15" i="4"/>
  <c r="B15" i="4"/>
  <c r="J14" i="4"/>
  <c r="AD36" i="4" s="1"/>
  <c r="H14" i="4"/>
  <c r="C14" i="4"/>
  <c r="B14" i="4"/>
  <c r="S13" i="4"/>
  <c r="P13" i="4"/>
  <c r="O13" i="4"/>
  <c r="M13" i="4"/>
  <c r="J13" i="4"/>
  <c r="I13" i="4"/>
  <c r="T13" i="4" s="1"/>
  <c r="H13" i="4"/>
  <c r="N13" i="4" s="1"/>
  <c r="C13" i="4"/>
  <c r="B13" i="4"/>
  <c r="J12" i="4"/>
  <c r="AD34" i="4" s="1"/>
  <c r="H12" i="4"/>
  <c r="C12" i="4"/>
  <c r="B12" i="4"/>
  <c r="T11" i="4"/>
  <c r="L11" i="4"/>
  <c r="J11" i="4"/>
  <c r="AD33" i="4" s="1"/>
  <c r="H11" i="4"/>
  <c r="I11" i="4" s="1"/>
  <c r="C11" i="4"/>
  <c r="B11" i="4"/>
  <c r="R10" i="4"/>
  <c r="Q10" i="4"/>
  <c r="J10" i="4"/>
  <c r="I10" i="4"/>
  <c r="T10" i="4" s="1"/>
  <c r="H10" i="4"/>
  <c r="C10" i="4"/>
  <c r="B10" i="4"/>
  <c r="J9" i="4"/>
  <c r="AD31" i="4" s="1"/>
  <c r="H9" i="4"/>
  <c r="C9" i="4"/>
  <c r="B9" i="4"/>
  <c r="J8" i="4"/>
  <c r="AD30" i="4" s="1"/>
  <c r="H8" i="4"/>
  <c r="C8" i="4"/>
  <c r="B8" i="4"/>
  <c r="T7" i="4"/>
  <c r="J7" i="4"/>
  <c r="AD29" i="4" s="1"/>
  <c r="H7" i="4"/>
  <c r="I7" i="4" s="1"/>
  <c r="C7" i="4"/>
  <c r="B7" i="4"/>
  <c r="Q6" i="4"/>
  <c r="J6" i="4"/>
  <c r="AD28" i="4" s="1"/>
  <c r="I6" i="4"/>
  <c r="T6" i="4" s="1"/>
  <c r="H6" i="4"/>
  <c r="C6" i="4"/>
  <c r="B6" i="4"/>
  <c r="J5" i="4"/>
  <c r="H5" i="4"/>
  <c r="C5" i="4"/>
  <c r="B5" i="4"/>
  <c r="J4" i="4"/>
  <c r="AD26" i="4" s="1"/>
  <c r="H4" i="4"/>
  <c r="C4" i="4"/>
  <c r="B4" i="4"/>
  <c r="J3" i="4"/>
  <c r="H3" i="4"/>
  <c r="I3" i="4" s="1"/>
  <c r="T3" i="4" s="1"/>
  <c r="C3" i="4"/>
  <c r="B3" i="4"/>
  <c r="AC1" i="3"/>
  <c r="AB1" i="3"/>
  <c r="AA1" i="3"/>
  <c r="Z1" i="3"/>
  <c r="Y1" i="3"/>
  <c r="X1" i="3"/>
  <c r="W1" i="3"/>
  <c r="V1" i="3"/>
  <c r="U1" i="3"/>
  <c r="T1" i="3"/>
  <c r="S1" i="3"/>
  <c r="R1" i="3"/>
  <c r="Q1" i="3"/>
  <c r="P1" i="3"/>
  <c r="O1" i="3"/>
  <c r="N1" i="3"/>
  <c r="M1" i="3"/>
  <c r="L1" i="3"/>
  <c r="A41" i="3"/>
  <c r="A40" i="3"/>
  <c r="A39" i="3"/>
  <c r="A38" i="3"/>
  <c r="AD37" i="3"/>
  <c r="A37" i="3"/>
  <c r="A36" i="3"/>
  <c r="A35" i="3"/>
  <c r="A34" i="3"/>
  <c r="A33" i="3"/>
  <c r="A32" i="3"/>
  <c r="A31" i="3"/>
  <c r="A30" i="3"/>
  <c r="AD29" i="3"/>
  <c r="A29" i="3"/>
  <c r="A28" i="3"/>
  <c r="A27" i="3"/>
  <c r="A26" i="3"/>
  <c r="A25" i="3"/>
  <c r="A24" i="3"/>
  <c r="E21" i="3"/>
  <c r="J19" i="3"/>
  <c r="AD41" i="3" s="1"/>
  <c r="H19" i="3"/>
  <c r="I19" i="3" s="1"/>
  <c r="C19" i="3"/>
  <c r="B19" i="3"/>
  <c r="J18" i="3"/>
  <c r="AD40" i="3" s="1"/>
  <c r="H18" i="3"/>
  <c r="C18" i="3"/>
  <c r="B18" i="3"/>
  <c r="J17" i="3"/>
  <c r="AD39" i="3" s="1"/>
  <c r="H17" i="3"/>
  <c r="C17" i="3"/>
  <c r="B17" i="3"/>
  <c r="N16" i="3"/>
  <c r="J16" i="3"/>
  <c r="AD38" i="3" s="1"/>
  <c r="H16" i="3"/>
  <c r="I16" i="3" s="1"/>
  <c r="C16" i="3"/>
  <c r="B16" i="3"/>
  <c r="J15" i="3"/>
  <c r="H15" i="3"/>
  <c r="I15" i="3" s="1"/>
  <c r="L15" i="3" s="1"/>
  <c r="C15" i="3"/>
  <c r="B15" i="3"/>
  <c r="R14" i="3"/>
  <c r="J14" i="3"/>
  <c r="AD36" i="3" s="1"/>
  <c r="I14" i="3"/>
  <c r="H14" i="3"/>
  <c r="N14" i="3" s="1"/>
  <c r="C14" i="3"/>
  <c r="B14" i="3"/>
  <c r="J13" i="3"/>
  <c r="AD35" i="3" s="1"/>
  <c r="H13" i="3"/>
  <c r="C13" i="3"/>
  <c r="B13" i="3"/>
  <c r="J12" i="3"/>
  <c r="AD34" i="3" s="1"/>
  <c r="H12" i="3"/>
  <c r="I12" i="3" s="1"/>
  <c r="N12" i="3" s="1"/>
  <c r="C12" i="3"/>
  <c r="B12" i="3"/>
  <c r="T11" i="3"/>
  <c r="J11" i="3"/>
  <c r="AD33" i="3" s="1"/>
  <c r="H11" i="3"/>
  <c r="I11" i="3" s="1"/>
  <c r="C11" i="3"/>
  <c r="B11" i="3"/>
  <c r="J10" i="3"/>
  <c r="AD32" i="3" s="1"/>
  <c r="I10" i="3"/>
  <c r="H10" i="3"/>
  <c r="C10" i="3"/>
  <c r="B10" i="3"/>
  <c r="J9" i="3"/>
  <c r="AD31" i="3" s="1"/>
  <c r="H9" i="3"/>
  <c r="C9" i="3"/>
  <c r="B9" i="3"/>
  <c r="J8" i="3"/>
  <c r="AD30" i="3" s="1"/>
  <c r="H8" i="3"/>
  <c r="I8" i="3" s="1"/>
  <c r="C8" i="3"/>
  <c r="B8" i="3"/>
  <c r="L7" i="3"/>
  <c r="J7" i="3"/>
  <c r="H7" i="3"/>
  <c r="I7" i="3" s="1"/>
  <c r="C7" i="3"/>
  <c r="B7" i="3"/>
  <c r="R6" i="3"/>
  <c r="J6" i="3"/>
  <c r="AD28" i="3" s="1"/>
  <c r="I6" i="3"/>
  <c r="H6" i="3"/>
  <c r="N6" i="3" s="1"/>
  <c r="C6" i="3"/>
  <c r="B6" i="3"/>
  <c r="J5" i="3"/>
  <c r="AD27" i="3" s="1"/>
  <c r="H5" i="3"/>
  <c r="C5" i="3"/>
  <c r="B5" i="3"/>
  <c r="N4" i="3"/>
  <c r="J4" i="3"/>
  <c r="AD26" i="3" s="1"/>
  <c r="H4" i="3"/>
  <c r="I4" i="3" s="1"/>
  <c r="C4" i="3"/>
  <c r="B4" i="3"/>
  <c r="J3" i="3"/>
  <c r="AD25" i="3" s="1"/>
  <c r="H3" i="3"/>
  <c r="I3" i="3" s="1"/>
  <c r="T3" i="3" s="1"/>
  <c r="C3" i="3"/>
  <c r="B3" i="3"/>
  <c r="AC1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A41" i="2"/>
  <c r="A40" i="2"/>
  <c r="A39" i="2"/>
  <c r="A38" i="2"/>
  <c r="A37" i="2"/>
  <c r="A36" i="2"/>
  <c r="AD35" i="2"/>
  <c r="A35" i="2"/>
  <c r="A34" i="2"/>
  <c r="A33" i="2"/>
  <c r="A32" i="2"/>
  <c r="A31" i="2"/>
  <c r="A30" i="2"/>
  <c r="A29" i="2"/>
  <c r="A28" i="2"/>
  <c r="AD27" i="2"/>
  <c r="A27" i="2"/>
  <c r="A26" i="2"/>
  <c r="A25" i="2"/>
  <c r="A24" i="2"/>
  <c r="E21" i="2"/>
  <c r="S19" i="2"/>
  <c r="J19" i="2"/>
  <c r="AD41" i="2" s="1"/>
  <c r="H19" i="2"/>
  <c r="I19" i="2" s="1"/>
  <c r="C19" i="2"/>
  <c r="B19" i="2"/>
  <c r="J18" i="2"/>
  <c r="AD40" i="2" s="1"/>
  <c r="H18" i="2"/>
  <c r="C18" i="2"/>
  <c r="B18" i="2"/>
  <c r="J17" i="2"/>
  <c r="AD39" i="2" s="1"/>
  <c r="H17" i="2"/>
  <c r="C17" i="2"/>
  <c r="B17" i="2"/>
  <c r="J16" i="2"/>
  <c r="AD38" i="2" s="1"/>
  <c r="H16" i="2"/>
  <c r="I16" i="2" s="1"/>
  <c r="C16" i="2"/>
  <c r="B16" i="2"/>
  <c r="S15" i="2"/>
  <c r="M15" i="2"/>
  <c r="J15" i="2"/>
  <c r="AD37" i="2" s="1"/>
  <c r="H15" i="2"/>
  <c r="I15" i="2" s="1"/>
  <c r="C15" i="2"/>
  <c r="B15" i="2"/>
  <c r="J14" i="2"/>
  <c r="AD36" i="2" s="1"/>
  <c r="H14" i="2"/>
  <c r="C14" i="2"/>
  <c r="B14" i="2"/>
  <c r="J13" i="2"/>
  <c r="H13" i="2"/>
  <c r="C13" i="2"/>
  <c r="B13" i="2"/>
  <c r="J12" i="2"/>
  <c r="AD34" i="2" s="1"/>
  <c r="H12" i="2"/>
  <c r="I12" i="2" s="1"/>
  <c r="C12" i="2"/>
  <c r="B12" i="2"/>
  <c r="S11" i="2"/>
  <c r="M11" i="2"/>
  <c r="J11" i="2"/>
  <c r="AD33" i="2" s="1"/>
  <c r="H11" i="2"/>
  <c r="I11" i="2" s="1"/>
  <c r="C11" i="2"/>
  <c r="B11" i="2"/>
  <c r="J10" i="2"/>
  <c r="AD32" i="2" s="1"/>
  <c r="H10" i="2"/>
  <c r="C10" i="2"/>
  <c r="B10" i="2"/>
  <c r="J9" i="2"/>
  <c r="AD31" i="2" s="1"/>
  <c r="H9" i="2"/>
  <c r="C9" i="2"/>
  <c r="B9" i="2"/>
  <c r="J8" i="2"/>
  <c r="AD30" i="2" s="1"/>
  <c r="H8" i="2"/>
  <c r="I8" i="2" s="1"/>
  <c r="C8" i="2"/>
  <c r="B8" i="2"/>
  <c r="S7" i="2"/>
  <c r="M7" i="2"/>
  <c r="J7" i="2"/>
  <c r="AD29" i="2" s="1"/>
  <c r="H7" i="2"/>
  <c r="I7" i="2" s="1"/>
  <c r="C7" i="2"/>
  <c r="B7" i="2"/>
  <c r="J6" i="2"/>
  <c r="AD28" i="2" s="1"/>
  <c r="H6" i="2"/>
  <c r="C6" i="2"/>
  <c r="B6" i="2"/>
  <c r="J5" i="2"/>
  <c r="H5" i="2"/>
  <c r="C5" i="2"/>
  <c r="B5" i="2"/>
  <c r="J4" i="2"/>
  <c r="AD26" i="2" s="1"/>
  <c r="H4" i="2"/>
  <c r="I4" i="2" s="1"/>
  <c r="C4" i="2"/>
  <c r="B4" i="2"/>
  <c r="S3" i="2"/>
  <c r="M3" i="2"/>
  <c r="J3" i="2"/>
  <c r="H3" i="2"/>
  <c r="I3" i="2" s="1"/>
  <c r="C3" i="2"/>
  <c r="B3" i="2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AD21" i="1"/>
  <c r="AC21" i="1"/>
  <c r="AB21" i="1"/>
  <c r="AA21" i="1"/>
  <c r="Z21" i="1"/>
  <c r="Y21" i="1"/>
  <c r="X21" i="1"/>
  <c r="W21" i="1"/>
  <c r="V21" i="1"/>
  <c r="U21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25" i="1"/>
  <c r="AC41" i="1"/>
  <c r="AB41" i="1"/>
  <c r="AA41" i="1"/>
  <c r="Z41" i="1"/>
  <c r="Y41" i="1"/>
  <c r="X41" i="1"/>
  <c r="W41" i="1"/>
  <c r="V41" i="1"/>
  <c r="AC40" i="1"/>
  <c r="AB40" i="1"/>
  <c r="AA40" i="1"/>
  <c r="Z40" i="1"/>
  <c r="Y40" i="1"/>
  <c r="X40" i="1"/>
  <c r="W40" i="1"/>
  <c r="V40" i="1"/>
  <c r="AC39" i="1"/>
  <c r="AB39" i="1"/>
  <c r="AA39" i="1"/>
  <c r="Z39" i="1"/>
  <c r="Y39" i="1"/>
  <c r="X39" i="1"/>
  <c r="W39" i="1"/>
  <c r="V39" i="1"/>
  <c r="AC38" i="1"/>
  <c r="AB38" i="1"/>
  <c r="AA38" i="1"/>
  <c r="Z38" i="1"/>
  <c r="Y38" i="1"/>
  <c r="X38" i="1"/>
  <c r="W38" i="1"/>
  <c r="V38" i="1"/>
  <c r="AC37" i="1"/>
  <c r="AB37" i="1"/>
  <c r="AA37" i="1"/>
  <c r="Z37" i="1"/>
  <c r="Y37" i="1"/>
  <c r="X37" i="1"/>
  <c r="W37" i="1"/>
  <c r="V37" i="1"/>
  <c r="AC36" i="1"/>
  <c r="AB36" i="1"/>
  <c r="AA36" i="1"/>
  <c r="Z36" i="1"/>
  <c r="Y36" i="1"/>
  <c r="X36" i="1"/>
  <c r="W36" i="1"/>
  <c r="V36" i="1"/>
  <c r="AC35" i="1"/>
  <c r="AB35" i="1"/>
  <c r="AA35" i="1"/>
  <c r="Z35" i="1"/>
  <c r="Y35" i="1"/>
  <c r="X35" i="1"/>
  <c r="W35" i="1"/>
  <c r="V35" i="1"/>
  <c r="AC34" i="1"/>
  <c r="AB34" i="1"/>
  <c r="AA34" i="1"/>
  <c r="Z34" i="1"/>
  <c r="Y34" i="1"/>
  <c r="X34" i="1"/>
  <c r="W34" i="1"/>
  <c r="V34" i="1"/>
  <c r="AC33" i="1"/>
  <c r="AB33" i="1"/>
  <c r="AA33" i="1"/>
  <c r="Z33" i="1"/>
  <c r="Y33" i="1"/>
  <c r="X33" i="1"/>
  <c r="W33" i="1"/>
  <c r="V33" i="1"/>
  <c r="AC32" i="1"/>
  <c r="AB32" i="1"/>
  <c r="AA32" i="1"/>
  <c r="Z32" i="1"/>
  <c r="Y32" i="1"/>
  <c r="X32" i="1"/>
  <c r="W32" i="1"/>
  <c r="V32" i="1"/>
  <c r="AC31" i="1"/>
  <c r="AB31" i="1"/>
  <c r="AA31" i="1"/>
  <c r="Z31" i="1"/>
  <c r="Y31" i="1"/>
  <c r="X31" i="1"/>
  <c r="W31" i="1"/>
  <c r="V31" i="1"/>
  <c r="AC30" i="1"/>
  <c r="AB30" i="1"/>
  <c r="AA30" i="1"/>
  <c r="Z30" i="1"/>
  <c r="Y30" i="1"/>
  <c r="X30" i="1"/>
  <c r="W30" i="1"/>
  <c r="V30" i="1"/>
  <c r="AC29" i="1"/>
  <c r="AB29" i="1"/>
  <c r="AA29" i="1"/>
  <c r="Z29" i="1"/>
  <c r="Y29" i="1"/>
  <c r="X29" i="1"/>
  <c r="W29" i="1"/>
  <c r="V29" i="1"/>
  <c r="AC28" i="1"/>
  <c r="AB28" i="1"/>
  <c r="AA28" i="1"/>
  <c r="Z28" i="1"/>
  <c r="Y28" i="1"/>
  <c r="X28" i="1"/>
  <c r="W28" i="1"/>
  <c r="V28" i="1"/>
  <c r="AC27" i="1"/>
  <c r="AB27" i="1"/>
  <c r="AA27" i="1"/>
  <c r="Z27" i="1"/>
  <c r="Y27" i="1"/>
  <c r="X27" i="1"/>
  <c r="W27" i="1"/>
  <c r="V27" i="1"/>
  <c r="AC26" i="1"/>
  <c r="AB26" i="1"/>
  <c r="AA26" i="1"/>
  <c r="Z26" i="1"/>
  <c r="Y26" i="1"/>
  <c r="X26" i="1"/>
  <c r="W26" i="1"/>
  <c r="V26" i="1"/>
  <c r="AC25" i="1"/>
  <c r="AB25" i="1"/>
  <c r="AA25" i="1"/>
  <c r="Z25" i="1"/>
  <c r="Y25" i="1"/>
  <c r="X25" i="1"/>
  <c r="W25" i="1"/>
  <c r="V25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T12" i="1"/>
  <c r="T13" i="1"/>
  <c r="S18" i="1"/>
  <c r="T18" i="1"/>
  <c r="Q3" i="1"/>
  <c r="R4" i="1"/>
  <c r="R10" i="1"/>
  <c r="R12" i="1"/>
  <c r="R18" i="1"/>
  <c r="Q10" i="1"/>
  <c r="Q13" i="1"/>
  <c r="Q18" i="1"/>
  <c r="P6" i="1"/>
  <c r="P13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O6" i="1"/>
  <c r="O13" i="1"/>
  <c r="N3" i="1"/>
  <c r="N4" i="1"/>
  <c r="N10" i="1"/>
  <c r="N12" i="1"/>
  <c r="N13" i="1"/>
  <c r="N18" i="1"/>
  <c r="M4" i="1"/>
  <c r="M10" i="1"/>
  <c r="M12" i="1"/>
  <c r="M18" i="1"/>
  <c r="L10" i="1"/>
  <c r="L13" i="1"/>
  <c r="L18" i="1"/>
  <c r="E21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3" i="1"/>
  <c r="I6" i="1"/>
  <c r="T6" i="1" s="1"/>
  <c r="I7" i="1"/>
  <c r="L7" i="1" s="1"/>
  <c r="H19" i="1"/>
  <c r="H18" i="1"/>
  <c r="I18" i="1" s="1"/>
  <c r="H17" i="1"/>
  <c r="I17" i="1" s="1"/>
  <c r="R17" i="1" s="1"/>
  <c r="H16" i="1"/>
  <c r="I16" i="1" s="1"/>
  <c r="T16" i="1" s="1"/>
  <c r="H15" i="1"/>
  <c r="H14" i="1"/>
  <c r="H13" i="1"/>
  <c r="I13" i="1" s="1"/>
  <c r="R13" i="1" s="1"/>
  <c r="H12" i="1"/>
  <c r="I12" i="1" s="1"/>
  <c r="H11" i="1"/>
  <c r="H10" i="1"/>
  <c r="I10" i="1" s="1"/>
  <c r="T10" i="1" s="1"/>
  <c r="H9" i="1"/>
  <c r="I9" i="1" s="1"/>
  <c r="R9" i="1" s="1"/>
  <c r="H8" i="1"/>
  <c r="I8" i="1" s="1"/>
  <c r="T8" i="1" s="1"/>
  <c r="H7" i="1"/>
  <c r="P7" i="1" s="1"/>
  <c r="H6" i="1"/>
  <c r="S6" i="1" s="1"/>
  <c r="H5" i="1"/>
  <c r="H4" i="1"/>
  <c r="I4" i="1" s="1"/>
  <c r="T4" i="1" s="1"/>
  <c r="H3" i="1"/>
  <c r="I3" i="1" s="1"/>
  <c r="T3" i="1" s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AE1" i="7" l="1"/>
  <c r="AF1" i="7" s="1"/>
  <c r="Q19" i="7"/>
  <c r="I7" i="7"/>
  <c r="P7" i="7" s="1"/>
  <c r="O7" i="7"/>
  <c r="N7" i="7"/>
  <c r="M7" i="7"/>
  <c r="L7" i="7"/>
  <c r="I15" i="7"/>
  <c r="B21" i="7"/>
  <c r="I3" i="7"/>
  <c r="H21" i="7"/>
  <c r="O3" i="7"/>
  <c r="N3" i="7"/>
  <c r="M3" i="7"/>
  <c r="L3" i="7"/>
  <c r="I11" i="7"/>
  <c r="O11" i="7" s="1"/>
  <c r="P11" i="7"/>
  <c r="L11" i="7"/>
  <c r="S19" i="7"/>
  <c r="I19" i="7"/>
  <c r="P19" i="7"/>
  <c r="O19" i="7"/>
  <c r="N19" i="7"/>
  <c r="M19" i="7"/>
  <c r="L19" i="7"/>
  <c r="N4" i="7"/>
  <c r="P5" i="7"/>
  <c r="R6" i="7"/>
  <c r="N8" i="7"/>
  <c r="P9" i="7"/>
  <c r="R10" i="7"/>
  <c r="N12" i="7"/>
  <c r="P13" i="7"/>
  <c r="N16" i="7"/>
  <c r="P17" i="7"/>
  <c r="O4" i="7"/>
  <c r="Q5" i="7"/>
  <c r="S6" i="7"/>
  <c r="O8" i="7"/>
  <c r="Q9" i="7"/>
  <c r="O12" i="7"/>
  <c r="Q13" i="7"/>
  <c r="S14" i="7"/>
  <c r="O16" i="7"/>
  <c r="Q17" i="7"/>
  <c r="S18" i="7"/>
  <c r="P4" i="7"/>
  <c r="P8" i="7"/>
  <c r="P12" i="7"/>
  <c r="P16" i="7"/>
  <c r="Q4" i="7"/>
  <c r="S5" i="7"/>
  <c r="Q8" i="7"/>
  <c r="S9" i="7"/>
  <c r="M10" i="7"/>
  <c r="Q12" i="7"/>
  <c r="S13" i="7"/>
  <c r="M14" i="7"/>
  <c r="Q16" i="7"/>
  <c r="S17" i="7"/>
  <c r="M18" i="7"/>
  <c r="R4" i="7"/>
  <c r="R8" i="7"/>
  <c r="R12" i="7"/>
  <c r="R16" i="7"/>
  <c r="L4" i="7"/>
  <c r="N5" i="7"/>
  <c r="P6" i="7"/>
  <c r="L8" i="7"/>
  <c r="N9" i="7"/>
  <c r="P10" i="7"/>
  <c r="T12" i="7"/>
  <c r="N13" i="7"/>
  <c r="P14" i="7"/>
  <c r="T16" i="7"/>
  <c r="N17" i="7"/>
  <c r="P18" i="7"/>
  <c r="AD25" i="7"/>
  <c r="AD21" i="7" s="1"/>
  <c r="B21" i="6"/>
  <c r="AD21" i="6"/>
  <c r="Q14" i="6"/>
  <c r="I14" i="6"/>
  <c r="M3" i="6"/>
  <c r="O4" i="6"/>
  <c r="S6" i="6"/>
  <c r="M7" i="6"/>
  <c r="O8" i="6"/>
  <c r="Q9" i="6"/>
  <c r="S10" i="6"/>
  <c r="M11" i="6"/>
  <c r="O12" i="6"/>
  <c r="Q13" i="6"/>
  <c r="S14" i="6"/>
  <c r="M15" i="6"/>
  <c r="O16" i="6"/>
  <c r="Q17" i="6"/>
  <c r="M19" i="6"/>
  <c r="I10" i="6"/>
  <c r="N3" i="6"/>
  <c r="P4" i="6"/>
  <c r="R5" i="6"/>
  <c r="N7" i="6"/>
  <c r="P8" i="6"/>
  <c r="R9" i="6"/>
  <c r="N11" i="6"/>
  <c r="P12" i="6"/>
  <c r="R13" i="6"/>
  <c r="L14" i="6"/>
  <c r="N15" i="6"/>
  <c r="P16" i="6"/>
  <c r="R17" i="6"/>
  <c r="N19" i="6"/>
  <c r="Q6" i="6"/>
  <c r="O3" i="6"/>
  <c r="Q4" i="6"/>
  <c r="S5" i="6"/>
  <c r="O7" i="6"/>
  <c r="Q8" i="6"/>
  <c r="M10" i="6"/>
  <c r="O11" i="6"/>
  <c r="M14" i="6"/>
  <c r="O15" i="6"/>
  <c r="O19" i="6"/>
  <c r="H21" i="6"/>
  <c r="I18" i="6"/>
  <c r="M18" i="6" s="1"/>
  <c r="R4" i="6"/>
  <c r="R8" i="6"/>
  <c r="N10" i="6"/>
  <c r="R12" i="6"/>
  <c r="N14" i="6"/>
  <c r="R16" i="6"/>
  <c r="N18" i="6"/>
  <c r="O10" i="6"/>
  <c r="S12" i="6"/>
  <c r="O14" i="6"/>
  <c r="S16" i="6"/>
  <c r="AD25" i="6"/>
  <c r="I6" i="6"/>
  <c r="L4" i="6"/>
  <c r="L8" i="6"/>
  <c r="L12" i="6"/>
  <c r="L16" i="6"/>
  <c r="B21" i="5"/>
  <c r="I18" i="5"/>
  <c r="O18" i="5"/>
  <c r="N18" i="5"/>
  <c r="M18" i="5"/>
  <c r="L18" i="5"/>
  <c r="S18" i="5"/>
  <c r="I14" i="5"/>
  <c r="O14" i="5"/>
  <c r="N14" i="5"/>
  <c r="M14" i="5"/>
  <c r="L14" i="5"/>
  <c r="S14" i="5"/>
  <c r="O10" i="5"/>
  <c r="I10" i="5"/>
  <c r="N10" i="5" s="1"/>
  <c r="L10" i="5"/>
  <c r="S10" i="5"/>
  <c r="AD25" i="5"/>
  <c r="AD21" i="5"/>
  <c r="P6" i="5"/>
  <c r="O6" i="5"/>
  <c r="N6" i="5"/>
  <c r="M6" i="5"/>
  <c r="L6" i="5"/>
  <c r="S6" i="5"/>
  <c r="I6" i="5"/>
  <c r="Q10" i="5"/>
  <c r="M3" i="5"/>
  <c r="O4" i="5"/>
  <c r="M7" i="5"/>
  <c r="O8" i="5"/>
  <c r="O30" i="5" s="1"/>
  <c r="X30" i="5" s="1"/>
  <c r="M11" i="5"/>
  <c r="O12" i="5"/>
  <c r="M15" i="5"/>
  <c r="O16" i="5"/>
  <c r="M19" i="5"/>
  <c r="N3" i="5"/>
  <c r="P4" i="5"/>
  <c r="R5" i="5"/>
  <c r="N7" i="5"/>
  <c r="P8" i="5"/>
  <c r="R9" i="5"/>
  <c r="N11" i="5"/>
  <c r="P12" i="5"/>
  <c r="R13" i="5"/>
  <c r="N15" i="5"/>
  <c r="P16" i="5"/>
  <c r="R17" i="5"/>
  <c r="N19" i="5"/>
  <c r="O3" i="5"/>
  <c r="O27" i="5" s="1"/>
  <c r="X27" i="5" s="1"/>
  <c r="Q4" i="5"/>
  <c r="S5" i="5"/>
  <c r="S21" i="5" s="1"/>
  <c r="O7" i="5"/>
  <c r="Q8" i="5"/>
  <c r="S9" i="5"/>
  <c r="S31" i="5" s="1"/>
  <c r="AB31" i="5" s="1"/>
  <c r="O11" i="5"/>
  <c r="Q12" i="5"/>
  <c r="S13" i="5"/>
  <c r="O15" i="5"/>
  <c r="Q16" i="5"/>
  <c r="S17" i="5"/>
  <c r="O19" i="5"/>
  <c r="H21" i="5"/>
  <c r="R4" i="5"/>
  <c r="R8" i="5"/>
  <c r="R12" i="5"/>
  <c r="R16" i="5"/>
  <c r="I21" i="5"/>
  <c r="L4" i="5"/>
  <c r="L27" i="5" s="1"/>
  <c r="L8" i="5"/>
  <c r="L12" i="5"/>
  <c r="L16" i="5"/>
  <c r="B21" i="4"/>
  <c r="L3" i="4"/>
  <c r="R7" i="4"/>
  <c r="O7" i="4"/>
  <c r="O14" i="4"/>
  <c r="N14" i="4"/>
  <c r="M14" i="4"/>
  <c r="L14" i="4"/>
  <c r="Q18" i="4"/>
  <c r="S3" i="4"/>
  <c r="P6" i="4"/>
  <c r="O6" i="4"/>
  <c r="N6" i="4"/>
  <c r="M6" i="4"/>
  <c r="L6" i="4"/>
  <c r="S6" i="4"/>
  <c r="I14" i="4"/>
  <c r="L15" i="4"/>
  <c r="R18" i="4"/>
  <c r="AD25" i="4"/>
  <c r="L7" i="4"/>
  <c r="R11" i="4"/>
  <c r="O11" i="4"/>
  <c r="R15" i="4"/>
  <c r="O15" i="4"/>
  <c r="S7" i="4"/>
  <c r="P10" i="4"/>
  <c r="O10" i="4"/>
  <c r="N10" i="4"/>
  <c r="M10" i="4"/>
  <c r="L10" i="4"/>
  <c r="S10" i="4"/>
  <c r="Q14" i="4"/>
  <c r="T15" i="4"/>
  <c r="R19" i="4"/>
  <c r="O19" i="4"/>
  <c r="R6" i="4"/>
  <c r="S11" i="4"/>
  <c r="P18" i="4"/>
  <c r="O18" i="4"/>
  <c r="N18" i="4"/>
  <c r="M18" i="4"/>
  <c r="L18" i="4"/>
  <c r="S18" i="4"/>
  <c r="R3" i="4"/>
  <c r="O3" i="4"/>
  <c r="L19" i="4"/>
  <c r="AD21" i="4"/>
  <c r="M3" i="4"/>
  <c r="O4" i="4"/>
  <c r="M7" i="4"/>
  <c r="O8" i="4"/>
  <c r="M11" i="4"/>
  <c r="O12" i="4"/>
  <c r="Q13" i="4"/>
  <c r="M15" i="4"/>
  <c r="Q17" i="4"/>
  <c r="M19" i="4"/>
  <c r="N3" i="4"/>
  <c r="P4" i="4"/>
  <c r="I5" i="4"/>
  <c r="L5" i="4" s="1"/>
  <c r="N7" i="4"/>
  <c r="P8" i="4"/>
  <c r="I9" i="4"/>
  <c r="N9" i="4" s="1"/>
  <c r="N11" i="4"/>
  <c r="P12" i="4"/>
  <c r="R13" i="4"/>
  <c r="N15" i="4"/>
  <c r="P16" i="4"/>
  <c r="R17" i="4"/>
  <c r="N19" i="4"/>
  <c r="Q4" i="4"/>
  <c r="Q12" i="4"/>
  <c r="H21" i="4"/>
  <c r="P3" i="4"/>
  <c r="I4" i="4"/>
  <c r="P7" i="4"/>
  <c r="I8" i="4"/>
  <c r="L8" i="4" s="1"/>
  <c r="L9" i="4"/>
  <c r="P11" i="4"/>
  <c r="I12" i="4"/>
  <c r="L13" i="4"/>
  <c r="P15" i="4"/>
  <c r="I16" i="4"/>
  <c r="L17" i="4"/>
  <c r="P19" i="4"/>
  <c r="Q3" i="4"/>
  <c r="Q7" i="4"/>
  <c r="S8" i="4"/>
  <c r="Q11" i="4"/>
  <c r="S12" i="4"/>
  <c r="Q15" i="4"/>
  <c r="Q19" i="4"/>
  <c r="P14" i="3"/>
  <c r="O14" i="3"/>
  <c r="T14" i="3"/>
  <c r="L14" i="3"/>
  <c r="S14" i="3"/>
  <c r="T15" i="3"/>
  <c r="R19" i="3"/>
  <c r="T19" i="3"/>
  <c r="M19" i="3"/>
  <c r="B21" i="3"/>
  <c r="T8" i="3"/>
  <c r="L8" i="3"/>
  <c r="S8" i="3"/>
  <c r="O8" i="3"/>
  <c r="R8" i="3"/>
  <c r="P8" i="3"/>
  <c r="M8" i="3"/>
  <c r="R11" i="3"/>
  <c r="M11" i="3"/>
  <c r="T4" i="3"/>
  <c r="L4" i="3"/>
  <c r="S4" i="3"/>
  <c r="O4" i="3"/>
  <c r="R4" i="3"/>
  <c r="P4" i="3"/>
  <c r="M4" i="3"/>
  <c r="R7" i="3"/>
  <c r="M7" i="3"/>
  <c r="N8" i="3"/>
  <c r="N10" i="3"/>
  <c r="L11" i="3"/>
  <c r="R3" i="3"/>
  <c r="P10" i="3"/>
  <c r="O10" i="3"/>
  <c r="T10" i="3"/>
  <c r="L10" i="3"/>
  <c r="S10" i="3"/>
  <c r="T16" i="3"/>
  <c r="L16" i="3"/>
  <c r="S16" i="3"/>
  <c r="R16" i="3"/>
  <c r="P16" i="3"/>
  <c r="M16" i="3"/>
  <c r="O16" i="3"/>
  <c r="L3" i="3"/>
  <c r="P6" i="3"/>
  <c r="O6" i="3"/>
  <c r="S6" i="3"/>
  <c r="T6" i="3"/>
  <c r="L6" i="3"/>
  <c r="T7" i="3"/>
  <c r="R10" i="3"/>
  <c r="M3" i="3"/>
  <c r="T12" i="3"/>
  <c r="L12" i="3"/>
  <c r="S12" i="3"/>
  <c r="R12" i="3"/>
  <c r="P12" i="3"/>
  <c r="M12" i="3"/>
  <c r="O12" i="3"/>
  <c r="R15" i="3"/>
  <c r="M15" i="3"/>
  <c r="Q13" i="3"/>
  <c r="S3" i="3"/>
  <c r="O5" i="3"/>
  <c r="Q6" i="3"/>
  <c r="S7" i="3"/>
  <c r="Q10" i="3"/>
  <c r="S11" i="3"/>
  <c r="O13" i="3"/>
  <c r="Q14" i="3"/>
  <c r="S15" i="3"/>
  <c r="S19" i="3"/>
  <c r="AD21" i="3"/>
  <c r="P17" i="3"/>
  <c r="I18" i="3"/>
  <c r="N18" i="3" s="1"/>
  <c r="L19" i="3"/>
  <c r="N3" i="3"/>
  <c r="I5" i="3"/>
  <c r="N7" i="3"/>
  <c r="I9" i="3"/>
  <c r="N9" i="3" s="1"/>
  <c r="N11" i="3"/>
  <c r="I13" i="3"/>
  <c r="M13" i="3" s="1"/>
  <c r="N15" i="3"/>
  <c r="I17" i="3"/>
  <c r="S17" i="3" s="1"/>
  <c r="N19" i="3"/>
  <c r="O3" i="3"/>
  <c r="Q4" i="3"/>
  <c r="S5" i="3"/>
  <c r="M6" i="3"/>
  <c r="O7" i="3"/>
  <c r="Q8" i="3"/>
  <c r="M10" i="3"/>
  <c r="O11" i="3"/>
  <c r="Q12" i="3"/>
  <c r="M14" i="3"/>
  <c r="O15" i="3"/>
  <c r="Q16" i="3"/>
  <c r="M18" i="3"/>
  <c r="O19" i="3"/>
  <c r="H21" i="3"/>
  <c r="P3" i="3"/>
  <c r="L5" i="3"/>
  <c r="P7" i="3"/>
  <c r="P11" i="3"/>
  <c r="L13" i="3"/>
  <c r="P15" i="3"/>
  <c r="L17" i="3"/>
  <c r="P19" i="3"/>
  <c r="Q5" i="3"/>
  <c r="Q17" i="3"/>
  <c r="Q3" i="3"/>
  <c r="M5" i="3"/>
  <c r="Q7" i="3"/>
  <c r="Q11" i="3"/>
  <c r="Q15" i="3"/>
  <c r="M17" i="3"/>
  <c r="Q19" i="3"/>
  <c r="B21" i="2"/>
  <c r="I5" i="2"/>
  <c r="P5" i="2" s="1"/>
  <c r="N9" i="2"/>
  <c r="I9" i="2"/>
  <c r="P9" i="2"/>
  <c r="N13" i="2"/>
  <c r="M13" i="2"/>
  <c r="L13" i="2"/>
  <c r="I13" i="2"/>
  <c r="P13" i="2" s="1"/>
  <c r="I17" i="2"/>
  <c r="N17" i="2" s="1"/>
  <c r="T4" i="2"/>
  <c r="L4" i="2"/>
  <c r="S4" i="2"/>
  <c r="R4" i="2"/>
  <c r="O5" i="2"/>
  <c r="T8" i="2"/>
  <c r="L8" i="2"/>
  <c r="S8" i="2"/>
  <c r="R8" i="2"/>
  <c r="O9" i="2"/>
  <c r="T12" i="2"/>
  <c r="L12" i="2"/>
  <c r="S12" i="2"/>
  <c r="R12" i="2"/>
  <c r="P12" i="2"/>
  <c r="O13" i="2"/>
  <c r="T16" i="2"/>
  <c r="L16" i="2"/>
  <c r="S16" i="2"/>
  <c r="R16" i="2"/>
  <c r="P16" i="2"/>
  <c r="O17" i="2"/>
  <c r="Q5" i="2"/>
  <c r="Q9" i="2"/>
  <c r="Q13" i="2"/>
  <c r="R3" i="2"/>
  <c r="T3" i="2"/>
  <c r="M4" i="2"/>
  <c r="R7" i="2"/>
  <c r="T7" i="2"/>
  <c r="M8" i="2"/>
  <c r="R11" i="2"/>
  <c r="T11" i="2"/>
  <c r="M12" i="2"/>
  <c r="R15" i="2"/>
  <c r="T15" i="2"/>
  <c r="M16" i="2"/>
  <c r="R19" i="2"/>
  <c r="T19" i="2"/>
  <c r="AD25" i="2"/>
  <c r="AD21" i="2" s="1"/>
  <c r="O4" i="2"/>
  <c r="O8" i="2"/>
  <c r="O12" i="2"/>
  <c r="O16" i="2"/>
  <c r="P6" i="2"/>
  <c r="O6" i="2"/>
  <c r="N6" i="2"/>
  <c r="M6" i="2"/>
  <c r="L6" i="2"/>
  <c r="I6" i="2"/>
  <c r="I10" i="2"/>
  <c r="P14" i="2"/>
  <c r="M14" i="2"/>
  <c r="L14" i="2"/>
  <c r="I14" i="2"/>
  <c r="I18" i="2"/>
  <c r="M19" i="2"/>
  <c r="L3" i="2"/>
  <c r="N4" i="2"/>
  <c r="L7" i="2"/>
  <c r="N8" i="2"/>
  <c r="L11" i="2"/>
  <c r="N12" i="2"/>
  <c r="L15" i="2"/>
  <c r="N16" i="2"/>
  <c r="L19" i="2"/>
  <c r="N3" i="2"/>
  <c r="P4" i="2"/>
  <c r="N7" i="2"/>
  <c r="P8" i="2"/>
  <c r="N11" i="2"/>
  <c r="N15" i="2"/>
  <c r="N19" i="2"/>
  <c r="O3" i="2"/>
  <c r="Q4" i="2"/>
  <c r="O7" i="2"/>
  <c r="Q8" i="2"/>
  <c r="O11" i="2"/>
  <c r="Q12" i="2"/>
  <c r="O15" i="2"/>
  <c r="Q16" i="2"/>
  <c r="O19" i="2"/>
  <c r="H21" i="2"/>
  <c r="P3" i="2"/>
  <c r="P7" i="2"/>
  <c r="P11" i="2"/>
  <c r="P15" i="2"/>
  <c r="P19" i="2"/>
  <c r="Q3" i="2"/>
  <c r="Q7" i="2"/>
  <c r="Q11" i="2"/>
  <c r="Q15" i="2"/>
  <c r="Q19" i="2"/>
  <c r="AE33" i="1"/>
  <c r="AE35" i="1"/>
  <c r="AE31" i="1"/>
  <c r="AE41" i="1"/>
  <c r="AE37" i="1"/>
  <c r="AE32" i="1"/>
  <c r="AE40" i="1"/>
  <c r="AE29" i="1"/>
  <c r="AE39" i="1"/>
  <c r="AE28" i="1"/>
  <c r="AE36" i="1"/>
  <c r="AE26" i="1"/>
  <c r="AE38" i="1"/>
  <c r="AE30" i="1"/>
  <c r="AE27" i="1"/>
  <c r="AE25" i="1"/>
  <c r="AE34" i="1"/>
  <c r="S5" i="1"/>
  <c r="T17" i="1"/>
  <c r="T9" i="1"/>
  <c r="L6" i="1"/>
  <c r="M16" i="1"/>
  <c r="M8" i="1"/>
  <c r="N17" i="1"/>
  <c r="N9" i="1"/>
  <c r="O3" i="1"/>
  <c r="O12" i="1"/>
  <c r="O4" i="1"/>
  <c r="P3" i="1"/>
  <c r="P12" i="1"/>
  <c r="P4" i="1"/>
  <c r="Q6" i="1"/>
  <c r="R16" i="1"/>
  <c r="R8" i="1"/>
  <c r="S3" i="1"/>
  <c r="S17" i="1"/>
  <c r="S13" i="1"/>
  <c r="S9" i="1"/>
  <c r="M7" i="1"/>
  <c r="N16" i="1"/>
  <c r="N8" i="1"/>
  <c r="P19" i="1"/>
  <c r="R7" i="1"/>
  <c r="R3" i="1"/>
  <c r="I19" i="1"/>
  <c r="L3" i="1"/>
  <c r="L12" i="1"/>
  <c r="L4" i="1"/>
  <c r="M6" i="1"/>
  <c r="N15" i="1"/>
  <c r="N7" i="1"/>
  <c r="O18" i="1"/>
  <c r="O10" i="1"/>
  <c r="P18" i="1"/>
  <c r="P10" i="1"/>
  <c r="Q12" i="1"/>
  <c r="Q4" i="1"/>
  <c r="R6" i="1"/>
  <c r="S16" i="1"/>
  <c r="S12" i="1"/>
  <c r="S8" i="1"/>
  <c r="S4" i="1"/>
  <c r="H21" i="1"/>
  <c r="I15" i="1"/>
  <c r="L19" i="1"/>
  <c r="M13" i="1"/>
  <c r="M5" i="1"/>
  <c r="N6" i="1"/>
  <c r="O17" i="1"/>
  <c r="O9" i="1"/>
  <c r="P17" i="1"/>
  <c r="P9" i="1"/>
  <c r="Q19" i="1"/>
  <c r="T7" i="1"/>
  <c r="M17" i="1"/>
  <c r="Q7" i="1"/>
  <c r="I14" i="1"/>
  <c r="M3" i="1"/>
  <c r="O16" i="1"/>
  <c r="O8" i="1"/>
  <c r="P16" i="1"/>
  <c r="P8" i="1"/>
  <c r="S19" i="1"/>
  <c r="S15" i="1"/>
  <c r="S7" i="1"/>
  <c r="L16" i="1"/>
  <c r="L8" i="1"/>
  <c r="M9" i="1"/>
  <c r="I11" i="1"/>
  <c r="Q11" i="1" s="1"/>
  <c r="L17" i="1"/>
  <c r="L9" i="1"/>
  <c r="O7" i="1"/>
  <c r="Q17" i="1"/>
  <c r="Q9" i="1"/>
  <c r="Q16" i="1"/>
  <c r="Q8" i="1"/>
  <c r="S10" i="1"/>
  <c r="I21" i="1"/>
  <c r="I5" i="1"/>
  <c r="B21" i="1"/>
  <c r="AE21" i="1" l="1"/>
  <c r="AF21" i="1" s="1"/>
  <c r="P29" i="7"/>
  <c r="Y29" i="7" s="1"/>
  <c r="R15" i="7"/>
  <c r="T15" i="7"/>
  <c r="Q15" i="7"/>
  <c r="M36" i="7"/>
  <c r="V36" i="7" s="1"/>
  <c r="N11" i="7"/>
  <c r="R3" i="7"/>
  <c r="I21" i="7"/>
  <c r="T3" i="7"/>
  <c r="O15" i="7"/>
  <c r="O37" i="7" s="1"/>
  <c r="X37" i="7" s="1"/>
  <c r="O34" i="7"/>
  <c r="X34" i="7" s="1"/>
  <c r="T34" i="7"/>
  <c r="AC34" i="7" s="1"/>
  <c r="S3" i="7"/>
  <c r="M34" i="7"/>
  <c r="V34" i="7" s="1"/>
  <c r="P15" i="7"/>
  <c r="O27" i="7"/>
  <c r="X27" i="7" s="1"/>
  <c r="L28" i="7"/>
  <c r="O36" i="7"/>
  <c r="X36" i="7" s="1"/>
  <c r="R11" i="7"/>
  <c r="T11" i="7"/>
  <c r="S15" i="7"/>
  <c r="M39" i="7"/>
  <c r="V39" i="7" s="1"/>
  <c r="L30" i="7"/>
  <c r="O30" i="7"/>
  <c r="X30" i="7" s="1"/>
  <c r="S11" i="7"/>
  <c r="S33" i="7" s="1"/>
  <c r="AB33" i="7" s="1"/>
  <c r="O29" i="7"/>
  <c r="X29" i="7" s="1"/>
  <c r="Q41" i="7"/>
  <c r="Z41" i="7" s="1"/>
  <c r="P35" i="7"/>
  <c r="Y35" i="7" s="1"/>
  <c r="S40" i="7"/>
  <c r="AB40" i="7" s="1"/>
  <c r="O41" i="7"/>
  <c r="X41" i="7" s="1"/>
  <c r="O25" i="7"/>
  <c r="X25" i="7" s="1"/>
  <c r="O21" i="7"/>
  <c r="O31" i="7"/>
  <c r="X31" i="7" s="1"/>
  <c r="L15" i="7"/>
  <c r="L37" i="7" s="1"/>
  <c r="O35" i="7"/>
  <c r="X35" i="7" s="1"/>
  <c r="L39" i="7"/>
  <c r="L33" i="7"/>
  <c r="M27" i="7"/>
  <c r="V27" i="7" s="1"/>
  <c r="M15" i="7"/>
  <c r="O32" i="7"/>
  <c r="X32" i="7" s="1"/>
  <c r="R7" i="7"/>
  <c r="R32" i="7" s="1"/>
  <c r="AA32" i="7" s="1"/>
  <c r="T7" i="7"/>
  <c r="T29" i="7" s="1"/>
  <c r="AC29" i="7" s="1"/>
  <c r="Q7" i="7"/>
  <c r="M38" i="7"/>
  <c r="V38" i="7" s="1"/>
  <c r="Q3" i="7"/>
  <c r="Q34" i="7" s="1"/>
  <c r="Z34" i="7" s="1"/>
  <c r="N27" i="7"/>
  <c r="W27" i="7" s="1"/>
  <c r="P36" i="7"/>
  <c r="Y36" i="7" s="1"/>
  <c r="L26" i="7"/>
  <c r="O38" i="7"/>
  <c r="X38" i="7" s="1"/>
  <c r="O26" i="7"/>
  <c r="X26" i="7" s="1"/>
  <c r="R19" i="7"/>
  <c r="R41" i="7" s="1"/>
  <c r="AA41" i="7" s="1"/>
  <c r="T19" i="7"/>
  <c r="T41" i="7" s="1"/>
  <c r="AC41" i="7" s="1"/>
  <c r="M11" i="7"/>
  <c r="M33" i="7" s="1"/>
  <c r="V33" i="7" s="1"/>
  <c r="O28" i="7"/>
  <c r="X28" i="7" s="1"/>
  <c r="P3" i="7"/>
  <c r="P38" i="7" s="1"/>
  <c r="Y38" i="7" s="1"/>
  <c r="L36" i="7"/>
  <c r="L34" i="7"/>
  <c r="N15" i="7"/>
  <c r="N37" i="7" s="1"/>
  <c r="W37" i="7" s="1"/>
  <c r="S7" i="7"/>
  <c r="S31" i="7" s="1"/>
  <c r="AB31" i="7" s="1"/>
  <c r="L32" i="7"/>
  <c r="Q11" i="7"/>
  <c r="S25" i="6"/>
  <c r="AB25" i="6" s="1"/>
  <c r="S33" i="6"/>
  <c r="AB33" i="6" s="1"/>
  <c r="N21" i="6"/>
  <c r="N27" i="6"/>
  <c r="W27" i="6" s="1"/>
  <c r="N35" i="6"/>
  <c r="W35" i="6" s="1"/>
  <c r="L18" i="6"/>
  <c r="R10" i="6"/>
  <c r="T10" i="6"/>
  <c r="N34" i="6"/>
  <c r="W34" i="6" s="1"/>
  <c r="T6" i="6"/>
  <c r="R6" i="6"/>
  <c r="R21" i="6" s="1"/>
  <c r="O6" i="6"/>
  <c r="N6" i="6"/>
  <c r="N28" i="6" s="1"/>
  <c r="W28" i="6" s="1"/>
  <c r="O41" i="6"/>
  <c r="X41" i="6" s="1"/>
  <c r="M6" i="6"/>
  <c r="M31" i="6" s="1"/>
  <c r="V31" i="6" s="1"/>
  <c r="R39" i="6"/>
  <c r="AA39" i="6" s="1"/>
  <c r="P18" i="6"/>
  <c r="P6" i="6"/>
  <c r="P31" i="6" s="1"/>
  <c r="Y31" i="6" s="1"/>
  <c r="N32" i="6"/>
  <c r="W32" i="6" s="1"/>
  <c r="N41" i="6"/>
  <c r="W41" i="6" s="1"/>
  <c r="S36" i="6"/>
  <c r="AB36" i="6" s="1"/>
  <c r="N39" i="6"/>
  <c r="W39" i="6" s="1"/>
  <c r="O29" i="6"/>
  <c r="X29" i="6" s="1"/>
  <c r="L10" i="6"/>
  <c r="L32" i="6" s="1"/>
  <c r="O26" i="6"/>
  <c r="X26" i="6" s="1"/>
  <c r="S21" i="6"/>
  <c r="I21" i="6"/>
  <c r="R26" i="6"/>
  <c r="AA26" i="6" s="1"/>
  <c r="S27" i="6"/>
  <c r="AB27" i="6" s="1"/>
  <c r="R14" i="6"/>
  <c r="T14" i="6"/>
  <c r="P10" i="6"/>
  <c r="P32" i="6" s="1"/>
  <c r="Y32" i="6" s="1"/>
  <c r="P14" i="6"/>
  <c r="S39" i="6"/>
  <c r="AB39" i="6" s="1"/>
  <c r="R18" i="6"/>
  <c r="R40" i="6" s="1"/>
  <c r="AA40" i="6" s="1"/>
  <c r="T18" i="6"/>
  <c r="T40" i="6" s="1"/>
  <c r="AC40" i="6" s="1"/>
  <c r="Q26" i="6"/>
  <c r="Z26" i="6" s="1"/>
  <c r="S18" i="6"/>
  <c r="S40" i="6" s="1"/>
  <c r="AB40" i="6" s="1"/>
  <c r="N40" i="6"/>
  <c r="W40" i="6" s="1"/>
  <c r="O37" i="6"/>
  <c r="X37" i="6" s="1"/>
  <c r="S32" i="6"/>
  <c r="AB32" i="6" s="1"/>
  <c r="O18" i="6"/>
  <c r="O40" i="6" s="1"/>
  <c r="X40" i="6" s="1"/>
  <c r="Q10" i="6"/>
  <c r="Q32" i="6" s="1"/>
  <c r="Z32" i="6" s="1"/>
  <c r="M36" i="6"/>
  <c r="V36" i="6" s="1"/>
  <c r="O25" i="6"/>
  <c r="X25" i="6" s="1"/>
  <c r="L6" i="6"/>
  <c r="L30" i="6" s="1"/>
  <c r="Q18" i="6"/>
  <c r="Q40" i="6" s="1"/>
  <c r="Z40" i="6" s="1"/>
  <c r="S26" i="6"/>
  <c r="AB26" i="6" s="1"/>
  <c r="Q27" i="6"/>
  <c r="Z27" i="6" s="1"/>
  <c r="S31" i="6"/>
  <c r="AB31" i="6" s="1"/>
  <c r="S38" i="6"/>
  <c r="AB38" i="6" s="1"/>
  <c r="N36" i="6"/>
  <c r="W36" i="6" s="1"/>
  <c r="O33" i="6"/>
  <c r="X33" i="6" s="1"/>
  <c r="Q28" i="6"/>
  <c r="Z28" i="6" s="1"/>
  <c r="O38" i="6"/>
  <c r="X38" i="6" s="1"/>
  <c r="O30" i="6"/>
  <c r="X30" i="6" s="1"/>
  <c r="R25" i="6"/>
  <c r="AA25" i="6" s="1"/>
  <c r="Q29" i="6"/>
  <c r="Z29" i="6" s="1"/>
  <c r="S35" i="6"/>
  <c r="AB35" i="6" s="1"/>
  <c r="O36" i="6"/>
  <c r="X36" i="6" s="1"/>
  <c r="P25" i="6"/>
  <c r="Y25" i="6" s="1"/>
  <c r="N38" i="6"/>
  <c r="W38" i="6" s="1"/>
  <c r="O27" i="6"/>
  <c r="X27" i="6" s="1"/>
  <c r="Q33" i="6"/>
  <c r="Z33" i="6" s="1"/>
  <c r="S34" i="6"/>
  <c r="AB34" i="6" s="1"/>
  <c r="S28" i="6"/>
  <c r="AB28" i="6" s="1"/>
  <c r="N26" i="6"/>
  <c r="W26" i="6" s="1"/>
  <c r="Q21" i="6"/>
  <c r="N32" i="5"/>
  <c r="W32" i="5" s="1"/>
  <c r="N38" i="5"/>
  <c r="W38" i="5" s="1"/>
  <c r="N26" i="5"/>
  <c r="W26" i="5" s="1"/>
  <c r="U27" i="5"/>
  <c r="N31" i="5"/>
  <c r="W31" i="5" s="1"/>
  <c r="L34" i="5"/>
  <c r="N41" i="5"/>
  <c r="W41" i="5" s="1"/>
  <c r="O34" i="5"/>
  <c r="X34" i="5" s="1"/>
  <c r="N34" i="5"/>
  <c r="W34" i="5" s="1"/>
  <c r="L28" i="5"/>
  <c r="O32" i="5"/>
  <c r="X32" i="5" s="1"/>
  <c r="S36" i="5"/>
  <c r="AB36" i="5" s="1"/>
  <c r="S40" i="5"/>
  <c r="AB40" i="5" s="1"/>
  <c r="L30" i="5"/>
  <c r="L25" i="5"/>
  <c r="O33" i="5"/>
  <c r="X33" i="5" s="1"/>
  <c r="N29" i="5"/>
  <c r="W29" i="5" s="1"/>
  <c r="M33" i="5"/>
  <c r="V33" i="5" s="1"/>
  <c r="S33" i="5"/>
  <c r="AB33" i="5" s="1"/>
  <c r="O39" i="5"/>
  <c r="X39" i="5" s="1"/>
  <c r="M28" i="5"/>
  <c r="V28" i="5" s="1"/>
  <c r="L35" i="5"/>
  <c r="P10" i="5"/>
  <c r="P31" i="5" s="1"/>
  <c r="Y31" i="5" s="1"/>
  <c r="L36" i="5"/>
  <c r="S30" i="5"/>
  <c r="AB30" i="5" s="1"/>
  <c r="L40" i="5"/>
  <c r="S34" i="5"/>
  <c r="AB34" i="5" s="1"/>
  <c r="S38" i="5"/>
  <c r="AB38" i="5" s="1"/>
  <c r="M40" i="5"/>
  <c r="V40" i="5" s="1"/>
  <c r="O41" i="5"/>
  <c r="X41" i="5" s="1"/>
  <c r="N37" i="5"/>
  <c r="W37" i="5" s="1"/>
  <c r="P25" i="5"/>
  <c r="Y25" i="5" s="1"/>
  <c r="P33" i="5"/>
  <c r="Y33" i="5" s="1"/>
  <c r="M29" i="5"/>
  <c r="V29" i="5" s="1"/>
  <c r="S37" i="5"/>
  <c r="AB37" i="5" s="1"/>
  <c r="O28" i="5"/>
  <c r="X28" i="5" s="1"/>
  <c r="S32" i="5"/>
  <c r="AB32" i="5" s="1"/>
  <c r="N36" i="5"/>
  <c r="W36" i="5" s="1"/>
  <c r="N40" i="5"/>
  <c r="W40" i="5" s="1"/>
  <c r="S25" i="5"/>
  <c r="AB25" i="5" s="1"/>
  <c r="R38" i="5"/>
  <c r="AA38" i="5" s="1"/>
  <c r="S39" i="5"/>
  <c r="AB39" i="5" s="1"/>
  <c r="O29" i="5"/>
  <c r="X29" i="5" s="1"/>
  <c r="N27" i="5"/>
  <c r="W27" i="5" s="1"/>
  <c r="N25" i="5"/>
  <c r="W25" i="5" s="1"/>
  <c r="N35" i="5"/>
  <c r="W35" i="5" s="1"/>
  <c r="N21" i="5"/>
  <c r="O26" i="5"/>
  <c r="X26" i="5" s="1"/>
  <c r="P28" i="5"/>
  <c r="Y28" i="5" s="1"/>
  <c r="L32" i="5"/>
  <c r="S26" i="5"/>
  <c r="AB26" i="5" s="1"/>
  <c r="O36" i="5"/>
  <c r="X36" i="5" s="1"/>
  <c r="O40" i="5"/>
  <c r="X40" i="5" s="1"/>
  <c r="R41" i="5"/>
  <c r="AA41" i="5" s="1"/>
  <c r="S27" i="5"/>
  <c r="AB27" i="5" s="1"/>
  <c r="P34" i="5"/>
  <c r="Y34" i="5" s="1"/>
  <c r="M25" i="5"/>
  <c r="V25" i="5" s="1"/>
  <c r="P29" i="5"/>
  <c r="Y29" i="5" s="1"/>
  <c r="L31" i="5"/>
  <c r="S41" i="5"/>
  <c r="AB41" i="5" s="1"/>
  <c r="M10" i="5"/>
  <c r="M41" i="5" s="1"/>
  <c r="V41" i="5" s="1"/>
  <c r="R14" i="5"/>
  <c r="T14" i="5"/>
  <c r="Q14" i="5"/>
  <c r="Q25" i="5"/>
  <c r="Z25" i="5" s="1"/>
  <c r="R18" i="5"/>
  <c r="T18" i="5"/>
  <c r="T40" i="5" s="1"/>
  <c r="AC40" i="5" s="1"/>
  <c r="Q18" i="5"/>
  <c r="P35" i="5"/>
  <c r="Y35" i="5" s="1"/>
  <c r="L33" i="5"/>
  <c r="R30" i="5"/>
  <c r="AA30" i="5" s="1"/>
  <c r="O37" i="5"/>
  <c r="X37" i="5" s="1"/>
  <c r="N33" i="5"/>
  <c r="W33" i="5" s="1"/>
  <c r="O38" i="5"/>
  <c r="X38" i="5" s="1"/>
  <c r="P39" i="5"/>
  <c r="Y39" i="5" s="1"/>
  <c r="R6" i="5"/>
  <c r="R33" i="5" s="1"/>
  <c r="AA33" i="5" s="1"/>
  <c r="T6" i="5"/>
  <c r="Q6" i="5"/>
  <c r="Q28" i="5" s="1"/>
  <c r="Z28" i="5" s="1"/>
  <c r="N39" i="5"/>
  <c r="W39" i="5" s="1"/>
  <c r="P14" i="5"/>
  <c r="P26" i="5" s="1"/>
  <c r="Y26" i="5" s="1"/>
  <c r="P18" i="5"/>
  <c r="P40" i="5" s="1"/>
  <c r="Y40" i="5" s="1"/>
  <c r="N30" i="5"/>
  <c r="W30" i="5" s="1"/>
  <c r="L37" i="5"/>
  <c r="L29" i="5"/>
  <c r="L26" i="5"/>
  <c r="N28" i="5"/>
  <c r="W28" i="5" s="1"/>
  <c r="M36" i="5"/>
  <c r="V36" i="5" s="1"/>
  <c r="O31" i="5"/>
  <c r="X31" i="5" s="1"/>
  <c r="L38" i="5"/>
  <c r="R26" i="5"/>
  <c r="AA26" i="5" s="1"/>
  <c r="S35" i="5"/>
  <c r="AB35" i="5" s="1"/>
  <c r="O25" i="5"/>
  <c r="X25" i="5" s="1"/>
  <c r="O21" i="5"/>
  <c r="M37" i="5"/>
  <c r="V37" i="5" s="1"/>
  <c r="O35" i="5"/>
  <c r="X35" i="5" s="1"/>
  <c r="L21" i="5"/>
  <c r="S28" i="5"/>
  <c r="AB28" i="5" s="1"/>
  <c r="M38" i="5"/>
  <c r="V38" i="5" s="1"/>
  <c r="T10" i="5"/>
  <c r="R10" i="5"/>
  <c r="R32" i="5" s="1"/>
  <c r="AA32" i="5" s="1"/>
  <c r="L39" i="5"/>
  <c r="L41" i="5"/>
  <c r="S29" i="5"/>
  <c r="AB29" i="5" s="1"/>
  <c r="L33" i="4"/>
  <c r="N35" i="4"/>
  <c r="W35" i="4" s="1"/>
  <c r="T16" i="4"/>
  <c r="R16" i="4"/>
  <c r="N16" i="4"/>
  <c r="M16" i="4"/>
  <c r="O21" i="4"/>
  <c r="O37" i="4"/>
  <c r="X37" i="4" s="1"/>
  <c r="R40" i="4"/>
  <c r="AA40" i="4" s="1"/>
  <c r="O35" i="4"/>
  <c r="X35" i="4" s="1"/>
  <c r="T4" i="4"/>
  <c r="R4" i="4"/>
  <c r="R21" i="4" s="1"/>
  <c r="M4" i="4"/>
  <c r="M25" i="4" s="1"/>
  <c r="V25" i="4" s="1"/>
  <c r="N4" i="4"/>
  <c r="N29" i="4"/>
  <c r="W29" i="4" s="1"/>
  <c r="I21" i="4"/>
  <c r="N39" i="4"/>
  <c r="W39" i="4" s="1"/>
  <c r="O28" i="4"/>
  <c r="X28" i="4" s="1"/>
  <c r="O34" i="4"/>
  <c r="X34" i="4" s="1"/>
  <c r="T12" i="4"/>
  <c r="T34" i="4" s="1"/>
  <c r="AC34" i="4" s="1"/>
  <c r="R12" i="4"/>
  <c r="N12" i="4"/>
  <c r="M12" i="4"/>
  <c r="L41" i="4"/>
  <c r="S40" i="4"/>
  <c r="AB40" i="4" s="1"/>
  <c r="T14" i="4"/>
  <c r="R14" i="4"/>
  <c r="S25" i="4"/>
  <c r="AB25" i="4" s="1"/>
  <c r="S39" i="4"/>
  <c r="AB39" i="4" s="1"/>
  <c r="P14" i="4"/>
  <c r="M5" i="4"/>
  <c r="T5" i="4"/>
  <c r="S5" i="4"/>
  <c r="S33" i="4" s="1"/>
  <c r="AB33" i="4" s="1"/>
  <c r="R5" i="4"/>
  <c r="P5" i="4"/>
  <c r="P27" i="4" s="1"/>
  <c r="Y27" i="4" s="1"/>
  <c r="O5" i="4"/>
  <c r="O25" i="4" s="1"/>
  <c r="X25" i="4" s="1"/>
  <c r="S4" i="4"/>
  <c r="S34" i="4" s="1"/>
  <c r="AB34" i="4" s="1"/>
  <c r="Q16" i="4"/>
  <c r="N25" i="4"/>
  <c r="W25" i="4" s="1"/>
  <c r="Q9" i="4"/>
  <c r="L40" i="4"/>
  <c r="L12" i="4"/>
  <c r="L34" i="4" s="1"/>
  <c r="Q41" i="4"/>
  <c r="Z41" i="4" s="1"/>
  <c r="L31" i="4"/>
  <c r="O30" i="4"/>
  <c r="X30" i="4" s="1"/>
  <c r="L16" i="4"/>
  <c r="S28" i="4"/>
  <c r="AB28" i="4" s="1"/>
  <c r="Q25" i="4"/>
  <c r="Z25" i="4" s="1"/>
  <c r="S29" i="4"/>
  <c r="AB29" i="4" s="1"/>
  <c r="O29" i="4"/>
  <c r="X29" i="4" s="1"/>
  <c r="S16" i="4"/>
  <c r="T8" i="4"/>
  <c r="R8" i="4"/>
  <c r="N8" i="4"/>
  <c r="M8" i="4"/>
  <c r="Q8" i="4"/>
  <c r="N33" i="4"/>
  <c r="W33" i="4" s="1"/>
  <c r="N40" i="4"/>
  <c r="W40" i="4" s="1"/>
  <c r="L4" i="4"/>
  <c r="L27" i="4" s="1"/>
  <c r="N5" i="4"/>
  <c r="N27" i="4" s="1"/>
  <c r="W27" i="4" s="1"/>
  <c r="L29" i="4"/>
  <c r="L28" i="4"/>
  <c r="S14" i="4"/>
  <c r="S36" i="4" s="1"/>
  <c r="AB36" i="4" s="1"/>
  <c r="Q28" i="4"/>
  <c r="Z28" i="4" s="1"/>
  <c r="L39" i="4"/>
  <c r="M9" i="4"/>
  <c r="M31" i="4" s="1"/>
  <c r="V31" i="4" s="1"/>
  <c r="T9" i="4"/>
  <c r="S9" i="4"/>
  <c r="R9" i="4"/>
  <c r="R31" i="4" s="1"/>
  <c r="AA31" i="4" s="1"/>
  <c r="O9" i="4"/>
  <c r="P9" i="4"/>
  <c r="O16" i="4"/>
  <c r="O38" i="4" s="1"/>
  <c r="X38" i="4" s="1"/>
  <c r="Q5" i="4"/>
  <c r="Q27" i="4" s="1"/>
  <c r="Z27" i="4" s="1"/>
  <c r="Q32" i="4"/>
  <c r="Z32" i="4" s="1"/>
  <c r="O40" i="4"/>
  <c r="X40" i="4" s="1"/>
  <c r="S32" i="4"/>
  <c r="AB32" i="4" s="1"/>
  <c r="L36" i="4"/>
  <c r="L21" i="4"/>
  <c r="L25" i="4"/>
  <c r="M32" i="3"/>
  <c r="V32" i="3" s="1"/>
  <c r="T5" i="3"/>
  <c r="T28" i="3" s="1"/>
  <c r="AC28" i="3" s="1"/>
  <c r="R5" i="3"/>
  <c r="P5" i="3"/>
  <c r="P39" i="3" s="1"/>
  <c r="Y39" i="3" s="1"/>
  <c r="L35" i="3"/>
  <c r="Q9" i="3"/>
  <c r="L9" i="3"/>
  <c r="L31" i="3" s="1"/>
  <c r="S9" i="3"/>
  <c r="S39" i="3" s="1"/>
  <c r="AB39" i="3" s="1"/>
  <c r="O9" i="3"/>
  <c r="M21" i="3"/>
  <c r="M25" i="3"/>
  <c r="V25" i="3" s="1"/>
  <c r="N36" i="3"/>
  <c r="W36" i="3" s="1"/>
  <c r="Q25" i="3"/>
  <c r="Z25" i="3" s="1"/>
  <c r="Q27" i="3"/>
  <c r="Z27" i="3" s="1"/>
  <c r="Q38" i="3"/>
  <c r="Z38" i="3" s="1"/>
  <c r="Q30" i="3"/>
  <c r="Z30" i="3" s="1"/>
  <c r="T17" i="3"/>
  <c r="R17" i="3"/>
  <c r="Q18" i="3"/>
  <c r="Q40" i="3" s="1"/>
  <c r="Z40" i="3" s="1"/>
  <c r="N17" i="3"/>
  <c r="N5" i="3"/>
  <c r="M27" i="3"/>
  <c r="V27" i="3" s="1"/>
  <c r="Q33" i="3"/>
  <c r="Z33" i="3" s="1"/>
  <c r="N37" i="3"/>
  <c r="W37" i="3" s="1"/>
  <c r="O17" i="3"/>
  <c r="O39" i="3" s="1"/>
  <c r="X39" i="3" s="1"/>
  <c r="Q28" i="3"/>
  <c r="Z28" i="3" s="1"/>
  <c r="M34" i="3"/>
  <c r="V34" i="3" s="1"/>
  <c r="M29" i="3"/>
  <c r="V29" i="3" s="1"/>
  <c r="L30" i="3"/>
  <c r="M9" i="3"/>
  <c r="M31" i="3" s="1"/>
  <c r="V31" i="3" s="1"/>
  <c r="M36" i="3"/>
  <c r="V36" i="3" s="1"/>
  <c r="T13" i="3"/>
  <c r="R13" i="3"/>
  <c r="R21" i="3" s="1"/>
  <c r="P13" i="3"/>
  <c r="M33" i="3"/>
  <c r="V33" i="3" s="1"/>
  <c r="M28" i="3"/>
  <c r="V28" i="3" s="1"/>
  <c r="Q29" i="3"/>
  <c r="Z29" i="3" s="1"/>
  <c r="S13" i="3"/>
  <c r="S35" i="3" s="1"/>
  <c r="AB35" i="3" s="1"/>
  <c r="P18" i="3"/>
  <c r="O18" i="3"/>
  <c r="S18" i="3"/>
  <c r="T18" i="3"/>
  <c r="T40" i="3" s="1"/>
  <c r="AC40" i="3" s="1"/>
  <c r="L18" i="3"/>
  <c r="R18" i="3"/>
  <c r="R40" i="3" s="1"/>
  <c r="AA40" i="3" s="1"/>
  <c r="Q36" i="3"/>
  <c r="Z36" i="3" s="1"/>
  <c r="M38" i="3"/>
  <c r="V38" i="3" s="1"/>
  <c r="R36" i="3"/>
  <c r="AA36" i="3" s="1"/>
  <c r="M26" i="3"/>
  <c r="V26" i="3" s="1"/>
  <c r="Q26" i="3"/>
  <c r="Z26" i="3" s="1"/>
  <c r="T9" i="3"/>
  <c r="T31" i="3" s="1"/>
  <c r="AC31" i="3" s="1"/>
  <c r="R9" i="3"/>
  <c r="R30" i="3" s="1"/>
  <c r="AA30" i="3" s="1"/>
  <c r="P9" i="3"/>
  <c r="P31" i="3" s="1"/>
  <c r="Y31" i="3" s="1"/>
  <c r="Q35" i="3"/>
  <c r="Z35" i="3" s="1"/>
  <c r="L28" i="3"/>
  <c r="P38" i="3"/>
  <c r="Y38" i="3" s="1"/>
  <c r="N13" i="3"/>
  <c r="I21" i="3"/>
  <c r="M30" i="3"/>
  <c r="V30" i="3" s="1"/>
  <c r="P27" i="2"/>
  <c r="Y27" i="2" s="1"/>
  <c r="T10" i="2"/>
  <c r="R10" i="2"/>
  <c r="S10" i="2"/>
  <c r="Q10" i="2"/>
  <c r="T14" i="2"/>
  <c r="R14" i="2"/>
  <c r="S14" i="2"/>
  <c r="S36" i="2" s="1"/>
  <c r="AB36" i="2" s="1"/>
  <c r="Q14" i="2"/>
  <c r="Q36" i="2" s="1"/>
  <c r="Z36" i="2" s="1"/>
  <c r="L10" i="2"/>
  <c r="P38" i="2"/>
  <c r="Y38" i="2" s="1"/>
  <c r="S34" i="2"/>
  <c r="AB34" i="2" s="1"/>
  <c r="S17" i="2"/>
  <c r="I21" i="2"/>
  <c r="P41" i="2"/>
  <c r="Y41" i="2" s="1"/>
  <c r="O37" i="2"/>
  <c r="X37" i="2" s="1"/>
  <c r="T18" i="2"/>
  <c r="R18" i="2"/>
  <c r="S18" i="2"/>
  <c r="Q18" i="2"/>
  <c r="M10" i="2"/>
  <c r="M32" i="2" s="1"/>
  <c r="V32" i="2" s="1"/>
  <c r="L17" i="2"/>
  <c r="T5" i="2"/>
  <c r="R5" i="2"/>
  <c r="O34" i="2"/>
  <c r="X34" i="2" s="1"/>
  <c r="T30" i="2"/>
  <c r="AC30" i="2" s="1"/>
  <c r="L18" i="2"/>
  <c r="N10" i="2"/>
  <c r="N34" i="2" s="1"/>
  <c r="W34" i="2" s="1"/>
  <c r="O28" i="2"/>
  <c r="X28" i="2" s="1"/>
  <c r="Q17" i="2"/>
  <c r="M17" i="2"/>
  <c r="P31" i="2"/>
  <c r="Y31" i="2" s="1"/>
  <c r="S5" i="2"/>
  <c r="M18" i="2"/>
  <c r="N14" i="2"/>
  <c r="N36" i="2" s="1"/>
  <c r="W36" i="2" s="1"/>
  <c r="O10" i="2"/>
  <c r="O26" i="2" s="1"/>
  <c r="X26" i="2" s="1"/>
  <c r="O31" i="2"/>
  <c r="X31" i="2" s="1"/>
  <c r="T9" i="2"/>
  <c r="R9" i="2"/>
  <c r="L5" i="2"/>
  <c r="L37" i="2" s="1"/>
  <c r="N18" i="2"/>
  <c r="O14" i="2"/>
  <c r="P10" i="2"/>
  <c r="P32" i="2" s="1"/>
  <c r="Y32" i="2" s="1"/>
  <c r="T38" i="2"/>
  <c r="AC38" i="2" s="1"/>
  <c r="R30" i="2"/>
  <c r="AA30" i="2" s="1"/>
  <c r="S9" i="2"/>
  <c r="M5" i="2"/>
  <c r="M28" i="2" s="1"/>
  <c r="V28" i="2" s="1"/>
  <c r="Q37" i="2"/>
  <c r="Z37" i="2" s="1"/>
  <c r="O18" i="2"/>
  <c r="O40" i="2" s="1"/>
  <c r="X40" i="2" s="1"/>
  <c r="P36" i="2"/>
  <c r="Y36" i="2" s="1"/>
  <c r="T37" i="2"/>
  <c r="AC37" i="2" s="1"/>
  <c r="T13" i="2"/>
  <c r="T35" i="2" s="1"/>
  <c r="AC35" i="2" s="1"/>
  <c r="R13" i="2"/>
  <c r="R35" i="2" s="1"/>
  <c r="AA35" i="2" s="1"/>
  <c r="L9" i="2"/>
  <c r="L31" i="2" s="1"/>
  <c r="N5" i="2"/>
  <c r="N41" i="2" s="1"/>
  <c r="W41" i="2" s="1"/>
  <c r="T17" i="2"/>
  <c r="R17" i="2"/>
  <c r="N26" i="2"/>
  <c r="W26" i="2" s="1"/>
  <c r="P18" i="2"/>
  <c r="T6" i="2"/>
  <c r="T33" i="2" s="1"/>
  <c r="AC33" i="2" s="1"/>
  <c r="R6" i="2"/>
  <c r="R38" i="2" s="1"/>
  <c r="AA38" i="2" s="1"/>
  <c r="S6" i="2"/>
  <c r="S41" i="2" s="1"/>
  <c r="AB41" i="2" s="1"/>
  <c r="Q6" i="2"/>
  <c r="O38" i="2"/>
  <c r="X38" i="2" s="1"/>
  <c r="R37" i="2"/>
  <c r="AA37" i="2" s="1"/>
  <c r="T21" i="2"/>
  <c r="P17" i="2"/>
  <c r="S13" i="2"/>
  <c r="M9" i="2"/>
  <c r="M36" i="2" s="1"/>
  <c r="V36" i="2" s="1"/>
  <c r="S33" i="2"/>
  <c r="AB33" i="2" s="1"/>
  <c r="P29" i="1"/>
  <c r="R34" i="1"/>
  <c r="L15" i="1"/>
  <c r="T15" i="1"/>
  <c r="Q15" i="1"/>
  <c r="R15" i="1"/>
  <c r="Q26" i="1"/>
  <c r="P14" i="1"/>
  <c r="T14" i="1"/>
  <c r="O14" i="1"/>
  <c r="R14" i="1"/>
  <c r="R36" i="1" s="1"/>
  <c r="O11" i="1"/>
  <c r="P41" i="1"/>
  <c r="Q40" i="1"/>
  <c r="N14" i="1"/>
  <c r="O34" i="1"/>
  <c r="M14" i="1"/>
  <c r="S14" i="1"/>
  <c r="Q38" i="1"/>
  <c r="P38" i="1"/>
  <c r="O30" i="1"/>
  <c r="R38" i="1"/>
  <c r="P15" i="1"/>
  <c r="P37" i="1" s="1"/>
  <c r="L14" i="1"/>
  <c r="R19" i="1"/>
  <c r="T19" i="1"/>
  <c r="T41" i="1" s="1"/>
  <c r="N19" i="1"/>
  <c r="Q28" i="1"/>
  <c r="M19" i="1"/>
  <c r="M41" i="1" s="1"/>
  <c r="P35" i="1"/>
  <c r="S37" i="1"/>
  <c r="R11" i="1"/>
  <c r="N11" i="1"/>
  <c r="N33" i="1" s="1"/>
  <c r="T11" i="1"/>
  <c r="T29" i="1" s="1"/>
  <c r="M39" i="1"/>
  <c r="P11" i="1"/>
  <c r="P33" i="1" s="1"/>
  <c r="P25" i="1"/>
  <c r="N28" i="1"/>
  <c r="S21" i="1"/>
  <c r="N5" i="1"/>
  <c r="N31" i="1" s="1"/>
  <c r="P5" i="1"/>
  <c r="R5" i="1"/>
  <c r="O5" i="1"/>
  <c r="O26" i="1" s="1"/>
  <c r="Q5" i="1"/>
  <c r="Q33" i="1" s="1"/>
  <c r="L5" i="1"/>
  <c r="L27" i="1" s="1"/>
  <c r="T5" i="1"/>
  <c r="O15" i="1"/>
  <c r="S11" i="1"/>
  <c r="S33" i="1" s="1"/>
  <c r="P31" i="1"/>
  <c r="L11" i="1"/>
  <c r="S38" i="1"/>
  <c r="O19" i="1"/>
  <c r="M15" i="1"/>
  <c r="M21" i="1" s="1"/>
  <c r="Q14" i="1"/>
  <c r="R40" i="1"/>
  <c r="L29" i="1"/>
  <c r="M11" i="1"/>
  <c r="M26" i="1" s="1"/>
  <c r="R28" i="7" l="1"/>
  <c r="AA28" i="7" s="1"/>
  <c r="M37" i="7"/>
  <c r="V37" i="7" s="1"/>
  <c r="P33" i="7"/>
  <c r="Y33" i="7" s="1"/>
  <c r="P31" i="7"/>
  <c r="Y31" i="7" s="1"/>
  <c r="M29" i="7"/>
  <c r="V29" i="7" s="1"/>
  <c r="N36" i="7"/>
  <c r="W36" i="7" s="1"/>
  <c r="P40" i="7"/>
  <c r="Y40" i="7" s="1"/>
  <c r="T33" i="7"/>
  <c r="AC33" i="7" s="1"/>
  <c r="R26" i="7"/>
  <c r="AA26" i="7" s="1"/>
  <c r="L29" i="7"/>
  <c r="S35" i="7"/>
  <c r="AB35" i="7" s="1"/>
  <c r="L35" i="7"/>
  <c r="S36" i="7"/>
  <c r="AB36" i="7" s="1"/>
  <c r="R37" i="7"/>
  <c r="AA37" i="7" s="1"/>
  <c r="U34" i="7"/>
  <c r="Q21" i="7"/>
  <c r="Q25" i="7"/>
  <c r="Z25" i="7" s="1"/>
  <c r="Q32" i="7"/>
  <c r="Z32" i="7" s="1"/>
  <c r="Q40" i="7"/>
  <c r="Z40" i="7" s="1"/>
  <c r="Q36" i="7"/>
  <c r="Z36" i="7" s="1"/>
  <c r="Q28" i="7"/>
  <c r="Z28" i="7" s="1"/>
  <c r="U39" i="7"/>
  <c r="S28" i="7"/>
  <c r="AB28" i="7" s="1"/>
  <c r="N21" i="7"/>
  <c r="P30" i="7"/>
  <c r="Y30" i="7" s="1"/>
  <c r="R33" i="7"/>
  <c r="AA33" i="7" s="1"/>
  <c r="N31" i="7"/>
  <c r="W31" i="7" s="1"/>
  <c r="P37" i="7"/>
  <c r="Y37" i="7" s="1"/>
  <c r="R34" i="7"/>
  <c r="AA34" i="7" s="1"/>
  <c r="T25" i="7"/>
  <c r="AC25" i="7" s="1"/>
  <c r="AC21" i="7" s="1"/>
  <c r="T21" i="7"/>
  <c r="T31" i="7"/>
  <c r="AC31" i="7" s="1"/>
  <c r="T40" i="7"/>
  <c r="AC40" i="7" s="1"/>
  <c r="T30" i="7"/>
  <c r="AC30" i="7" s="1"/>
  <c r="T26" i="7"/>
  <c r="AC26" i="7" s="1"/>
  <c r="T35" i="7"/>
  <c r="AC35" i="7" s="1"/>
  <c r="T36" i="7"/>
  <c r="AC36" i="7" s="1"/>
  <c r="T28" i="7"/>
  <c r="AC28" i="7" s="1"/>
  <c r="T39" i="7"/>
  <c r="AC39" i="7" s="1"/>
  <c r="T32" i="7"/>
  <c r="AC32" i="7" s="1"/>
  <c r="T27" i="7"/>
  <c r="AC27" i="7" s="1"/>
  <c r="R30" i="7"/>
  <c r="AA30" i="7" s="1"/>
  <c r="P21" i="7"/>
  <c r="P25" i="7"/>
  <c r="Y25" i="7" s="1"/>
  <c r="Q26" i="7"/>
  <c r="Z26" i="7" s="1"/>
  <c r="N32" i="7"/>
  <c r="W32" i="7" s="1"/>
  <c r="P41" i="7"/>
  <c r="Y41" i="7" s="1"/>
  <c r="U37" i="7"/>
  <c r="Q30" i="7"/>
  <c r="Z30" i="7" s="1"/>
  <c r="L40" i="7"/>
  <c r="N41" i="7"/>
  <c r="W41" i="7" s="1"/>
  <c r="N29" i="7"/>
  <c r="W29" i="7" s="1"/>
  <c r="M41" i="7"/>
  <c r="V41" i="7" s="1"/>
  <c r="L21" i="7"/>
  <c r="S21" i="7"/>
  <c r="S25" i="7"/>
  <c r="AB25" i="7" s="1"/>
  <c r="S32" i="7"/>
  <c r="AB32" i="7" s="1"/>
  <c r="S34" i="7"/>
  <c r="AB34" i="7" s="1"/>
  <c r="S38" i="7"/>
  <c r="AB38" i="7" s="1"/>
  <c r="S26" i="7"/>
  <c r="AB26" i="7" s="1"/>
  <c r="S30" i="7"/>
  <c r="AB30" i="7" s="1"/>
  <c r="S39" i="7"/>
  <c r="AB39" i="7" s="1"/>
  <c r="R21" i="7"/>
  <c r="R25" i="7"/>
  <c r="AA25" i="7" s="1"/>
  <c r="R31" i="7"/>
  <c r="AA31" i="7" s="1"/>
  <c r="R35" i="7"/>
  <c r="AA35" i="7" s="1"/>
  <c r="R36" i="7"/>
  <c r="AA36" i="7" s="1"/>
  <c r="R39" i="7"/>
  <c r="AA39" i="7" s="1"/>
  <c r="R27" i="7"/>
  <c r="AA27" i="7" s="1"/>
  <c r="R40" i="7"/>
  <c r="AA40" i="7" s="1"/>
  <c r="R38" i="7"/>
  <c r="AA38" i="7" s="1"/>
  <c r="O39" i="7"/>
  <c r="X39" i="7" s="1"/>
  <c r="Q33" i="7"/>
  <c r="Z33" i="7" s="1"/>
  <c r="Q38" i="7"/>
  <c r="Z38" i="7" s="1"/>
  <c r="Q29" i="7"/>
  <c r="Z29" i="7" s="1"/>
  <c r="N30" i="7"/>
  <c r="W30" i="7" s="1"/>
  <c r="M40" i="7"/>
  <c r="V40" i="7" s="1"/>
  <c r="S37" i="7"/>
  <c r="AB37" i="7" s="1"/>
  <c r="N34" i="7"/>
  <c r="W34" i="7" s="1"/>
  <c r="L25" i="7"/>
  <c r="N26" i="7"/>
  <c r="W26" i="7" s="1"/>
  <c r="N33" i="7"/>
  <c r="W33" i="7" s="1"/>
  <c r="N40" i="7"/>
  <c r="W40" i="7" s="1"/>
  <c r="N35" i="7"/>
  <c r="W35" i="7" s="1"/>
  <c r="M26" i="7"/>
  <c r="V26" i="7" s="1"/>
  <c r="U32" i="7"/>
  <c r="U26" i="7"/>
  <c r="Q27" i="7"/>
  <c r="Z27" i="7" s="1"/>
  <c r="P28" i="7"/>
  <c r="Y28" i="7" s="1"/>
  <c r="M35" i="7"/>
  <c r="V35" i="7" s="1"/>
  <c r="L27" i="7"/>
  <c r="Q31" i="7"/>
  <c r="Z31" i="7" s="1"/>
  <c r="L41" i="7"/>
  <c r="N38" i="7"/>
  <c r="W38" i="7" s="1"/>
  <c r="L31" i="7"/>
  <c r="S41" i="7"/>
  <c r="AB41" i="7" s="1"/>
  <c r="T38" i="7"/>
  <c r="AC38" i="7" s="1"/>
  <c r="O40" i="7"/>
  <c r="X40" i="7" s="1"/>
  <c r="AE33" i="7"/>
  <c r="U33" i="7"/>
  <c r="M31" i="7"/>
  <c r="V31" i="7" s="1"/>
  <c r="R29" i="7"/>
  <c r="AA29" i="7" s="1"/>
  <c r="Q39" i="7"/>
  <c r="Z39" i="7" s="1"/>
  <c r="N39" i="7"/>
  <c r="W39" i="7" s="1"/>
  <c r="N28" i="7"/>
  <c r="W28" i="7" s="1"/>
  <c r="M25" i="7"/>
  <c r="V25" i="7" s="1"/>
  <c r="V21" i="7" s="1"/>
  <c r="P26" i="7"/>
  <c r="Y26" i="7" s="1"/>
  <c r="P32" i="7"/>
  <c r="Y32" i="7" s="1"/>
  <c r="Q35" i="7"/>
  <c r="Z35" i="7" s="1"/>
  <c r="M28" i="7"/>
  <c r="V28" i="7" s="1"/>
  <c r="P27" i="7"/>
  <c r="Y27" i="7" s="1"/>
  <c r="Q37" i="7"/>
  <c r="Z37" i="7" s="1"/>
  <c r="O33" i="7"/>
  <c r="X33" i="7" s="1"/>
  <c r="X21" i="7" s="1"/>
  <c r="AE36" i="7"/>
  <c r="U36" i="7"/>
  <c r="U28" i="7"/>
  <c r="S29" i="7"/>
  <c r="AB29" i="7" s="1"/>
  <c r="S27" i="7"/>
  <c r="AB27" i="7" s="1"/>
  <c r="M30" i="7"/>
  <c r="V30" i="7" s="1"/>
  <c r="N25" i="7"/>
  <c r="W25" i="7" s="1"/>
  <c r="U30" i="7"/>
  <c r="M21" i="7"/>
  <c r="M32" i="7"/>
  <c r="V32" i="7" s="1"/>
  <c r="P34" i="7"/>
  <c r="Y34" i="7" s="1"/>
  <c r="P39" i="7"/>
  <c r="Y39" i="7" s="1"/>
  <c r="T37" i="7"/>
  <c r="AC37" i="7" s="1"/>
  <c r="L38" i="7"/>
  <c r="U30" i="6"/>
  <c r="U32" i="6"/>
  <c r="Q37" i="6"/>
  <c r="Z37" i="6" s="1"/>
  <c r="Q30" i="6"/>
  <c r="Z30" i="6" s="1"/>
  <c r="P34" i="6"/>
  <c r="Y34" i="6" s="1"/>
  <c r="R41" i="6"/>
  <c r="AA41" i="6" s="1"/>
  <c r="Q31" i="6"/>
  <c r="Z31" i="6" s="1"/>
  <c r="R38" i="6"/>
  <c r="AA38" i="6" s="1"/>
  <c r="Q34" i="6"/>
  <c r="Z34" i="6" s="1"/>
  <c r="R36" i="6"/>
  <c r="AA36" i="6" s="1"/>
  <c r="L27" i="6"/>
  <c r="R30" i="6"/>
  <c r="AA30" i="6" s="1"/>
  <c r="M34" i="6"/>
  <c r="V34" i="6" s="1"/>
  <c r="T32" i="6"/>
  <c r="AC32" i="6" s="1"/>
  <c r="N25" i="6"/>
  <c r="W25" i="6" s="1"/>
  <c r="W21" i="6" s="1"/>
  <c r="M32" i="6"/>
  <c r="V32" i="6" s="1"/>
  <c r="L38" i="6"/>
  <c r="Q39" i="6"/>
  <c r="Z39" i="6" s="1"/>
  <c r="S30" i="6"/>
  <c r="AB30" i="6" s="1"/>
  <c r="M33" i="6"/>
  <c r="V33" i="6" s="1"/>
  <c r="L41" i="6"/>
  <c r="O32" i="6"/>
  <c r="X32" i="6" s="1"/>
  <c r="M25" i="6"/>
  <c r="V25" i="6" s="1"/>
  <c r="O28" i="6"/>
  <c r="X28" i="6" s="1"/>
  <c r="X21" i="6" s="1"/>
  <c r="O31" i="6"/>
  <c r="X31" i="6" s="1"/>
  <c r="O39" i="6"/>
  <c r="X39" i="6" s="1"/>
  <c r="O35" i="6"/>
  <c r="X35" i="6" s="1"/>
  <c r="R32" i="6"/>
  <c r="AA32" i="6" s="1"/>
  <c r="N33" i="6"/>
  <c r="W33" i="6" s="1"/>
  <c r="Q25" i="6"/>
  <c r="Z25" i="6" s="1"/>
  <c r="L28" i="6"/>
  <c r="L25" i="6"/>
  <c r="Q36" i="6"/>
  <c r="Z36" i="6" s="1"/>
  <c r="M35" i="6"/>
  <c r="V35" i="6" s="1"/>
  <c r="M41" i="6"/>
  <c r="V41" i="6" s="1"/>
  <c r="L29" i="6"/>
  <c r="P28" i="6"/>
  <c r="Y28" i="6" s="1"/>
  <c r="P39" i="6"/>
  <c r="Y39" i="6" s="1"/>
  <c r="R28" i="6"/>
  <c r="AA28" i="6" s="1"/>
  <c r="R37" i="6"/>
  <c r="AA37" i="6" s="1"/>
  <c r="L31" i="6"/>
  <c r="P26" i="6"/>
  <c r="Y26" i="6" s="1"/>
  <c r="M29" i="6"/>
  <c r="V29" i="6" s="1"/>
  <c r="R34" i="6"/>
  <c r="AA34" i="6" s="1"/>
  <c r="R33" i="6"/>
  <c r="AA33" i="6" s="1"/>
  <c r="M21" i="6"/>
  <c r="L40" i="6"/>
  <c r="Q38" i="6"/>
  <c r="Z38" i="6" s="1"/>
  <c r="N31" i="6"/>
  <c r="W31" i="6" s="1"/>
  <c r="M37" i="6"/>
  <c r="V37" i="6" s="1"/>
  <c r="R27" i="6"/>
  <c r="AA27" i="6" s="1"/>
  <c r="AA21" i="6" s="1"/>
  <c r="L36" i="6"/>
  <c r="P36" i="6"/>
  <c r="Y36" i="6" s="1"/>
  <c r="P30" i="6"/>
  <c r="Y30" i="6" s="1"/>
  <c r="S41" i="6"/>
  <c r="AB41" i="6" s="1"/>
  <c r="L37" i="6"/>
  <c r="M39" i="6"/>
  <c r="V39" i="6" s="1"/>
  <c r="O34" i="6"/>
  <c r="X34" i="6" s="1"/>
  <c r="T28" i="6"/>
  <c r="AC28" i="6" s="1"/>
  <c r="T21" i="6"/>
  <c r="T41" i="6"/>
  <c r="AC41" i="6" s="1"/>
  <c r="T39" i="6"/>
  <c r="AC39" i="6" s="1"/>
  <c r="T33" i="6"/>
  <c r="AC33" i="6" s="1"/>
  <c r="T31" i="6"/>
  <c r="AC31" i="6" s="1"/>
  <c r="T27" i="6"/>
  <c r="AC27" i="6" s="1"/>
  <c r="T25" i="6"/>
  <c r="AC25" i="6" s="1"/>
  <c r="T37" i="6"/>
  <c r="AC37" i="6" s="1"/>
  <c r="T35" i="6"/>
  <c r="AC35" i="6" s="1"/>
  <c r="T38" i="6"/>
  <c r="AC38" i="6" s="1"/>
  <c r="T26" i="6"/>
  <c r="AC26" i="6" s="1"/>
  <c r="T34" i="6"/>
  <c r="AC34" i="6" s="1"/>
  <c r="T30" i="6"/>
  <c r="AC30" i="6" s="1"/>
  <c r="T29" i="6"/>
  <c r="AC29" i="6" s="1"/>
  <c r="S29" i="6"/>
  <c r="AB29" i="6" s="1"/>
  <c r="AB21" i="6" s="1"/>
  <c r="L21" i="6"/>
  <c r="P37" i="6"/>
  <c r="Y37" i="6" s="1"/>
  <c r="P21" i="6"/>
  <c r="N30" i="6"/>
  <c r="W30" i="6" s="1"/>
  <c r="P41" i="6"/>
  <c r="Y41" i="6" s="1"/>
  <c r="Y21" i="6" s="1"/>
  <c r="L34" i="6"/>
  <c r="R35" i="6"/>
  <c r="AA35" i="6" s="1"/>
  <c r="R29" i="6"/>
  <c r="AA29" i="6" s="1"/>
  <c r="O21" i="6"/>
  <c r="N37" i="6"/>
  <c r="W37" i="6" s="1"/>
  <c r="N29" i="6"/>
  <c r="W29" i="6" s="1"/>
  <c r="P38" i="6"/>
  <c r="Y38" i="6" s="1"/>
  <c r="Q41" i="6"/>
  <c r="Z41" i="6" s="1"/>
  <c r="L26" i="6"/>
  <c r="P40" i="6"/>
  <c r="Y40" i="6" s="1"/>
  <c r="R31" i="6"/>
  <c r="AA31" i="6" s="1"/>
  <c r="P29" i="6"/>
  <c r="Y29" i="6" s="1"/>
  <c r="S37" i="6"/>
  <c r="AB37" i="6" s="1"/>
  <c r="P35" i="6"/>
  <c r="Y35" i="6" s="1"/>
  <c r="L39" i="6"/>
  <c r="L35" i="6"/>
  <c r="P33" i="6"/>
  <c r="Y33" i="6" s="1"/>
  <c r="M28" i="6"/>
  <c r="V28" i="6" s="1"/>
  <c r="M26" i="6"/>
  <c r="V26" i="6" s="1"/>
  <c r="M27" i="6"/>
  <c r="V27" i="6" s="1"/>
  <c r="M38" i="6"/>
  <c r="V38" i="6" s="1"/>
  <c r="M30" i="6"/>
  <c r="V30" i="6" s="1"/>
  <c r="P27" i="6"/>
  <c r="Y27" i="6" s="1"/>
  <c r="T36" i="6"/>
  <c r="AC36" i="6" s="1"/>
  <c r="L33" i="6"/>
  <c r="Q35" i="6"/>
  <c r="Z35" i="6" s="1"/>
  <c r="M40" i="6"/>
  <c r="V40" i="6" s="1"/>
  <c r="U37" i="5"/>
  <c r="U40" i="5"/>
  <c r="Q34" i="5"/>
  <c r="Z34" i="5" s="1"/>
  <c r="U38" i="5"/>
  <c r="AE38" i="5"/>
  <c r="Q37" i="5"/>
  <c r="Z37" i="5" s="1"/>
  <c r="T28" i="5"/>
  <c r="AC28" i="5" s="1"/>
  <c r="T35" i="5"/>
  <c r="AC35" i="5" s="1"/>
  <c r="T21" i="5"/>
  <c r="T38" i="5"/>
  <c r="AC38" i="5" s="1"/>
  <c r="T34" i="5"/>
  <c r="AC34" i="5" s="1"/>
  <c r="T26" i="5"/>
  <c r="AC26" i="5" s="1"/>
  <c r="T33" i="5"/>
  <c r="AC33" i="5" s="1"/>
  <c r="T37" i="5"/>
  <c r="AC37" i="5" s="1"/>
  <c r="T31" i="5"/>
  <c r="AC31" i="5" s="1"/>
  <c r="T27" i="5"/>
  <c r="AC27" i="5" s="1"/>
  <c r="T29" i="5"/>
  <c r="AC29" i="5" s="1"/>
  <c r="T30" i="5"/>
  <c r="AC30" i="5" s="1"/>
  <c r="T39" i="5"/>
  <c r="AC39" i="5" s="1"/>
  <c r="T41" i="5"/>
  <c r="AC41" i="5" s="1"/>
  <c r="T25" i="5"/>
  <c r="AC25" i="5" s="1"/>
  <c r="AC21" i="5" s="1"/>
  <c r="R29" i="5"/>
  <c r="AA29" i="5" s="1"/>
  <c r="T36" i="5"/>
  <c r="AC36" i="5" s="1"/>
  <c r="M21" i="5"/>
  <c r="Q29" i="5"/>
  <c r="Z29" i="5" s="1"/>
  <c r="M27" i="5"/>
  <c r="U34" i="5"/>
  <c r="M31" i="5"/>
  <c r="V31" i="5" s="1"/>
  <c r="P21" i="5"/>
  <c r="P27" i="5"/>
  <c r="Y27" i="5" s="1"/>
  <c r="Y21" i="5" s="1"/>
  <c r="R28" i="5"/>
  <c r="AA28" i="5" s="1"/>
  <c r="U33" i="5"/>
  <c r="R36" i="5"/>
  <c r="AA36" i="5" s="1"/>
  <c r="Q32" i="5"/>
  <c r="Z32" i="5" s="1"/>
  <c r="AE36" i="5"/>
  <c r="U36" i="5"/>
  <c r="R39" i="5"/>
  <c r="AA39" i="5" s="1"/>
  <c r="P37" i="5"/>
  <c r="Y37" i="5" s="1"/>
  <c r="P38" i="5"/>
  <c r="Y38" i="5" s="1"/>
  <c r="U29" i="5"/>
  <c r="R25" i="5"/>
  <c r="AA25" i="5" s="1"/>
  <c r="Q21" i="5"/>
  <c r="W21" i="5"/>
  <c r="AB21" i="5"/>
  <c r="Q30" i="5"/>
  <c r="Z30" i="5" s="1"/>
  <c r="P32" i="5"/>
  <c r="Y32" i="5" s="1"/>
  <c r="U28" i="5"/>
  <c r="Q39" i="5"/>
  <c r="Z39" i="5" s="1"/>
  <c r="R21" i="5"/>
  <c r="Q36" i="5"/>
  <c r="Z36" i="5" s="1"/>
  <c r="Q33" i="5"/>
  <c r="Z33" i="5" s="1"/>
  <c r="U41" i="5"/>
  <c r="U39" i="5"/>
  <c r="R31" i="5"/>
  <c r="AA31" i="5" s="1"/>
  <c r="Q40" i="5"/>
  <c r="Z40" i="5" s="1"/>
  <c r="M32" i="5"/>
  <c r="V32" i="5" s="1"/>
  <c r="M34" i="5"/>
  <c r="V34" i="5" s="1"/>
  <c r="M30" i="5"/>
  <c r="V30" i="5" s="1"/>
  <c r="Q35" i="5"/>
  <c r="Z35" i="5" s="1"/>
  <c r="U35" i="5"/>
  <c r="U25" i="5"/>
  <c r="U21" i="5" s="1"/>
  <c r="M26" i="5"/>
  <c r="V26" i="5" s="1"/>
  <c r="Q41" i="5"/>
  <c r="Z41" i="5" s="1"/>
  <c r="Q31" i="5"/>
  <c r="Z31" i="5" s="1"/>
  <c r="R27" i="5"/>
  <c r="AA27" i="5" s="1"/>
  <c r="Q38" i="5"/>
  <c r="Z38" i="5" s="1"/>
  <c r="R35" i="5"/>
  <c r="AA35" i="5" s="1"/>
  <c r="U30" i="5"/>
  <c r="AE30" i="5"/>
  <c r="T32" i="5"/>
  <c r="AC32" i="5" s="1"/>
  <c r="X21" i="5"/>
  <c r="AE26" i="5"/>
  <c r="U26" i="5"/>
  <c r="P36" i="5"/>
  <c r="Y36" i="5" s="1"/>
  <c r="Q26" i="5"/>
  <c r="Z26" i="5" s="1"/>
  <c r="R40" i="5"/>
  <c r="AA40" i="5" s="1"/>
  <c r="AE31" i="5"/>
  <c r="U31" i="5"/>
  <c r="R34" i="5"/>
  <c r="AA34" i="5" s="1"/>
  <c r="U32" i="5"/>
  <c r="P41" i="5"/>
  <c r="Y41" i="5" s="1"/>
  <c r="M39" i="5"/>
  <c r="V39" i="5" s="1"/>
  <c r="P30" i="5"/>
  <c r="Y30" i="5" s="1"/>
  <c r="M35" i="5"/>
  <c r="V35" i="5" s="1"/>
  <c r="Q27" i="5"/>
  <c r="Z27" i="5" s="1"/>
  <c r="Z21" i="5" s="1"/>
  <c r="R37" i="5"/>
  <c r="AA37" i="5" s="1"/>
  <c r="U27" i="4"/>
  <c r="T30" i="4"/>
  <c r="AC30" i="4" s="1"/>
  <c r="U40" i="4"/>
  <c r="M35" i="4"/>
  <c r="V35" i="4" s="1"/>
  <c r="P35" i="4"/>
  <c r="Y35" i="4" s="1"/>
  <c r="U33" i="4"/>
  <c r="O41" i="4"/>
  <c r="X41" i="4" s="1"/>
  <c r="S31" i="4"/>
  <c r="AB31" i="4" s="1"/>
  <c r="R29" i="4"/>
  <c r="AA29" i="4" s="1"/>
  <c r="M29" i="4"/>
  <c r="V29" i="4" s="1"/>
  <c r="P41" i="4"/>
  <c r="Y41" i="4" s="1"/>
  <c r="Q21" i="4"/>
  <c r="P34" i="4"/>
  <c r="Y34" i="4" s="1"/>
  <c r="Q31" i="4"/>
  <c r="Z31" i="4" s="1"/>
  <c r="L37" i="4"/>
  <c r="L35" i="4"/>
  <c r="O32" i="4"/>
  <c r="X32" i="4" s="1"/>
  <c r="N34" i="4"/>
  <c r="W34" i="4" s="1"/>
  <c r="R25" i="4"/>
  <c r="AA25" i="4" s="1"/>
  <c r="R37" i="4"/>
  <c r="AA37" i="4" s="1"/>
  <c r="R39" i="4"/>
  <c r="AA39" i="4" s="1"/>
  <c r="M36" i="4"/>
  <c r="V36" i="4" s="1"/>
  <c r="T38" i="4"/>
  <c r="AC38" i="4" s="1"/>
  <c r="P38" i="4"/>
  <c r="Y38" i="4" s="1"/>
  <c r="T31" i="4"/>
  <c r="AC31" i="4" s="1"/>
  <c r="Q39" i="4"/>
  <c r="Z39" i="4" s="1"/>
  <c r="S38" i="4"/>
  <c r="AB38" i="4" s="1"/>
  <c r="O39" i="4"/>
  <c r="X39" i="4" s="1"/>
  <c r="U31" i="4"/>
  <c r="N21" i="4"/>
  <c r="O27" i="4"/>
  <c r="X27" i="4" s="1"/>
  <c r="P36" i="4"/>
  <c r="Y36" i="4" s="1"/>
  <c r="R34" i="4"/>
  <c r="AA34" i="4" s="1"/>
  <c r="M32" i="4"/>
  <c r="V32" i="4" s="1"/>
  <c r="N26" i="4"/>
  <c r="W26" i="4" s="1"/>
  <c r="N28" i="4"/>
  <c r="W28" i="4" s="1"/>
  <c r="O26" i="4"/>
  <c r="X26" i="4" s="1"/>
  <c r="X21" i="4" s="1"/>
  <c r="U25" i="4"/>
  <c r="U29" i="4"/>
  <c r="R33" i="4"/>
  <c r="AA33" i="4" s="1"/>
  <c r="R35" i="4"/>
  <c r="AA35" i="4" s="1"/>
  <c r="M37" i="4"/>
  <c r="V37" i="4" s="1"/>
  <c r="P29" i="4"/>
  <c r="Y29" i="4" s="1"/>
  <c r="M30" i="4"/>
  <c r="V30" i="4" s="1"/>
  <c r="M40" i="4"/>
  <c r="V40" i="4" s="1"/>
  <c r="T37" i="4"/>
  <c r="AC37" i="4" s="1"/>
  <c r="AE34" i="4"/>
  <c r="U34" i="4"/>
  <c r="Q38" i="4"/>
  <c r="Z38" i="4" s="1"/>
  <c r="S27" i="4"/>
  <c r="AB27" i="4" s="1"/>
  <c r="S21" i="4"/>
  <c r="M33" i="4"/>
  <c r="V33" i="4" s="1"/>
  <c r="O36" i="4"/>
  <c r="X36" i="4" s="1"/>
  <c r="P21" i="4"/>
  <c r="T26" i="4"/>
  <c r="AC26" i="4" s="1"/>
  <c r="T28" i="4"/>
  <c r="AC28" i="4" s="1"/>
  <c r="T33" i="4"/>
  <c r="AC33" i="4" s="1"/>
  <c r="T21" i="4"/>
  <c r="T25" i="4"/>
  <c r="AC25" i="4" s="1"/>
  <c r="T35" i="4"/>
  <c r="AC35" i="4" s="1"/>
  <c r="T32" i="4"/>
  <c r="AC32" i="4" s="1"/>
  <c r="T40" i="4"/>
  <c r="AC40" i="4" s="1"/>
  <c r="T41" i="4"/>
  <c r="AC41" i="4" s="1"/>
  <c r="T29" i="4"/>
  <c r="AC29" i="4" s="1"/>
  <c r="T39" i="4"/>
  <c r="AC39" i="4" s="1"/>
  <c r="L32" i="4"/>
  <c r="N41" i="4"/>
  <c r="W41" i="4" s="1"/>
  <c r="L30" i="4"/>
  <c r="M26" i="4"/>
  <c r="V26" i="4" s="1"/>
  <c r="V21" i="4" s="1"/>
  <c r="M39" i="4"/>
  <c r="V39" i="4" s="1"/>
  <c r="Q29" i="4"/>
  <c r="Z29" i="4" s="1"/>
  <c r="R26" i="4"/>
  <c r="AA26" i="4" s="1"/>
  <c r="P39" i="4"/>
  <c r="Y39" i="4" s="1"/>
  <c r="U36" i="4"/>
  <c r="U39" i="4"/>
  <c r="N30" i="4"/>
  <c r="W30" i="4" s="1"/>
  <c r="W21" i="4" s="1"/>
  <c r="R28" i="4"/>
  <c r="AA28" i="4" s="1"/>
  <c r="O33" i="4"/>
  <c r="X33" i="4" s="1"/>
  <c r="P33" i="4"/>
  <c r="Y33" i="4" s="1"/>
  <c r="T27" i="4"/>
  <c r="AC27" i="4" s="1"/>
  <c r="R36" i="4"/>
  <c r="AA36" i="4" s="1"/>
  <c r="P26" i="4"/>
  <c r="Y26" i="4" s="1"/>
  <c r="R32" i="4"/>
  <c r="AA32" i="4" s="1"/>
  <c r="S30" i="4"/>
  <c r="AB30" i="4" s="1"/>
  <c r="AB21" i="4" s="1"/>
  <c r="M21" i="4"/>
  <c r="P37" i="4"/>
  <c r="Y37" i="4" s="1"/>
  <c r="R41" i="4"/>
  <c r="AA41" i="4" s="1"/>
  <c r="M38" i="4"/>
  <c r="V38" i="4" s="1"/>
  <c r="AE28" i="4"/>
  <c r="U28" i="4"/>
  <c r="Q26" i="4"/>
  <c r="Z26" i="4" s="1"/>
  <c r="Q30" i="4"/>
  <c r="Z30" i="4" s="1"/>
  <c r="Z21" i="4" s="1"/>
  <c r="Q40" i="4"/>
  <c r="Z40" i="4" s="1"/>
  <c r="R27" i="4"/>
  <c r="AA27" i="4" s="1"/>
  <c r="U41" i="4"/>
  <c r="P25" i="4"/>
  <c r="Y25" i="4" s="1"/>
  <c r="Y21" i="4" s="1"/>
  <c r="P30" i="4"/>
  <c r="Y30" i="4" s="1"/>
  <c r="P31" i="4"/>
  <c r="Y31" i="4" s="1"/>
  <c r="Q36" i="4"/>
  <c r="Z36" i="4" s="1"/>
  <c r="M41" i="4"/>
  <c r="V41" i="4" s="1"/>
  <c r="M28" i="4"/>
  <c r="V28" i="4" s="1"/>
  <c r="O31" i="4"/>
  <c r="X31" i="4" s="1"/>
  <c r="Q37" i="4"/>
  <c r="Z37" i="4" s="1"/>
  <c r="L26" i="4"/>
  <c r="R30" i="4"/>
  <c r="AA30" i="4" s="1"/>
  <c r="Q34" i="4"/>
  <c r="Z34" i="4" s="1"/>
  <c r="L38" i="4"/>
  <c r="P32" i="4"/>
  <c r="Y32" i="4" s="1"/>
  <c r="S26" i="4"/>
  <c r="AB26" i="4" s="1"/>
  <c r="S37" i="4"/>
  <c r="AB37" i="4" s="1"/>
  <c r="S35" i="4"/>
  <c r="AB35" i="4" s="1"/>
  <c r="S41" i="4"/>
  <c r="AB41" i="4" s="1"/>
  <c r="M27" i="4"/>
  <c r="V27" i="4" s="1"/>
  <c r="T36" i="4"/>
  <c r="AC36" i="4" s="1"/>
  <c r="N37" i="4"/>
  <c r="W37" i="4" s="1"/>
  <c r="N32" i="4"/>
  <c r="W32" i="4" s="1"/>
  <c r="N36" i="4"/>
  <c r="W36" i="4" s="1"/>
  <c r="Q35" i="4"/>
  <c r="Z35" i="4" s="1"/>
  <c r="Q33" i="4"/>
  <c r="Z33" i="4" s="1"/>
  <c r="P40" i="4"/>
  <c r="Y40" i="4" s="1"/>
  <c r="N38" i="4"/>
  <c r="W38" i="4" s="1"/>
  <c r="N31" i="4"/>
  <c r="W31" i="4" s="1"/>
  <c r="P28" i="4"/>
  <c r="Y28" i="4" s="1"/>
  <c r="M34" i="4"/>
  <c r="V34" i="4" s="1"/>
  <c r="R38" i="4"/>
  <c r="AA38" i="4" s="1"/>
  <c r="S40" i="3"/>
  <c r="AB40" i="3" s="1"/>
  <c r="O38" i="3"/>
  <c r="X38" i="3" s="1"/>
  <c r="O32" i="3"/>
  <c r="X32" i="3" s="1"/>
  <c r="O34" i="3"/>
  <c r="X34" i="3" s="1"/>
  <c r="R41" i="3"/>
  <c r="AA41" i="3" s="1"/>
  <c r="U31" i="3"/>
  <c r="O41" i="3"/>
  <c r="X41" i="3" s="1"/>
  <c r="T36" i="3"/>
  <c r="AC36" i="3" s="1"/>
  <c r="S34" i="3"/>
  <c r="AB34" i="3" s="1"/>
  <c r="T25" i="3"/>
  <c r="AC25" i="3" s="1"/>
  <c r="R34" i="3"/>
  <c r="AA34" i="3" s="1"/>
  <c r="O40" i="3"/>
  <c r="X40" i="3" s="1"/>
  <c r="P34" i="3"/>
  <c r="Y34" i="3" s="1"/>
  <c r="P21" i="3"/>
  <c r="L29" i="3"/>
  <c r="O29" i="3"/>
  <c r="X29" i="3" s="1"/>
  <c r="N39" i="3"/>
  <c r="W39" i="3" s="1"/>
  <c r="S29" i="3"/>
  <c r="AB29" i="3" s="1"/>
  <c r="M41" i="3"/>
  <c r="V41" i="3" s="1"/>
  <c r="O30" i="3"/>
  <c r="X30" i="3" s="1"/>
  <c r="R37" i="3"/>
  <c r="AA37" i="3" s="1"/>
  <c r="Q31" i="3"/>
  <c r="Z31" i="3" s="1"/>
  <c r="Q34" i="3"/>
  <c r="Z34" i="3" s="1"/>
  <c r="S28" i="3"/>
  <c r="AB28" i="3" s="1"/>
  <c r="M40" i="3"/>
  <c r="V40" i="3" s="1"/>
  <c r="Q41" i="3"/>
  <c r="Z41" i="3" s="1"/>
  <c r="T29" i="3"/>
  <c r="AC29" i="3" s="1"/>
  <c r="P25" i="3"/>
  <c r="Y25" i="3" s="1"/>
  <c r="R28" i="3"/>
  <c r="AA28" i="3" s="1"/>
  <c r="L36" i="3"/>
  <c r="S25" i="3"/>
  <c r="AB25" i="3" s="1"/>
  <c r="P40" i="3"/>
  <c r="Y40" i="3" s="1"/>
  <c r="P41" i="3"/>
  <c r="Y41" i="3" s="1"/>
  <c r="S37" i="3"/>
  <c r="AB37" i="3" s="1"/>
  <c r="L25" i="3"/>
  <c r="O37" i="3"/>
  <c r="X37" i="3" s="1"/>
  <c r="S30" i="3"/>
  <c r="AB30" i="3" s="1"/>
  <c r="O21" i="3"/>
  <c r="S26" i="3"/>
  <c r="AB26" i="3" s="1"/>
  <c r="O31" i="3"/>
  <c r="X31" i="3" s="1"/>
  <c r="Q37" i="3"/>
  <c r="Z37" i="3" s="1"/>
  <c r="P36" i="3"/>
  <c r="Y36" i="3" s="1"/>
  <c r="T34" i="3"/>
  <c r="AC34" i="3" s="1"/>
  <c r="P33" i="3"/>
  <c r="Y33" i="3" s="1"/>
  <c r="P37" i="3"/>
  <c r="Y37" i="3" s="1"/>
  <c r="U28" i="3"/>
  <c r="O27" i="3"/>
  <c r="X27" i="3" s="1"/>
  <c r="N27" i="3"/>
  <c r="W27" i="3" s="1"/>
  <c r="N28" i="3"/>
  <c r="W28" i="3" s="1"/>
  <c r="N38" i="3"/>
  <c r="W38" i="3" s="1"/>
  <c r="U35" i="3"/>
  <c r="O35" i="3"/>
  <c r="X35" i="3" s="1"/>
  <c r="R33" i="3"/>
  <c r="AA33" i="3" s="1"/>
  <c r="S21" i="3"/>
  <c r="N33" i="3"/>
  <c r="W33" i="3" s="1"/>
  <c r="S36" i="3"/>
  <c r="AB36" i="3" s="1"/>
  <c r="L41" i="3"/>
  <c r="N34" i="3"/>
  <c r="W34" i="3" s="1"/>
  <c r="L21" i="3"/>
  <c r="L27" i="3"/>
  <c r="L26" i="3"/>
  <c r="R39" i="3"/>
  <c r="AA39" i="3" s="1"/>
  <c r="O25" i="3"/>
  <c r="X25" i="3" s="1"/>
  <c r="N32" i="3"/>
  <c r="W32" i="3" s="1"/>
  <c r="S41" i="3"/>
  <c r="AB41" i="3" s="1"/>
  <c r="O36" i="3"/>
  <c r="X36" i="3" s="1"/>
  <c r="T41" i="3"/>
  <c r="AC41" i="3" s="1"/>
  <c r="M37" i="3"/>
  <c r="V37" i="3" s="1"/>
  <c r="Q39" i="3"/>
  <c r="Z39" i="3" s="1"/>
  <c r="L37" i="3"/>
  <c r="P32" i="3"/>
  <c r="Y32" i="3" s="1"/>
  <c r="S38" i="3"/>
  <c r="AB38" i="3" s="1"/>
  <c r="P26" i="3"/>
  <c r="Y26" i="3" s="1"/>
  <c r="S27" i="3"/>
  <c r="AB27" i="3" s="1"/>
  <c r="T30" i="3"/>
  <c r="AC30" i="3" s="1"/>
  <c r="P35" i="3"/>
  <c r="Y35" i="3" s="1"/>
  <c r="T37" i="3"/>
  <c r="AC37" i="3" s="1"/>
  <c r="R32" i="3"/>
  <c r="AA32" i="3" s="1"/>
  <c r="N30" i="3"/>
  <c r="W30" i="3" s="1"/>
  <c r="T39" i="3"/>
  <c r="AC39" i="3" s="1"/>
  <c r="O33" i="3"/>
  <c r="X33" i="3" s="1"/>
  <c r="L32" i="3"/>
  <c r="N21" i="3"/>
  <c r="R25" i="3"/>
  <c r="AA25" i="3" s="1"/>
  <c r="Q32" i="3"/>
  <c r="Z32" i="3" s="1"/>
  <c r="Z21" i="3" s="1"/>
  <c r="M39" i="3"/>
  <c r="V39" i="3" s="1"/>
  <c r="M35" i="3"/>
  <c r="V35" i="3" s="1"/>
  <c r="O26" i="3"/>
  <c r="X26" i="3" s="1"/>
  <c r="P27" i="3"/>
  <c r="Y27" i="3" s="1"/>
  <c r="P30" i="3"/>
  <c r="Y30" i="3" s="1"/>
  <c r="N40" i="3"/>
  <c r="W40" i="3" s="1"/>
  <c r="R35" i="3"/>
  <c r="AA35" i="3" s="1"/>
  <c r="U30" i="3"/>
  <c r="R26" i="3"/>
  <c r="AA26" i="3" s="1"/>
  <c r="T32" i="3"/>
  <c r="AC32" i="3" s="1"/>
  <c r="L38" i="3"/>
  <c r="N25" i="3"/>
  <c r="W25" i="3" s="1"/>
  <c r="N35" i="3"/>
  <c r="W35" i="3" s="1"/>
  <c r="R31" i="3"/>
  <c r="AA31" i="3" s="1"/>
  <c r="N26" i="3"/>
  <c r="W26" i="3" s="1"/>
  <c r="L40" i="3"/>
  <c r="L39" i="3"/>
  <c r="R29" i="3"/>
  <c r="AA29" i="3" s="1"/>
  <c r="T35" i="3"/>
  <c r="AC35" i="3" s="1"/>
  <c r="T26" i="3"/>
  <c r="AC26" i="3" s="1"/>
  <c r="L34" i="3"/>
  <c r="T38" i="3"/>
  <c r="AC38" i="3" s="1"/>
  <c r="Q21" i="3"/>
  <c r="O28" i="3"/>
  <c r="X28" i="3" s="1"/>
  <c r="N41" i="3"/>
  <c r="W41" i="3" s="1"/>
  <c r="L33" i="3"/>
  <c r="R27" i="3"/>
  <c r="AA27" i="3" s="1"/>
  <c r="R38" i="3"/>
  <c r="AA38" i="3" s="1"/>
  <c r="P28" i="3"/>
  <c r="Y28" i="3" s="1"/>
  <c r="P29" i="3"/>
  <c r="Y29" i="3" s="1"/>
  <c r="V21" i="3"/>
  <c r="S31" i="3"/>
  <c r="AB31" i="3" s="1"/>
  <c r="N29" i="3"/>
  <c r="W29" i="3" s="1"/>
  <c r="S32" i="3"/>
  <c r="AB32" i="3" s="1"/>
  <c r="T27" i="3"/>
  <c r="AC27" i="3" s="1"/>
  <c r="T21" i="3"/>
  <c r="T33" i="3"/>
  <c r="AC33" i="3" s="1"/>
  <c r="S33" i="3"/>
  <c r="AB33" i="3" s="1"/>
  <c r="N31" i="3"/>
  <c r="W31" i="3" s="1"/>
  <c r="U37" i="2"/>
  <c r="N21" i="2"/>
  <c r="N31" i="2"/>
  <c r="W31" i="2" s="1"/>
  <c r="M39" i="2"/>
  <c r="V39" i="2" s="1"/>
  <c r="L36" i="2"/>
  <c r="Q31" i="2"/>
  <c r="Z31" i="2" s="1"/>
  <c r="S26" i="2"/>
  <c r="AB26" i="2" s="1"/>
  <c r="L25" i="2"/>
  <c r="Q40" i="2"/>
  <c r="Z40" i="2" s="1"/>
  <c r="L35" i="2"/>
  <c r="R25" i="2"/>
  <c r="AA25" i="2" s="1"/>
  <c r="R34" i="2"/>
  <c r="AA34" i="2" s="1"/>
  <c r="P35" i="2"/>
  <c r="Y35" i="2" s="1"/>
  <c r="S35" i="2"/>
  <c r="AB35" i="2" s="1"/>
  <c r="Q28" i="2"/>
  <c r="Z28" i="2" s="1"/>
  <c r="Q26" i="2"/>
  <c r="Z26" i="2" s="1"/>
  <c r="L29" i="2"/>
  <c r="L28" i="2"/>
  <c r="R29" i="2"/>
  <c r="AA29" i="2" s="1"/>
  <c r="P29" i="2"/>
  <c r="Y29" i="2" s="1"/>
  <c r="Q35" i="2"/>
  <c r="Z35" i="2" s="1"/>
  <c r="P30" i="2"/>
  <c r="Y30" i="2" s="1"/>
  <c r="T34" i="2"/>
  <c r="AC34" i="2" s="1"/>
  <c r="L40" i="2"/>
  <c r="L21" i="2"/>
  <c r="L34" i="2"/>
  <c r="S40" i="2"/>
  <c r="AB40" i="2" s="1"/>
  <c r="R21" i="2"/>
  <c r="T36" i="2"/>
  <c r="AC36" i="2" s="1"/>
  <c r="Q32" i="2"/>
  <c r="Z32" i="2" s="1"/>
  <c r="L26" i="2"/>
  <c r="L39" i="2"/>
  <c r="M34" i="2"/>
  <c r="V34" i="2" s="1"/>
  <c r="L33" i="2"/>
  <c r="R26" i="2"/>
  <c r="AA26" i="2" s="1"/>
  <c r="R36" i="2"/>
  <c r="AA36" i="2" s="1"/>
  <c r="P39" i="2"/>
  <c r="Y39" i="2" s="1"/>
  <c r="S28" i="2"/>
  <c r="AB28" i="2" s="1"/>
  <c r="Q33" i="2"/>
  <c r="Z33" i="2" s="1"/>
  <c r="S30" i="2"/>
  <c r="AB30" i="2" s="1"/>
  <c r="P26" i="2"/>
  <c r="Y26" i="2" s="1"/>
  <c r="L41" i="2"/>
  <c r="M38" i="2"/>
  <c r="V38" i="2" s="1"/>
  <c r="Q41" i="2"/>
  <c r="Z41" i="2" s="1"/>
  <c r="T29" i="2"/>
  <c r="AC29" i="2" s="1"/>
  <c r="O33" i="2"/>
  <c r="X33" i="2" s="1"/>
  <c r="S38" i="2"/>
  <c r="AB38" i="2" s="1"/>
  <c r="O21" i="2"/>
  <c r="R40" i="2"/>
  <c r="AA40" i="2" s="1"/>
  <c r="Q29" i="2"/>
  <c r="Z29" i="2" s="1"/>
  <c r="M41" i="2"/>
  <c r="V41" i="2" s="1"/>
  <c r="S32" i="2"/>
  <c r="AB32" i="2" s="1"/>
  <c r="N30" i="2"/>
  <c r="W30" i="2" s="1"/>
  <c r="N29" i="2"/>
  <c r="W29" i="2" s="1"/>
  <c r="N32" i="2"/>
  <c r="W32" i="2" s="1"/>
  <c r="M31" i="2"/>
  <c r="V31" i="2" s="1"/>
  <c r="N25" i="2"/>
  <c r="W25" i="2" s="1"/>
  <c r="L38" i="2"/>
  <c r="R39" i="2"/>
  <c r="AA39" i="2" s="1"/>
  <c r="Q39" i="2"/>
  <c r="Z39" i="2" s="1"/>
  <c r="N38" i="2"/>
  <c r="W38" i="2" s="1"/>
  <c r="T28" i="2"/>
  <c r="AC28" i="2" s="1"/>
  <c r="T39" i="2"/>
  <c r="AC39" i="2" s="1"/>
  <c r="Q27" i="2"/>
  <c r="Z27" i="2" s="1"/>
  <c r="S31" i="2"/>
  <c r="AB31" i="2" s="1"/>
  <c r="O36" i="2"/>
  <c r="X36" i="2" s="1"/>
  <c r="R31" i="2"/>
  <c r="AA31" i="2" s="1"/>
  <c r="P28" i="2"/>
  <c r="Y28" i="2" s="1"/>
  <c r="O39" i="2"/>
  <c r="X39" i="2" s="1"/>
  <c r="M30" i="2"/>
  <c r="V30" i="2" s="1"/>
  <c r="Q34" i="2"/>
  <c r="Z34" i="2" s="1"/>
  <c r="R27" i="2"/>
  <c r="AA27" i="2" s="1"/>
  <c r="S39" i="2"/>
  <c r="AB39" i="2" s="1"/>
  <c r="T32" i="2"/>
  <c r="AC32" i="2" s="1"/>
  <c r="M40" i="2"/>
  <c r="V40" i="2" s="1"/>
  <c r="Q21" i="2"/>
  <c r="Q30" i="2"/>
  <c r="Z30" i="2" s="1"/>
  <c r="L30" i="2"/>
  <c r="R28" i="2"/>
  <c r="AA28" i="2" s="1"/>
  <c r="O35" i="2"/>
  <c r="X35" i="2" s="1"/>
  <c r="O29" i="2"/>
  <c r="X29" i="2" s="1"/>
  <c r="M27" i="2"/>
  <c r="V27" i="2" s="1"/>
  <c r="M33" i="2"/>
  <c r="V33" i="2" s="1"/>
  <c r="M21" i="2"/>
  <c r="M29" i="2"/>
  <c r="V29" i="2" s="1"/>
  <c r="M25" i="2"/>
  <c r="V25" i="2" s="1"/>
  <c r="V21" i="2" s="1"/>
  <c r="M37" i="2"/>
  <c r="V37" i="2" s="1"/>
  <c r="L27" i="2"/>
  <c r="R41" i="2"/>
  <c r="AA41" i="2" s="1"/>
  <c r="P33" i="2"/>
  <c r="Y33" i="2" s="1"/>
  <c r="N33" i="2"/>
  <c r="W33" i="2" s="1"/>
  <c r="O25" i="2"/>
  <c r="X25" i="2" s="1"/>
  <c r="R33" i="2"/>
  <c r="AA33" i="2" s="1"/>
  <c r="T40" i="2"/>
  <c r="AC40" i="2" s="1"/>
  <c r="M35" i="2"/>
  <c r="V35" i="2" s="1"/>
  <c r="O30" i="2"/>
  <c r="X30" i="2" s="1"/>
  <c r="R32" i="2"/>
  <c r="AA32" i="2" s="1"/>
  <c r="P34" i="2"/>
  <c r="Y34" i="2" s="1"/>
  <c r="P21" i="2"/>
  <c r="T25" i="2"/>
  <c r="AC25" i="2" s="1"/>
  <c r="P40" i="2"/>
  <c r="Y40" i="2" s="1"/>
  <c r="N27" i="2"/>
  <c r="W27" i="2" s="1"/>
  <c r="M26" i="2"/>
  <c r="V26" i="2" s="1"/>
  <c r="P25" i="2"/>
  <c r="Y25" i="2" s="1"/>
  <c r="T26" i="2"/>
  <c r="AC26" i="2" s="1"/>
  <c r="N40" i="2"/>
  <c r="W40" i="2" s="1"/>
  <c r="T31" i="2"/>
  <c r="AC31" i="2" s="1"/>
  <c r="O32" i="2"/>
  <c r="X32" i="2" s="1"/>
  <c r="S27" i="2"/>
  <c r="AB27" i="2" s="1"/>
  <c r="S37" i="2"/>
  <c r="AB37" i="2" s="1"/>
  <c r="S29" i="2"/>
  <c r="AB29" i="2" s="1"/>
  <c r="S21" i="2"/>
  <c r="S25" i="2"/>
  <c r="AB25" i="2" s="1"/>
  <c r="T41" i="2"/>
  <c r="AC41" i="2" s="1"/>
  <c r="P37" i="2"/>
  <c r="Y37" i="2" s="1"/>
  <c r="T27" i="2"/>
  <c r="AC27" i="2" s="1"/>
  <c r="N28" i="2"/>
  <c r="W28" i="2" s="1"/>
  <c r="N37" i="2"/>
  <c r="W37" i="2" s="1"/>
  <c r="O27" i="2"/>
  <c r="X27" i="2" s="1"/>
  <c r="L32" i="2"/>
  <c r="Q38" i="2"/>
  <c r="Z38" i="2" s="1"/>
  <c r="O41" i="2"/>
  <c r="X41" i="2" s="1"/>
  <c r="U31" i="2"/>
  <c r="N35" i="2"/>
  <c r="W35" i="2" s="1"/>
  <c r="N39" i="2"/>
  <c r="W39" i="2" s="1"/>
  <c r="Q25" i="2"/>
  <c r="Z25" i="2" s="1"/>
  <c r="L39" i="1"/>
  <c r="O40" i="1"/>
  <c r="L26" i="1"/>
  <c r="L31" i="1"/>
  <c r="N30" i="1"/>
  <c r="T36" i="1"/>
  <c r="R21" i="1"/>
  <c r="L40" i="1"/>
  <c r="N39" i="1"/>
  <c r="R27" i="1"/>
  <c r="R35" i="1"/>
  <c r="R33" i="1"/>
  <c r="Q32" i="1"/>
  <c r="S34" i="1"/>
  <c r="L35" i="1"/>
  <c r="Q31" i="1"/>
  <c r="M36" i="1"/>
  <c r="L34" i="1"/>
  <c r="O33" i="1"/>
  <c r="P36" i="1"/>
  <c r="R37" i="1"/>
  <c r="R25" i="1"/>
  <c r="Q36" i="1"/>
  <c r="M25" i="1"/>
  <c r="P27" i="1"/>
  <c r="P21" i="1"/>
  <c r="Q29" i="1"/>
  <c r="M35" i="1"/>
  <c r="Q35" i="1"/>
  <c r="M40" i="1"/>
  <c r="L25" i="1"/>
  <c r="S27" i="1"/>
  <c r="P39" i="1"/>
  <c r="P40" i="1"/>
  <c r="M31" i="1"/>
  <c r="Q37" i="1"/>
  <c r="L41" i="1"/>
  <c r="S39" i="1"/>
  <c r="O32" i="1"/>
  <c r="S26" i="1"/>
  <c r="T37" i="1"/>
  <c r="P32" i="1"/>
  <c r="L30" i="1"/>
  <c r="O27" i="1"/>
  <c r="O28" i="1"/>
  <c r="L21" i="1"/>
  <c r="R39" i="1"/>
  <c r="M37" i="1"/>
  <c r="N25" i="1"/>
  <c r="N21" i="1"/>
  <c r="N27" i="1"/>
  <c r="N32" i="1"/>
  <c r="N40" i="1"/>
  <c r="N26" i="1"/>
  <c r="N35" i="1"/>
  <c r="N34" i="1"/>
  <c r="S32" i="1"/>
  <c r="O38" i="1"/>
  <c r="T39" i="1"/>
  <c r="R31" i="1"/>
  <c r="S41" i="1"/>
  <c r="M38" i="1"/>
  <c r="S40" i="1"/>
  <c r="R32" i="1"/>
  <c r="O41" i="1"/>
  <c r="O37" i="1"/>
  <c r="Q41" i="1"/>
  <c r="P26" i="1"/>
  <c r="M29" i="1"/>
  <c r="O29" i="1"/>
  <c r="O39" i="1"/>
  <c r="O25" i="1"/>
  <c r="S30" i="1"/>
  <c r="P28" i="1"/>
  <c r="N36" i="1"/>
  <c r="M30" i="1"/>
  <c r="P34" i="1"/>
  <c r="L37" i="1"/>
  <c r="M34" i="1"/>
  <c r="M33" i="1"/>
  <c r="M32" i="1"/>
  <c r="N29" i="1"/>
  <c r="T27" i="1"/>
  <c r="T34" i="1"/>
  <c r="T30" i="1"/>
  <c r="T26" i="1"/>
  <c r="T32" i="1"/>
  <c r="T35" i="1"/>
  <c r="T40" i="1"/>
  <c r="T21" i="1"/>
  <c r="T38" i="1"/>
  <c r="T25" i="1"/>
  <c r="T28" i="1"/>
  <c r="S29" i="1"/>
  <c r="Q34" i="1"/>
  <c r="R28" i="1"/>
  <c r="N41" i="1"/>
  <c r="Q39" i="1"/>
  <c r="Q30" i="1"/>
  <c r="O21" i="1"/>
  <c r="M27" i="1"/>
  <c r="P30" i="1"/>
  <c r="T31" i="1"/>
  <c r="Q21" i="1"/>
  <c r="N37" i="1"/>
  <c r="S35" i="1"/>
  <c r="O31" i="1"/>
  <c r="R29" i="1"/>
  <c r="O35" i="1"/>
  <c r="L33" i="1"/>
  <c r="Q27" i="1"/>
  <c r="Q25" i="1"/>
  <c r="S25" i="1"/>
  <c r="T33" i="1"/>
  <c r="R41" i="1"/>
  <c r="L36" i="1"/>
  <c r="S31" i="1"/>
  <c r="N38" i="1"/>
  <c r="L38" i="1"/>
  <c r="S36" i="1"/>
  <c r="R30" i="1"/>
  <c r="S28" i="1"/>
  <c r="O36" i="1"/>
  <c r="M28" i="1"/>
  <c r="R26" i="1"/>
  <c r="L32" i="1"/>
  <c r="L28" i="1"/>
  <c r="U38" i="7" l="1"/>
  <c r="AE38" i="7"/>
  <c r="W21" i="7"/>
  <c r="AE39" i="7"/>
  <c r="AE34" i="7"/>
  <c r="Y21" i="7"/>
  <c r="U40" i="7"/>
  <c r="AE40" i="7" s="1"/>
  <c r="U31" i="7"/>
  <c r="AE31" i="7"/>
  <c r="U35" i="7"/>
  <c r="AE35" i="7"/>
  <c r="U27" i="7"/>
  <c r="AE27" i="7"/>
  <c r="AE26" i="7"/>
  <c r="U25" i="7"/>
  <c r="AE25" i="7" s="1"/>
  <c r="AA21" i="7"/>
  <c r="AB21" i="7"/>
  <c r="AE28" i="7"/>
  <c r="U41" i="7"/>
  <c r="AE41" i="7" s="1"/>
  <c r="AE37" i="7"/>
  <c r="Z21" i="7"/>
  <c r="U29" i="7"/>
  <c r="AE29" i="7" s="1"/>
  <c r="AE30" i="7"/>
  <c r="AE32" i="7"/>
  <c r="AE28" i="6"/>
  <c r="U28" i="6"/>
  <c r="AE41" i="6"/>
  <c r="U41" i="6"/>
  <c r="U36" i="6"/>
  <c r="AE36" i="6" s="1"/>
  <c r="U29" i="6"/>
  <c r="AE29" i="6" s="1"/>
  <c r="U40" i="6"/>
  <c r="AE40" i="6" s="1"/>
  <c r="U27" i="6"/>
  <c r="AE27" i="6" s="1"/>
  <c r="AC21" i="6"/>
  <c r="AE33" i="6"/>
  <c r="U33" i="6"/>
  <c r="AE31" i="6"/>
  <c r="U31" i="6"/>
  <c r="U38" i="6"/>
  <c r="AE38" i="6"/>
  <c r="AE32" i="6"/>
  <c r="U35" i="6"/>
  <c r="AE35" i="6"/>
  <c r="U26" i="6"/>
  <c r="AE26" i="6" s="1"/>
  <c r="AE34" i="6"/>
  <c r="U34" i="6"/>
  <c r="AE37" i="6"/>
  <c r="U37" i="6"/>
  <c r="U25" i="6"/>
  <c r="AE25" i="6" s="1"/>
  <c r="V21" i="6"/>
  <c r="AE30" i="6"/>
  <c r="AE39" i="6"/>
  <c r="U39" i="6"/>
  <c r="Z21" i="6"/>
  <c r="AA21" i="5"/>
  <c r="AE35" i="5"/>
  <c r="AE29" i="5"/>
  <c r="AE25" i="5"/>
  <c r="AE39" i="5"/>
  <c r="AE28" i="5"/>
  <c r="AE34" i="5"/>
  <c r="AE33" i="5"/>
  <c r="V27" i="5"/>
  <c r="V21" i="5" s="1"/>
  <c r="AE40" i="5"/>
  <c r="AE32" i="5"/>
  <c r="AE41" i="5"/>
  <c r="AE37" i="5"/>
  <c r="AE29" i="4"/>
  <c r="AA21" i="4"/>
  <c r="AE39" i="4"/>
  <c r="AE25" i="4"/>
  <c r="AE26" i="4"/>
  <c r="U26" i="4"/>
  <c r="U21" i="4" s="1"/>
  <c r="U30" i="4"/>
  <c r="AE30" i="4"/>
  <c r="AE41" i="4"/>
  <c r="AE32" i="4"/>
  <c r="U32" i="4"/>
  <c r="U37" i="4"/>
  <c r="AE37" i="4" s="1"/>
  <c r="AE40" i="4"/>
  <c r="AE36" i="4"/>
  <c r="AE31" i="4"/>
  <c r="AC21" i="4"/>
  <c r="U35" i="4"/>
  <c r="AE35" i="4" s="1"/>
  <c r="AE33" i="4"/>
  <c r="AE27" i="4"/>
  <c r="U38" i="4"/>
  <c r="AE38" i="4"/>
  <c r="AB21" i="3"/>
  <c r="U34" i="3"/>
  <c r="AE34" i="3"/>
  <c r="AA21" i="3"/>
  <c r="U27" i="3"/>
  <c r="AE27" i="3"/>
  <c r="AE28" i="3"/>
  <c r="U36" i="3"/>
  <c r="AE36" i="3" s="1"/>
  <c r="W21" i="3"/>
  <c r="AE35" i="3"/>
  <c r="AE31" i="3"/>
  <c r="U38" i="3"/>
  <c r="AE38" i="3"/>
  <c r="U32" i="3"/>
  <c r="AE32" i="3" s="1"/>
  <c r="Y21" i="3"/>
  <c r="U29" i="3"/>
  <c r="AE29" i="3" s="1"/>
  <c r="AE33" i="3"/>
  <c r="U33" i="3"/>
  <c r="AE41" i="3"/>
  <c r="U41" i="3"/>
  <c r="U25" i="3"/>
  <c r="U21" i="3" s="1"/>
  <c r="U39" i="3"/>
  <c r="AE39" i="3" s="1"/>
  <c r="AC21" i="3"/>
  <c r="U26" i="3"/>
  <c r="AE26" i="3" s="1"/>
  <c r="U40" i="3"/>
  <c r="AE40" i="3"/>
  <c r="AE30" i="3"/>
  <c r="X21" i="3"/>
  <c r="AE37" i="3"/>
  <c r="U37" i="3"/>
  <c r="U32" i="2"/>
  <c r="AE32" i="2"/>
  <c r="Z21" i="2"/>
  <c r="U26" i="2"/>
  <c r="AE26" i="2" s="1"/>
  <c r="X21" i="2"/>
  <c r="U30" i="2"/>
  <c r="AE30" i="2"/>
  <c r="U36" i="2"/>
  <c r="AE36" i="2" s="1"/>
  <c r="AE31" i="2"/>
  <c r="AA21" i="2"/>
  <c r="AC21" i="2"/>
  <c r="U38" i="2"/>
  <c r="AE38" i="2"/>
  <c r="AE41" i="2"/>
  <c r="U41" i="2"/>
  <c r="AE33" i="2"/>
  <c r="U33" i="2"/>
  <c r="U34" i="2"/>
  <c r="AE34" i="2" s="1"/>
  <c r="U28" i="2"/>
  <c r="AE28" i="2" s="1"/>
  <c r="U35" i="2"/>
  <c r="AE35" i="2" s="1"/>
  <c r="AB21" i="2"/>
  <c r="W21" i="2"/>
  <c r="AE29" i="2"/>
  <c r="U29" i="2"/>
  <c r="Y21" i="2"/>
  <c r="U27" i="2"/>
  <c r="AE27" i="2"/>
  <c r="U39" i="2"/>
  <c r="AE39" i="2" s="1"/>
  <c r="U40" i="2"/>
  <c r="AE40" i="2"/>
  <c r="U25" i="2"/>
  <c r="U21" i="2" s="1"/>
  <c r="AE37" i="2"/>
  <c r="AE21" i="4" l="1"/>
  <c r="AF21" i="4" s="1"/>
  <c r="AE21" i="7"/>
  <c r="AF21" i="7" s="1"/>
  <c r="U21" i="7"/>
  <c r="AE21" i="6"/>
  <c r="AF21" i="6" s="1"/>
  <c r="U21" i="6"/>
  <c r="AE27" i="5"/>
  <c r="AE21" i="5" s="1"/>
  <c r="AF21" i="5" s="1"/>
  <c r="AE25" i="3"/>
  <c r="AE21" i="3" s="1"/>
  <c r="AF21" i="3" s="1"/>
  <c r="AE25" i="2"/>
  <c r="AE21" i="2" s="1"/>
  <c r="AF21" i="2" s="1"/>
</calcChain>
</file>

<file path=xl/sharedStrings.xml><?xml version="1.0" encoding="utf-8"?>
<sst xmlns="http://schemas.openxmlformats.org/spreadsheetml/2006/main" count="526" uniqueCount="41">
  <si>
    <t>X(rnd)</t>
  </si>
  <si>
    <t>Y(rnd)</t>
  </si>
  <si>
    <t>X(1)</t>
  </si>
  <si>
    <t>Y(1)</t>
  </si>
  <si>
    <t>X1_rank_direct</t>
  </si>
  <si>
    <t>inverse</t>
  </si>
  <si>
    <t>id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</si>
  <si>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</si>
  <si>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</si>
  <si>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</si>
  <si>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</si>
  <si>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</si>
  <si>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</si>
  <si>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</si>
  <si>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</si>
  <si>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</si>
  <si>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</si>
  <si>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</si>
  <si>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</si>
  <si>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</si>
  <si>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</si>
  <si>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</si>
  <si>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</si>
  <si>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</si>
  <si>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Y1*1000</t>
  </si>
  <si>
    <t>correlation</t>
  </si>
  <si>
    <t>X1d*X1i</t>
  </si>
  <si>
    <t>on/off</t>
  </si>
  <si>
    <t>X1d/X1i</t>
  </si>
  <si>
    <t>(X1d+X1i)/X1d</t>
  </si>
  <si>
    <t>(X1d+X1i)/X1i</t>
  </si>
  <si>
    <t>rank</t>
  </si>
  <si>
    <t>(X1d*X1d/X1i</t>
  </si>
  <si>
    <t>(X1d*X1d)-X1i</t>
  </si>
  <si>
    <t>(X1i*X1i)-X1d</t>
  </si>
  <si>
    <t>(X1d*X1d)+X1i</t>
  </si>
  <si>
    <t>(X1i*X1i)+X1d</t>
  </si>
  <si>
    <t>direct</t>
  </si>
  <si>
    <t>Y</t>
  </si>
  <si>
    <t>estimation</t>
  </si>
  <si>
    <t>manually1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</si>
</sst>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7" formatCode="0.000"/>
  </numFmts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2" borderId="1" xfId="0" applyFill="1" applyBorder="1"/>
    <xf numFmtId="2" fontId="0" fillId="3" borderId="0" xfId="0" applyNumberFormat="1" applyFill="1"/>
    <xf numFmtId="2" fontId="0" fillId="2" borderId="1" xfId="0" applyNumberFormat="1" applyFill="1" applyBorder="1"/>
    <xf numFmtId="167" fontId="0" fillId="3" borderId="0" xfId="0" applyNumberForma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46</xdr:row>
      <xdr:rowOff>0</xdr:rowOff>
    </xdr:from>
    <xdr:to>
      <xdr:col>31</xdr:col>
      <xdr:colOff>314353</xdr:colOff>
      <xdr:row>89</xdr:row>
      <xdr:rowOff>83880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FEAD94B0-DB5C-4F2C-992A-627DA5A30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8691" y="8285018"/>
          <a:ext cx="13628571" cy="7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07757-D7FD-41A0-A891-101577062697}">
  <dimension ref="A1:AF44"/>
  <sheetViews>
    <sheetView zoomScale="55" zoomScaleNormal="55" workbookViewId="0">
      <selection activeCell="AE21" sqref="AE21"/>
    </sheetView>
  </sheetViews>
  <sheetFormatPr defaultRowHeight="14.4" x14ac:dyDescent="0.3"/>
  <cols>
    <col min="1" max="1" width="10" bestFit="1" customWidth="1"/>
    <col min="2" max="3" width="5.77734375" bestFit="1" customWidth="1"/>
    <col min="5" max="5" width="4.5546875" bestFit="1" customWidth="1"/>
    <col min="6" max="6" width="4.109375" bestFit="1" customWidth="1"/>
    <col min="8" max="8" width="13.33203125" bestFit="1" customWidth="1"/>
    <col min="9" max="9" width="6.77734375" bestFit="1" customWidth="1"/>
    <col min="10" max="10" width="8" bestFit="1" customWidth="1"/>
    <col min="11" max="11" width="9.77734375" bestFit="1" customWidth="1"/>
    <col min="12" max="12" width="7.44140625" bestFit="1" customWidth="1"/>
    <col min="13" max="13" width="7.21875" bestFit="1" customWidth="1"/>
    <col min="14" max="14" width="12.33203125" bestFit="1" customWidth="1"/>
    <col min="15" max="16" width="11.77734375" bestFit="1" customWidth="1"/>
    <col min="17" max="17" width="12.21875" bestFit="1" customWidth="1"/>
    <col min="18" max="18" width="11.6640625" bestFit="1" customWidth="1"/>
    <col min="19" max="19" width="12.5546875" bestFit="1" customWidth="1"/>
    <col min="20" max="20" width="12" bestFit="1" customWidth="1"/>
    <col min="31" max="31" width="9.77734375" bestFit="1" customWidth="1"/>
  </cols>
  <sheetData>
    <row r="1" spans="1:29" x14ac:dyDescent="0.3">
      <c r="K1" t="s">
        <v>27</v>
      </c>
      <c r="L1" s="4">
        <f ca="1">RANDBETWEEN(-1,1)</f>
        <v>-1</v>
      </c>
      <c r="M1" s="4">
        <f t="shared" ref="M1:AC1" ca="1" si="0">RANDBETWEEN(-1,1)</f>
        <v>1</v>
      </c>
      <c r="N1" s="4">
        <f t="shared" ca="1" si="0"/>
        <v>-1</v>
      </c>
      <c r="O1" s="4">
        <f t="shared" ca="1" si="0"/>
        <v>1</v>
      </c>
      <c r="P1" s="4">
        <f t="shared" ca="1" si="0"/>
        <v>1</v>
      </c>
      <c r="Q1" s="4">
        <f t="shared" ca="1" si="0"/>
        <v>1</v>
      </c>
      <c r="R1" s="4">
        <f t="shared" ca="1" si="0"/>
        <v>-1</v>
      </c>
      <c r="S1" s="4">
        <f t="shared" ca="1" si="0"/>
        <v>-1</v>
      </c>
      <c r="T1" s="4">
        <f t="shared" ca="1" si="0"/>
        <v>-1</v>
      </c>
      <c r="U1" s="4">
        <f t="shared" ca="1" si="0"/>
        <v>-1</v>
      </c>
      <c r="V1" s="4">
        <f t="shared" ca="1" si="0"/>
        <v>-1</v>
      </c>
      <c r="W1" s="4">
        <f t="shared" ca="1" si="0"/>
        <v>-1</v>
      </c>
      <c r="X1" s="4">
        <f t="shared" ca="1" si="0"/>
        <v>0</v>
      </c>
      <c r="Y1" s="4">
        <f t="shared" ca="1" si="0"/>
        <v>-1</v>
      </c>
      <c r="Z1" s="4">
        <f t="shared" ca="1" si="0"/>
        <v>-1</v>
      </c>
      <c r="AA1" s="4">
        <f t="shared" ca="1" si="0"/>
        <v>0</v>
      </c>
      <c r="AB1" s="4">
        <f t="shared" ca="1" si="0"/>
        <v>-1</v>
      </c>
      <c r="AC1" s="4">
        <f t="shared" ca="1" si="0"/>
        <v>0</v>
      </c>
    </row>
    <row r="2" spans="1:29" x14ac:dyDescent="0.3">
      <c r="A2" t="s">
        <v>6</v>
      </c>
      <c r="B2" t="s">
        <v>0</v>
      </c>
      <c r="C2" t="s">
        <v>1</v>
      </c>
      <c r="E2" t="s">
        <v>2</v>
      </c>
      <c r="F2" t="s">
        <v>3</v>
      </c>
      <c r="H2" t="s">
        <v>4</v>
      </c>
      <c r="I2" t="s">
        <v>5</v>
      </c>
      <c r="J2" t="s">
        <v>24</v>
      </c>
      <c r="L2" t="s">
        <v>26</v>
      </c>
      <c r="M2" t="s">
        <v>28</v>
      </c>
      <c r="N2" t="s">
        <v>29</v>
      </c>
      <c r="O2" t="s">
        <v>30</v>
      </c>
      <c r="P2" t="s">
        <v>32</v>
      </c>
      <c r="Q2" t="s">
        <v>33</v>
      </c>
      <c r="R2" t="s">
        <v>34</v>
      </c>
      <c r="S2" t="s">
        <v>35</v>
      </c>
      <c r="T2" t="s">
        <v>36</v>
      </c>
    </row>
    <row r="3" spans="1:29" x14ac:dyDescent="0.3">
      <c r="A3" t="s">
        <v>7</v>
      </c>
      <c r="B3">
        <f ca="1">RANDBETWEEN(10,99)</f>
        <v>43</v>
      </c>
      <c r="C3">
        <f ca="1">RANDBETWEEN(10,99)</f>
        <v>14</v>
      </c>
      <c r="E3">
        <v>71</v>
      </c>
      <c r="F3">
        <v>95</v>
      </c>
      <c r="H3">
        <f>RANK(E3,E$3:E$19,0)</f>
        <v>7</v>
      </c>
      <c r="I3">
        <f>18-H3</f>
        <v>11</v>
      </c>
      <c r="J3">
        <f>F3*1000</f>
        <v>95000</v>
      </c>
      <c r="L3">
        <f>H3*I3</f>
        <v>77</v>
      </c>
      <c r="M3" s="2">
        <f>H3/I3</f>
        <v>0.63636363636363635</v>
      </c>
      <c r="N3" s="2">
        <f>(H3+I3)/H3</f>
        <v>2.5714285714285716</v>
      </c>
      <c r="O3" s="2">
        <f>(H3+I3)/I3</f>
        <v>1.6363636363636365</v>
      </c>
      <c r="P3" s="2">
        <f>H3*H3/I3</f>
        <v>4.4545454545454541</v>
      </c>
      <c r="Q3">
        <f>(H3*H3)-I3</f>
        <v>38</v>
      </c>
      <c r="R3">
        <f>(I3*I3)-H3</f>
        <v>114</v>
      </c>
      <c r="S3">
        <f>(H3*H3)+I3</f>
        <v>60</v>
      </c>
      <c r="T3">
        <f>(I3*I3)+H3</f>
        <v>128</v>
      </c>
    </row>
    <row r="4" spans="1:29" x14ac:dyDescent="0.3">
      <c r="A4" t="s">
        <v>8</v>
      </c>
      <c r="B4">
        <f t="shared" ref="B4:C19" ca="1" si="1">RANDBETWEEN(10,99)</f>
        <v>98</v>
      </c>
      <c r="C4">
        <f t="shared" ca="1" si="1"/>
        <v>95</v>
      </c>
      <c r="E4">
        <v>13</v>
      </c>
      <c r="F4">
        <v>46</v>
      </c>
      <c r="H4">
        <f t="shared" ref="H4:H19" si="2">RANK(E4,E$3:E$19,0)</f>
        <v>17</v>
      </c>
      <c r="I4">
        <f t="shared" ref="I4:I19" si="3">18-H4</f>
        <v>1</v>
      </c>
      <c r="J4">
        <f t="shared" ref="J4:J19" si="4">F4*1000</f>
        <v>46000</v>
      </c>
      <c r="L4">
        <f t="shared" ref="L4:L19" si="5">H4*I4</f>
        <v>17</v>
      </c>
      <c r="M4" s="2">
        <f t="shared" ref="M4:M19" si="6">H4/I4</f>
        <v>17</v>
      </c>
      <c r="N4" s="2">
        <f t="shared" ref="N4:N19" si="7">(H4+I4)/H4</f>
        <v>1.0588235294117647</v>
      </c>
      <c r="O4" s="2">
        <f t="shared" ref="O4:O19" si="8">(H4+I4)/I4</f>
        <v>18</v>
      </c>
      <c r="P4" s="2">
        <f t="shared" ref="P4:P19" si="9">H4*H4/I4</f>
        <v>289</v>
      </c>
      <c r="Q4">
        <f t="shared" ref="Q4:Q19" si="10">(H4*H4)-I4</f>
        <v>288</v>
      </c>
      <c r="R4">
        <f t="shared" ref="R4:R19" si="11">(I4*I4)-H4</f>
        <v>-16</v>
      </c>
      <c r="S4">
        <f t="shared" ref="S4:S19" si="12">(H4*H4)+I4</f>
        <v>290</v>
      </c>
      <c r="T4">
        <f t="shared" ref="T4:T19" si="13">(I4*I4)+H4</f>
        <v>18</v>
      </c>
    </row>
    <row r="5" spans="1:29" x14ac:dyDescent="0.3">
      <c r="A5" t="s">
        <v>9</v>
      </c>
      <c r="B5">
        <f t="shared" ca="1" si="1"/>
        <v>54</v>
      </c>
      <c r="C5">
        <f t="shared" ca="1" si="1"/>
        <v>40</v>
      </c>
      <c r="E5">
        <v>68</v>
      </c>
      <c r="F5">
        <v>26</v>
      </c>
      <c r="H5">
        <f t="shared" si="2"/>
        <v>8</v>
      </c>
      <c r="I5">
        <f t="shared" si="3"/>
        <v>10</v>
      </c>
      <c r="J5">
        <f t="shared" si="4"/>
        <v>26000</v>
      </c>
      <c r="L5">
        <f t="shared" si="5"/>
        <v>80</v>
      </c>
      <c r="M5" s="2">
        <f t="shared" si="6"/>
        <v>0.8</v>
      </c>
      <c r="N5" s="2">
        <f t="shared" si="7"/>
        <v>2.25</v>
      </c>
      <c r="O5" s="2">
        <f t="shared" si="8"/>
        <v>1.8</v>
      </c>
      <c r="P5" s="2">
        <f t="shared" si="9"/>
        <v>6.4</v>
      </c>
      <c r="Q5">
        <f t="shared" si="10"/>
        <v>54</v>
      </c>
      <c r="R5">
        <f t="shared" si="11"/>
        <v>92</v>
      </c>
      <c r="S5">
        <f t="shared" si="12"/>
        <v>74</v>
      </c>
      <c r="T5">
        <f t="shared" si="13"/>
        <v>108</v>
      </c>
    </row>
    <row r="6" spans="1:29" x14ac:dyDescent="0.3">
      <c r="A6" t="s">
        <v>10</v>
      </c>
      <c r="B6">
        <f t="shared" ca="1" si="1"/>
        <v>86</v>
      </c>
      <c r="C6">
        <f t="shared" ca="1" si="1"/>
        <v>48</v>
      </c>
      <c r="E6">
        <v>73</v>
      </c>
      <c r="F6">
        <v>96</v>
      </c>
      <c r="H6">
        <f t="shared" si="2"/>
        <v>6</v>
      </c>
      <c r="I6">
        <f t="shared" si="3"/>
        <v>12</v>
      </c>
      <c r="J6">
        <f t="shared" si="4"/>
        <v>96000</v>
      </c>
      <c r="L6">
        <f t="shared" si="5"/>
        <v>72</v>
      </c>
      <c r="M6" s="2">
        <f t="shared" si="6"/>
        <v>0.5</v>
      </c>
      <c r="N6" s="2">
        <f t="shared" si="7"/>
        <v>3</v>
      </c>
      <c r="O6" s="2">
        <f t="shared" si="8"/>
        <v>1.5</v>
      </c>
      <c r="P6" s="2">
        <f t="shared" si="9"/>
        <v>3</v>
      </c>
      <c r="Q6">
        <f t="shared" si="10"/>
        <v>24</v>
      </c>
      <c r="R6">
        <f t="shared" si="11"/>
        <v>138</v>
      </c>
      <c r="S6">
        <f t="shared" si="12"/>
        <v>48</v>
      </c>
      <c r="T6">
        <f t="shared" si="13"/>
        <v>150</v>
      </c>
    </row>
    <row r="7" spans="1:29" x14ac:dyDescent="0.3">
      <c r="A7" t="s">
        <v>11</v>
      </c>
      <c r="B7">
        <f t="shared" ca="1" si="1"/>
        <v>31</v>
      </c>
      <c r="C7">
        <f t="shared" ca="1" si="1"/>
        <v>86</v>
      </c>
      <c r="E7">
        <v>85</v>
      </c>
      <c r="F7">
        <v>84</v>
      </c>
      <c r="H7">
        <f t="shared" si="2"/>
        <v>3</v>
      </c>
      <c r="I7">
        <f t="shared" si="3"/>
        <v>15</v>
      </c>
      <c r="J7">
        <f t="shared" si="4"/>
        <v>84000</v>
      </c>
      <c r="L7">
        <f t="shared" si="5"/>
        <v>45</v>
      </c>
      <c r="M7" s="2">
        <f t="shared" si="6"/>
        <v>0.2</v>
      </c>
      <c r="N7" s="2">
        <f t="shared" si="7"/>
        <v>6</v>
      </c>
      <c r="O7" s="2">
        <f t="shared" si="8"/>
        <v>1.2</v>
      </c>
      <c r="P7" s="2">
        <f t="shared" si="9"/>
        <v>0.6</v>
      </c>
      <c r="Q7">
        <f t="shared" si="10"/>
        <v>-6</v>
      </c>
      <c r="R7">
        <f t="shared" si="11"/>
        <v>222</v>
      </c>
      <c r="S7">
        <f t="shared" si="12"/>
        <v>24</v>
      </c>
      <c r="T7">
        <f t="shared" si="13"/>
        <v>228</v>
      </c>
    </row>
    <row r="8" spans="1:29" x14ac:dyDescent="0.3">
      <c r="A8" t="s">
        <v>12</v>
      </c>
      <c r="B8">
        <f t="shared" ca="1" si="1"/>
        <v>38</v>
      </c>
      <c r="C8">
        <f t="shared" ca="1" si="1"/>
        <v>70</v>
      </c>
      <c r="E8">
        <v>61</v>
      </c>
      <c r="F8">
        <v>26</v>
      </c>
      <c r="H8">
        <f t="shared" si="2"/>
        <v>9</v>
      </c>
      <c r="I8">
        <f t="shared" si="3"/>
        <v>9</v>
      </c>
      <c r="J8">
        <f t="shared" si="4"/>
        <v>26000</v>
      </c>
      <c r="L8">
        <f t="shared" si="5"/>
        <v>81</v>
      </c>
      <c r="M8" s="2">
        <f t="shared" si="6"/>
        <v>1</v>
      </c>
      <c r="N8" s="2">
        <f t="shared" si="7"/>
        <v>2</v>
      </c>
      <c r="O8" s="2">
        <f t="shared" si="8"/>
        <v>2</v>
      </c>
      <c r="P8" s="2">
        <f t="shared" si="9"/>
        <v>9</v>
      </c>
      <c r="Q8">
        <f t="shared" si="10"/>
        <v>72</v>
      </c>
      <c r="R8">
        <f t="shared" si="11"/>
        <v>72</v>
      </c>
      <c r="S8">
        <f t="shared" si="12"/>
        <v>90</v>
      </c>
      <c r="T8">
        <f t="shared" si="13"/>
        <v>90</v>
      </c>
    </row>
    <row r="9" spans="1:29" x14ac:dyDescent="0.3">
      <c r="A9" t="s">
        <v>13</v>
      </c>
      <c r="B9">
        <f t="shared" ca="1" si="1"/>
        <v>82</v>
      </c>
      <c r="C9">
        <f t="shared" ca="1" si="1"/>
        <v>19</v>
      </c>
      <c r="E9">
        <v>37</v>
      </c>
      <c r="F9">
        <v>93</v>
      </c>
      <c r="H9">
        <f t="shared" si="2"/>
        <v>14</v>
      </c>
      <c r="I9">
        <f t="shared" si="3"/>
        <v>4</v>
      </c>
      <c r="J9">
        <f t="shared" si="4"/>
        <v>93000</v>
      </c>
      <c r="L9">
        <f t="shared" si="5"/>
        <v>56</v>
      </c>
      <c r="M9" s="2">
        <f t="shared" si="6"/>
        <v>3.5</v>
      </c>
      <c r="N9" s="2">
        <f t="shared" si="7"/>
        <v>1.2857142857142858</v>
      </c>
      <c r="O9" s="2">
        <f t="shared" si="8"/>
        <v>4.5</v>
      </c>
      <c r="P9" s="2">
        <f t="shared" si="9"/>
        <v>49</v>
      </c>
      <c r="Q9">
        <f t="shared" si="10"/>
        <v>192</v>
      </c>
      <c r="R9">
        <f t="shared" si="11"/>
        <v>2</v>
      </c>
      <c r="S9">
        <f t="shared" si="12"/>
        <v>200</v>
      </c>
      <c r="T9">
        <f t="shared" si="13"/>
        <v>30</v>
      </c>
    </row>
    <row r="10" spans="1:29" x14ac:dyDescent="0.3">
      <c r="A10" t="s">
        <v>14</v>
      </c>
      <c r="B10">
        <f t="shared" ca="1" si="1"/>
        <v>92</v>
      </c>
      <c r="C10">
        <f t="shared" ca="1" si="1"/>
        <v>12</v>
      </c>
      <c r="E10">
        <v>45</v>
      </c>
      <c r="F10">
        <v>98</v>
      </c>
      <c r="H10">
        <f t="shared" si="2"/>
        <v>12</v>
      </c>
      <c r="I10">
        <f t="shared" si="3"/>
        <v>6</v>
      </c>
      <c r="J10">
        <f t="shared" si="4"/>
        <v>98000</v>
      </c>
      <c r="L10">
        <f t="shared" si="5"/>
        <v>72</v>
      </c>
      <c r="M10" s="2">
        <f t="shared" si="6"/>
        <v>2</v>
      </c>
      <c r="N10" s="2">
        <f t="shared" si="7"/>
        <v>1.5</v>
      </c>
      <c r="O10" s="2">
        <f t="shared" si="8"/>
        <v>3</v>
      </c>
      <c r="P10" s="2">
        <f t="shared" si="9"/>
        <v>24</v>
      </c>
      <c r="Q10">
        <f t="shared" si="10"/>
        <v>138</v>
      </c>
      <c r="R10">
        <f t="shared" si="11"/>
        <v>24</v>
      </c>
      <c r="S10">
        <f t="shared" si="12"/>
        <v>150</v>
      </c>
      <c r="T10">
        <f t="shared" si="13"/>
        <v>48</v>
      </c>
    </row>
    <row r="11" spans="1:29" x14ac:dyDescent="0.3">
      <c r="A11" t="s">
        <v>15</v>
      </c>
      <c r="B11">
        <f t="shared" ca="1" si="1"/>
        <v>42</v>
      </c>
      <c r="C11">
        <f t="shared" ca="1" si="1"/>
        <v>91</v>
      </c>
      <c r="E11">
        <v>50</v>
      </c>
      <c r="F11">
        <v>18</v>
      </c>
      <c r="H11">
        <f t="shared" si="2"/>
        <v>11</v>
      </c>
      <c r="I11">
        <f t="shared" si="3"/>
        <v>7</v>
      </c>
      <c r="J11">
        <f t="shared" si="4"/>
        <v>18000</v>
      </c>
      <c r="L11">
        <f t="shared" si="5"/>
        <v>77</v>
      </c>
      <c r="M11" s="2">
        <f t="shared" si="6"/>
        <v>1.5714285714285714</v>
      </c>
      <c r="N11" s="2">
        <f t="shared" si="7"/>
        <v>1.6363636363636365</v>
      </c>
      <c r="O11" s="2">
        <f t="shared" si="8"/>
        <v>2.5714285714285716</v>
      </c>
      <c r="P11" s="2">
        <f t="shared" si="9"/>
        <v>17.285714285714285</v>
      </c>
      <c r="Q11">
        <f t="shared" si="10"/>
        <v>114</v>
      </c>
      <c r="R11">
        <f t="shared" si="11"/>
        <v>38</v>
      </c>
      <c r="S11">
        <f t="shared" si="12"/>
        <v>128</v>
      </c>
      <c r="T11">
        <f t="shared" si="13"/>
        <v>60</v>
      </c>
    </row>
    <row r="12" spans="1:29" x14ac:dyDescent="0.3">
      <c r="A12" t="s">
        <v>16</v>
      </c>
      <c r="B12">
        <f t="shared" ca="1" si="1"/>
        <v>72</v>
      </c>
      <c r="C12">
        <f t="shared" ca="1" si="1"/>
        <v>98</v>
      </c>
      <c r="E12">
        <v>80</v>
      </c>
      <c r="F12">
        <v>75</v>
      </c>
      <c r="H12">
        <f t="shared" si="2"/>
        <v>4</v>
      </c>
      <c r="I12">
        <f t="shared" si="3"/>
        <v>14</v>
      </c>
      <c r="J12">
        <f t="shared" si="4"/>
        <v>75000</v>
      </c>
      <c r="L12">
        <f t="shared" si="5"/>
        <v>56</v>
      </c>
      <c r="M12" s="2">
        <f t="shared" si="6"/>
        <v>0.2857142857142857</v>
      </c>
      <c r="N12" s="2">
        <f t="shared" si="7"/>
        <v>4.5</v>
      </c>
      <c r="O12" s="2">
        <f t="shared" si="8"/>
        <v>1.2857142857142858</v>
      </c>
      <c r="P12" s="2">
        <f t="shared" si="9"/>
        <v>1.1428571428571428</v>
      </c>
      <c r="Q12">
        <f t="shared" si="10"/>
        <v>2</v>
      </c>
      <c r="R12">
        <f t="shared" si="11"/>
        <v>192</v>
      </c>
      <c r="S12">
        <f t="shared" si="12"/>
        <v>30</v>
      </c>
      <c r="T12">
        <f t="shared" si="13"/>
        <v>200</v>
      </c>
    </row>
    <row r="13" spans="1:29" x14ac:dyDescent="0.3">
      <c r="A13" t="s">
        <v>17</v>
      </c>
      <c r="B13">
        <f t="shared" ca="1" si="1"/>
        <v>84</v>
      </c>
      <c r="C13">
        <f t="shared" ca="1" si="1"/>
        <v>18</v>
      </c>
      <c r="E13">
        <v>95</v>
      </c>
      <c r="F13">
        <v>53</v>
      </c>
      <c r="H13">
        <f t="shared" si="2"/>
        <v>2</v>
      </c>
      <c r="I13">
        <f t="shared" si="3"/>
        <v>16</v>
      </c>
      <c r="J13">
        <f t="shared" si="4"/>
        <v>53000</v>
      </c>
      <c r="L13">
        <f t="shared" si="5"/>
        <v>32</v>
      </c>
      <c r="M13" s="2">
        <f t="shared" si="6"/>
        <v>0.125</v>
      </c>
      <c r="N13" s="2">
        <f t="shared" si="7"/>
        <v>9</v>
      </c>
      <c r="O13" s="2">
        <f t="shared" si="8"/>
        <v>1.125</v>
      </c>
      <c r="P13" s="2">
        <f t="shared" si="9"/>
        <v>0.25</v>
      </c>
      <c r="Q13">
        <f t="shared" si="10"/>
        <v>-12</v>
      </c>
      <c r="R13">
        <f t="shared" si="11"/>
        <v>254</v>
      </c>
      <c r="S13">
        <f t="shared" si="12"/>
        <v>20</v>
      </c>
      <c r="T13">
        <f t="shared" si="13"/>
        <v>258</v>
      </c>
    </row>
    <row r="14" spans="1:29" x14ac:dyDescent="0.3">
      <c r="A14" t="s">
        <v>18</v>
      </c>
      <c r="B14">
        <f t="shared" ca="1" si="1"/>
        <v>74</v>
      </c>
      <c r="C14">
        <f t="shared" ca="1" si="1"/>
        <v>52</v>
      </c>
      <c r="E14">
        <v>75</v>
      </c>
      <c r="F14">
        <v>78</v>
      </c>
      <c r="H14">
        <f t="shared" si="2"/>
        <v>5</v>
      </c>
      <c r="I14">
        <f t="shared" si="3"/>
        <v>13</v>
      </c>
      <c r="J14">
        <f t="shared" si="4"/>
        <v>78000</v>
      </c>
      <c r="L14">
        <f t="shared" si="5"/>
        <v>65</v>
      </c>
      <c r="M14" s="2">
        <f t="shared" si="6"/>
        <v>0.38461538461538464</v>
      </c>
      <c r="N14" s="2">
        <f t="shared" si="7"/>
        <v>3.6</v>
      </c>
      <c r="O14" s="2">
        <f t="shared" si="8"/>
        <v>1.3846153846153846</v>
      </c>
      <c r="P14" s="2">
        <f t="shared" si="9"/>
        <v>1.9230769230769231</v>
      </c>
      <c r="Q14">
        <f t="shared" si="10"/>
        <v>12</v>
      </c>
      <c r="R14">
        <f t="shared" si="11"/>
        <v>164</v>
      </c>
      <c r="S14">
        <f t="shared" si="12"/>
        <v>38</v>
      </c>
      <c r="T14">
        <f t="shared" si="13"/>
        <v>174</v>
      </c>
    </row>
    <row r="15" spans="1:29" x14ac:dyDescent="0.3">
      <c r="A15" t="s">
        <v>19</v>
      </c>
      <c r="B15">
        <f t="shared" ca="1" si="1"/>
        <v>10</v>
      </c>
      <c r="C15">
        <f t="shared" ca="1" si="1"/>
        <v>62</v>
      </c>
      <c r="E15">
        <v>54</v>
      </c>
      <c r="F15">
        <v>13</v>
      </c>
      <c r="H15">
        <f t="shared" si="2"/>
        <v>10</v>
      </c>
      <c r="I15">
        <f t="shared" si="3"/>
        <v>8</v>
      </c>
      <c r="J15">
        <f t="shared" si="4"/>
        <v>13000</v>
      </c>
      <c r="L15">
        <f t="shared" si="5"/>
        <v>80</v>
      </c>
      <c r="M15" s="2">
        <f t="shared" si="6"/>
        <v>1.25</v>
      </c>
      <c r="N15" s="2">
        <f t="shared" si="7"/>
        <v>1.8</v>
      </c>
      <c r="O15" s="2">
        <f t="shared" si="8"/>
        <v>2.25</v>
      </c>
      <c r="P15" s="2">
        <f t="shared" si="9"/>
        <v>12.5</v>
      </c>
      <c r="Q15">
        <f t="shared" si="10"/>
        <v>92</v>
      </c>
      <c r="R15">
        <f t="shared" si="11"/>
        <v>54</v>
      </c>
      <c r="S15">
        <f t="shared" si="12"/>
        <v>108</v>
      </c>
      <c r="T15">
        <f t="shared" si="13"/>
        <v>74</v>
      </c>
    </row>
    <row r="16" spans="1:29" x14ac:dyDescent="0.3">
      <c r="A16" t="s">
        <v>20</v>
      </c>
      <c r="B16">
        <f t="shared" ca="1" si="1"/>
        <v>38</v>
      </c>
      <c r="C16">
        <f t="shared" ca="1" si="1"/>
        <v>38</v>
      </c>
      <c r="E16">
        <v>22</v>
      </c>
      <c r="F16">
        <v>15</v>
      </c>
      <c r="H16">
        <f t="shared" si="2"/>
        <v>16</v>
      </c>
      <c r="I16">
        <f t="shared" si="3"/>
        <v>2</v>
      </c>
      <c r="J16">
        <f t="shared" si="4"/>
        <v>15000</v>
      </c>
      <c r="L16">
        <f t="shared" si="5"/>
        <v>32</v>
      </c>
      <c r="M16" s="2">
        <f t="shared" si="6"/>
        <v>8</v>
      </c>
      <c r="N16" s="2">
        <f t="shared" si="7"/>
        <v>1.125</v>
      </c>
      <c r="O16" s="2">
        <f t="shared" si="8"/>
        <v>9</v>
      </c>
      <c r="P16" s="2">
        <f t="shared" si="9"/>
        <v>128</v>
      </c>
      <c r="Q16">
        <f t="shared" si="10"/>
        <v>254</v>
      </c>
      <c r="R16">
        <f t="shared" si="11"/>
        <v>-12</v>
      </c>
      <c r="S16">
        <f t="shared" si="12"/>
        <v>258</v>
      </c>
      <c r="T16">
        <f t="shared" si="13"/>
        <v>20</v>
      </c>
    </row>
    <row r="17" spans="1:32" x14ac:dyDescent="0.3">
      <c r="A17" t="s">
        <v>21</v>
      </c>
      <c r="B17">
        <f t="shared" ca="1" si="1"/>
        <v>97</v>
      </c>
      <c r="C17">
        <f t="shared" ca="1" si="1"/>
        <v>12</v>
      </c>
      <c r="E17">
        <v>23</v>
      </c>
      <c r="F17">
        <v>53</v>
      </c>
      <c r="H17">
        <f t="shared" si="2"/>
        <v>15</v>
      </c>
      <c r="I17">
        <f t="shared" si="3"/>
        <v>3</v>
      </c>
      <c r="J17">
        <f t="shared" si="4"/>
        <v>53000</v>
      </c>
      <c r="L17">
        <f t="shared" si="5"/>
        <v>45</v>
      </c>
      <c r="M17" s="2">
        <f t="shared" si="6"/>
        <v>5</v>
      </c>
      <c r="N17" s="2">
        <f t="shared" si="7"/>
        <v>1.2</v>
      </c>
      <c r="O17" s="2">
        <f t="shared" si="8"/>
        <v>6</v>
      </c>
      <c r="P17" s="2">
        <f t="shared" si="9"/>
        <v>75</v>
      </c>
      <c r="Q17">
        <f t="shared" si="10"/>
        <v>222</v>
      </c>
      <c r="R17">
        <f t="shared" si="11"/>
        <v>-6</v>
      </c>
      <c r="S17">
        <f t="shared" si="12"/>
        <v>228</v>
      </c>
      <c r="T17">
        <f t="shared" si="13"/>
        <v>24</v>
      </c>
    </row>
    <row r="18" spans="1:32" x14ac:dyDescent="0.3">
      <c r="A18" t="s">
        <v>22</v>
      </c>
      <c r="B18">
        <f t="shared" ca="1" si="1"/>
        <v>29</v>
      </c>
      <c r="C18">
        <f t="shared" ca="1" si="1"/>
        <v>87</v>
      </c>
      <c r="E18">
        <v>99</v>
      </c>
      <c r="F18">
        <v>51</v>
      </c>
      <c r="H18">
        <f t="shared" si="2"/>
        <v>1</v>
      </c>
      <c r="I18">
        <f t="shared" si="3"/>
        <v>17</v>
      </c>
      <c r="J18">
        <f t="shared" si="4"/>
        <v>51000</v>
      </c>
      <c r="L18">
        <f t="shared" si="5"/>
        <v>17</v>
      </c>
      <c r="M18" s="2">
        <f t="shared" si="6"/>
        <v>5.8823529411764705E-2</v>
      </c>
      <c r="N18" s="2">
        <f t="shared" si="7"/>
        <v>18</v>
      </c>
      <c r="O18" s="2">
        <f t="shared" si="8"/>
        <v>1.0588235294117647</v>
      </c>
      <c r="P18" s="2">
        <f t="shared" si="9"/>
        <v>5.8823529411764705E-2</v>
      </c>
      <c r="Q18">
        <f t="shared" si="10"/>
        <v>-16</v>
      </c>
      <c r="R18">
        <f t="shared" si="11"/>
        <v>288</v>
      </c>
      <c r="S18">
        <f t="shared" si="12"/>
        <v>18</v>
      </c>
      <c r="T18">
        <f t="shared" si="13"/>
        <v>290</v>
      </c>
    </row>
    <row r="19" spans="1:32" x14ac:dyDescent="0.3">
      <c r="A19" t="s">
        <v>23</v>
      </c>
      <c r="B19">
        <f t="shared" ca="1" si="1"/>
        <v>19</v>
      </c>
      <c r="C19">
        <f t="shared" ca="1" si="1"/>
        <v>45</v>
      </c>
      <c r="E19">
        <v>45</v>
      </c>
      <c r="F19">
        <v>47</v>
      </c>
      <c r="H19">
        <f t="shared" si="2"/>
        <v>12</v>
      </c>
      <c r="I19">
        <f t="shared" si="3"/>
        <v>6</v>
      </c>
      <c r="J19">
        <f t="shared" si="4"/>
        <v>47000</v>
      </c>
      <c r="L19">
        <f t="shared" si="5"/>
        <v>72</v>
      </c>
      <c r="M19" s="2">
        <f t="shared" si="6"/>
        <v>2</v>
      </c>
      <c r="N19" s="2">
        <f t="shared" si="7"/>
        <v>1.5</v>
      </c>
      <c r="O19" s="2">
        <f t="shared" si="8"/>
        <v>3</v>
      </c>
      <c r="P19" s="2">
        <f t="shared" si="9"/>
        <v>24</v>
      </c>
      <c r="Q19">
        <f t="shared" si="10"/>
        <v>138</v>
      </c>
      <c r="R19">
        <f t="shared" si="11"/>
        <v>24</v>
      </c>
      <c r="S19">
        <f t="shared" si="12"/>
        <v>150</v>
      </c>
      <c r="T19">
        <f t="shared" si="13"/>
        <v>48</v>
      </c>
    </row>
    <row r="21" spans="1:32" x14ac:dyDescent="0.3">
      <c r="A21" t="s">
        <v>25</v>
      </c>
      <c r="B21" s="3">
        <f ca="1">CORREL(B3:B19,C3:C19)</f>
        <v>-0.3156130105855145</v>
      </c>
      <c r="C21" s="3"/>
      <c r="D21" s="3"/>
      <c r="E21" s="3">
        <f>CORREL(E3:E19,F3:F19)</f>
        <v>0.2599777292702185</v>
      </c>
      <c r="F21" s="3"/>
      <c r="G21" s="3"/>
      <c r="H21" s="3">
        <f>CORREL(H3:H19,$J$3:$J$19)</f>
        <v>-0.27733262518716767</v>
      </c>
      <c r="I21" s="3">
        <f>CORREL(I3:I19,$J$3:$J$19)</f>
        <v>0.27733262518716767</v>
      </c>
      <c r="L21" s="3">
        <f>CORREL(L3:L19,$J$3:$J$19)</f>
        <v>2.1192401766118061E-2</v>
      </c>
      <c r="M21" s="3">
        <f>CORREL(M3:M19,$J$3:$J$19)</f>
        <v>-0.22197996480613175</v>
      </c>
      <c r="N21" s="3">
        <f>CORREL(N3:N19,$J$3:$J$19)</f>
        <v>7.2880618585157264E-2</v>
      </c>
      <c r="O21" s="3">
        <f>CORREL(O3:O19,$J$3:$J$19)</f>
        <v>-0.2219799648061318</v>
      </c>
      <c r="P21" s="3">
        <f>CORREL(P3:P19,$J$3:$J$19)</f>
        <v>-0.21386200464884564</v>
      </c>
      <c r="Q21" s="3">
        <f>CORREL(Q3:Q19,$J$3:$J$19)</f>
        <v>-0.27533572948394414</v>
      </c>
      <c r="R21" s="3">
        <f>CORREL(R3:R19,$J$3:$J$19)</f>
        <v>0.2647857128412619</v>
      </c>
      <c r="S21" s="3">
        <f t="shared" ref="S21:T21" si="14">CORREL(S3:S19,$J$3:$J$19)</f>
        <v>-0.27418784028675153</v>
      </c>
      <c r="T21" s="3">
        <f t="shared" si="14"/>
        <v>0.26248477736876197</v>
      </c>
      <c r="U21" s="3">
        <f>CORREL($J$3:$J$19,U25:U41)</f>
        <v>-0.13941725517630588</v>
      </c>
      <c r="V21" s="3">
        <f t="shared" ref="V21:AE21" si="15">CORREL($J$3:$J$19,V25:V41)</f>
        <v>-0.2600382963293249</v>
      </c>
      <c r="W21" s="3">
        <f t="shared" si="15"/>
        <v>0.27733262518716767</v>
      </c>
      <c r="X21" s="3">
        <f t="shared" si="15"/>
        <v>-0.2600382963293249</v>
      </c>
      <c r="Y21" s="3">
        <f t="shared" si="15"/>
        <v>-0.2600382963293249</v>
      </c>
      <c r="Z21" s="3">
        <f t="shared" si="15"/>
        <v>-0.2600382963293249</v>
      </c>
      <c r="AA21" s="3">
        <f t="shared" si="15"/>
        <v>0.27733262518716767</v>
      </c>
      <c r="AB21" s="3">
        <f t="shared" si="15"/>
        <v>-0.2600382963293249</v>
      </c>
      <c r="AC21" s="3">
        <f t="shared" si="15"/>
        <v>0.27733262518716767</v>
      </c>
      <c r="AD21" s="3">
        <f t="shared" si="15"/>
        <v>1</v>
      </c>
      <c r="AE21" s="5">
        <f ca="1">CORREL($J$3:$J$19,AE25:AE41)^2</f>
        <v>6.9654573557042326E-2</v>
      </c>
      <c r="AF21" s="3">
        <f ca="1">SQRT(AE21)</f>
        <v>0.26392152916547434</v>
      </c>
    </row>
    <row r="23" spans="1:32" x14ac:dyDescent="0.3">
      <c r="L23" t="s">
        <v>37</v>
      </c>
      <c r="M23" t="s">
        <v>37</v>
      </c>
      <c r="N23" t="s">
        <v>37</v>
      </c>
      <c r="O23" t="s">
        <v>37</v>
      </c>
      <c r="P23" t="s">
        <v>37</v>
      </c>
      <c r="Q23" t="s">
        <v>37</v>
      </c>
      <c r="R23" t="s">
        <v>37</v>
      </c>
      <c r="S23" t="s">
        <v>37</v>
      </c>
      <c r="T23" t="s">
        <v>37</v>
      </c>
      <c r="U23" t="s">
        <v>5</v>
      </c>
      <c r="V23" t="s">
        <v>5</v>
      </c>
      <c r="W23" t="s">
        <v>5</v>
      </c>
      <c r="X23" t="s">
        <v>5</v>
      </c>
      <c r="Y23" t="s">
        <v>5</v>
      </c>
      <c r="Z23" t="s">
        <v>5</v>
      </c>
      <c r="AA23" t="s">
        <v>5</v>
      </c>
      <c r="AB23" t="s">
        <v>5</v>
      </c>
      <c r="AC23" t="s">
        <v>5</v>
      </c>
    </row>
    <row r="24" spans="1:32" x14ac:dyDescent="0.3">
      <c r="A24" t="str">
        <f>A2</f>
        <v>id</v>
      </c>
      <c r="L24" t="s">
        <v>31</v>
      </c>
      <c r="M24" t="s">
        <v>31</v>
      </c>
      <c r="N24" t="s">
        <v>31</v>
      </c>
      <c r="O24" t="s">
        <v>31</v>
      </c>
      <c r="P24" t="s">
        <v>31</v>
      </c>
      <c r="Q24" t="s">
        <v>31</v>
      </c>
      <c r="R24" t="s">
        <v>31</v>
      </c>
      <c r="S24" t="s">
        <v>31</v>
      </c>
      <c r="T24" t="s">
        <v>31</v>
      </c>
      <c r="U24" t="s">
        <v>31</v>
      </c>
      <c r="V24" t="s">
        <v>31</v>
      </c>
      <c r="W24" t="s">
        <v>31</v>
      </c>
      <c r="X24" t="s">
        <v>31</v>
      </c>
      <c r="Y24" t="s">
        <v>31</v>
      </c>
      <c r="Z24" t="s">
        <v>31</v>
      </c>
      <c r="AA24" t="s">
        <v>31</v>
      </c>
      <c r="AB24" t="s">
        <v>31</v>
      </c>
      <c r="AC24" t="s">
        <v>31</v>
      </c>
      <c r="AD24" t="s">
        <v>38</v>
      </c>
      <c r="AE24" t="s">
        <v>39</v>
      </c>
    </row>
    <row r="25" spans="1:32" x14ac:dyDescent="0.3">
      <c r="A25" t="str">
        <f>A3</f>
        <v>O1</v>
      </c>
      <c r="L25">
        <f>RANK(L3,L$3:L$19,0)</f>
        <v>4</v>
      </c>
      <c r="M25">
        <f t="shared" ref="M25:T40" si="16">RANK(M3,M$3:M$19,0)</f>
        <v>11</v>
      </c>
      <c r="N25">
        <f t="shared" si="16"/>
        <v>7</v>
      </c>
      <c r="O25">
        <f t="shared" si="16"/>
        <v>11</v>
      </c>
      <c r="P25">
        <f t="shared" si="16"/>
        <v>11</v>
      </c>
      <c r="Q25">
        <f t="shared" si="16"/>
        <v>11</v>
      </c>
      <c r="R25">
        <f t="shared" si="16"/>
        <v>7</v>
      </c>
      <c r="S25">
        <f t="shared" si="16"/>
        <v>11</v>
      </c>
      <c r="T25">
        <f t="shared" si="16"/>
        <v>7</v>
      </c>
      <c r="U25">
        <f>18-L25</f>
        <v>14</v>
      </c>
      <c r="V25">
        <f t="shared" ref="V25:AC40" si="17">18-M25</f>
        <v>7</v>
      </c>
      <c r="W25">
        <f t="shared" si="17"/>
        <v>11</v>
      </c>
      <c r="X25">
        <f t="shared" si="17"/>
        <v>7</v>
      </c>
      <c r="Y25">
        <f t="shared" si="17"/>
        <v>7</v>
      </c>
      <c r="Z25">
        <f t="shared" si="17"/>
        <v>7</v>
      </c>
      <c r="AA25">
        <f t="shared" si="17"/>
        <v>11</v>
      </c>
      <c r="AB25">
        <f t="shared" si="17"/>
        <v>7</v>
      </c>
      <c r="AC25">
        <f t="shared" si="17"/>
        <v>11</v>
      </c>
      <c r="AD25">
        <f>J3</f>
        <v>95000</v>
      </c>
      <c r="AE25" s="1">
        <f ca="1">SUMPRODUCT(L25:AC25,$L$1:$AC$1)</f>
        <v>-45</v>
      </c>
    </row>
    <row r="26" spans="1:32" x14ac:dyDescent="0.3">
      <c r="A26" t="str">
        <f>A4</f>
        <v>O2</v>
      </c>
      <c r="L26">
        <f t="shared" ref="L26:T41" si="18">RANK(L4,L$3:L$19,0)</f>
        <v>16</v>
      </c>
      <c r="M26">
        <f t="shared" si="18"/>
        <v>1</v>
      </c>
      <c r="N26">
        <f t="shared" si="18"/>
        <v>17</v>
      </c>
      <c r="O26">
        <f t="shared" si="18"/>
        <v>1</v>
      </c>
      <c r="P26">
        <f t="shared" si="18"/>
        <v>1</v>
      </c>
      <c r="Q26">
        <f t="shared" si="16"/>
        <v>1</v>
      </c>
      <c r="R26">
        <f t="shared" si="16"/>
        <v>17</v>
      </c>
      <c r="S26">
        <f t="shared" si="16"/>
        <v>1</v>
      </c>
      <c r="T26">
        <f t="shared" si="16"/>
        <v>17</v>
      </c>
      <c r="U26">
        <f t="shared" ref="U26:AC41" si="19">18-L26</f>
        <v>2</v>
      </c>
      <c r="V26">
        <f t="shared" si="17"/>
        <v>17</v>
      </c>
      <c r="W26">
        <f t="shared" si="17"/>
        <v>1</v>
      </c>
      <c r="X26">
        <f t="shared" si="17"/>
        <v>17</v>
      </c>
      <c r="Y26">
        <f t="shared" si="17"/>
        <v>17</v>
      </c>
      <c r="Z26">
        <f t="shared" si="17"/>
        <v>17</v>
      </c>
      <c r="AA26">
        <f t="shared" si="17"/>
        <v>1</v>
      </c>
      <c r="AB26">
        <f t="shared" si="17"/>
        <v>17</v>
      </c>
      <c r="AC26">
        <f t="shared" si="17"/>
        <v>1</v>
      </c>
      <c r="AD26">
        <f t="shared" ref="AD26:AD41" si="20">J4</f>
        <v>46000</v>
      </c>
      <c r="AE26" s="1">
        <f t="shared" ref="AE26:AE41" ca="1" si="21">SUMPRODUCT(L26:AC26,$L$1:$AC$1)</f>
        <v>-135</v>
      </c>
    </row>
    <row r="27" spans="1:32" x14ac:dyDescent="0.3">
      <c r="A27" t="str">
        <f>A5</f>
        <v>O3</v>
      </c>
      <c r="L27">
        <f t="shared" si="18"/>
        <v>2</v>
      </c>
      <c r="M27">
        <f t="shared" si="18"/>
        <v>10</v>
      </c>
      <c r="N27">
        <f t="shared" si="18"/>
        <v>8</v>
      </c>
      <c r="O27">
        <f t="shared" si="18"/>
        <v>10</v>
      </c>
      <c r="P27">
        <f t="shared" si="18"/>
        <v>10</v>
      </c>
      <c r="Q27">
        <f t="shared" si="16"/>
        <v>10</v>
      </c>
      <c r="R27">
        <f t="shared" si="16"/>
        <v>8</v>
      </c>
      <c r="S27">
        <f t="shared" si="16"/>
        <v>10</v>
      </c>
      <c r="T27">
        <f t="shared" si="16"/>
        <v>8</v>
      </c>
      <c r="U27">
        <f t="shared" si="19"/>
        <v>16</v>
      </c>
      <c r="V27">
        <f t="shared" si="17"/>
        <v>8</v>
      </c>
      <c r="W27">
        <f t="shared" si="17"/>
        <v>10</v>
      </c>
      <c r="X27">
        <f t="shared" si="17"/>
        <v>8</v>
      </c>
      <c r="Y27">
        <f t="shared" si="17"/>
        <v>8</v>
      </c>
      <c r="Z27">
        <f t="shared" si="17"/>
        <v>8</v>
      </c>
      <c r="AA27">
        <f t="shared" si="17"/>
        <v>10</v>
      </c>
      <c r="AB27">
        <f t="shared" si="17"/>
        <v>8</v>
      </c>
      <c r="AC27">
        <f t="shared" si="17"/>
        <v>10</v>
      </c>
      <c r="AD27">
        <f t="shared" si="20"/>
        <v>26000</v>
      </c>
      <c r="AE27" s="1">
        <f t="shared" ca="1" si="21"/>
        <v>-54</v>
      </c>
    </row>
    <row r="28" spans="1:32" x14ac:dyDescent="0.3">
      <c r="A28" t="str">
        <f>A6</f>
        <v>O4</v>
      </c>
      <c r="L28">
        <f t="shared" si="18"/>
        <v>6</v>
      </c>
      <c r="M28">
        <f t="shared" si="18"/>
        <v>12</v>
      </c>
      <c r="N28">
        <f t="shared" si="18"/>
        <v>6</v>
      </c>
      <c r="O28">
        <f t="shared" si="18"/>
        <v>12</v>
      </c>
      <c r="P28">
        <f t="shared" si="18"/>
        <v>12</v>
      </c>
      <c r="Q28">
        <f t="shared" si="16"/>
        <v>12</v>
      </c>
      <c r="R28">
        <f t="shared" si="16"/>
        <v>6</v>
      </c>
      <c r="S28">
        <f t="shared" si="16"/>
        <v>12</v>
      </c>
      <c r="T28">
        <f t="shared" si="16"/>
        <v>6</v>
      </c>
      <c r="U28">
        <f t="shared" si="19"/>
        <v>12</v>
      </c>
      <c r="V28">
        <f t="shared" si="17"/>
        <v>6</v>
      </c>
      <c r="W28">
        <f t="shared" si="17"/>
        <v>12</v>
      </c>
      <c r="X28">
        <f t="shared" si="17"/>
        <v>6</v>
      </c>
      <c r="Y28">
        <f t="shared" si="17"/>
        <v>6</v>
      </c>
      <c r="Z28">
        <f t="shared" si="17"/>
        <v>6</v>
      </c>
      <c r="AA28">
        <f t="shared" si="17"/>
        <v>12</v>
      </c>
      <c r="AB28">
        <f t="shared" si="17"/>
        <v>6</v>
      </c>
      <c r="AC28">
        <f t="shared" si="17"/>
        <v>12</v>
      </c>
      <c r="AD28">
        <f t="shared" si="20"/>
        <v>96000</v>
      </c>
      <c r="AE28" s="1">
        <f t="shared" ca="1" si="21"/>
        <v>-36</v>
      </c>
    </row>
    <row r="29" spans="1:32" x14ac:dyDescent="0.3">
      <c r="A29" t="str">
        <f>A7</f>
        <v>O5</v>
      </c>
      <c r="L29">
        <f t="shared" si="18"/>
        <v>12</v>
      </c>
      <c r="M29">
        <f t="shared" si="18"/>
        <v>15</v>
      </c>
      <c r="N29">
        <f t="shared" si="18"/>
        <v>3</v>
      </c>
      <c r="O29">
        <f t="shared" si="18"/>
        <v>15</v>
      </c>
      <c r="P29">
        <f t="shared" si="18"/>
        <v>15</v>
      </c>
      <c r="Q29">
        <f t="shared" si="16"/>
        <v>15</v>
      </c>
      <c r="R29">
        <f t="shared" si="16"/>
        <v>3</v>
      </c>
      <c r="S29">
        <f t="shared" si="16"/>
        <v>15</v>
      </c>
      <c r="T29">
        <f t="shared" si="16"/>
        <v>3</v>
      </c>
      <c r="U29">
        <f t="shared" si="19"/>
        <v>6</v>
      </c>
      <c r="V29">
        <f t="shared" si="17"/>
        <v>3</v>
      </c>
      <c r="W29">
        <f t="shared" si="17"/>
        <v>15</v>
      </c>
      <c r="X29">
        <f t="shared" si="17"/>
        <v>3</v>
      </c>
      <c r="Y29">
        <f t="shared" si="17"/>
        <v>3</v>
      </c>
      <c r="Z29">
        <f t="shared" si="17"/>
        <v>3</v>
      </c>
      <c r="AA29">
        <f t="shared" si="17"/>
        <v>15</v>
      </c>
      <c r="AB29">
        <f t="shared" si="17"/>
        <v>3</v>
      </c>
      <c r="AC29">
        <f t="shared" si="17"/>
        <v>15</v>
      </c>
      <c r="AD29">
        <f t="shared" si="20"/>
        <v>84000</v>
      </c>
      <c r="AE29" s="1">
        <f t="shared" ca="1" si="21"/>
        <v>-9</v>
      </c>
    </row>
    <row r="30" spans="1:32" x14ac:dyDescent="0.3">
      <c r="A30" t="str">
        <f>A8</f>
        <v>O6</v>
      </c>
      <c r="L30">
        <f t="shared" si="18"/>
        <v>1</v>
      </c>
      <c r="M30">
        <f t="shared" si="18"/>
        <v>9</v>
      </c>
      <c r="N30">
        <f t="shared" si="18"/>
        <v>9</v>
      </c>
      <c r="O30">
        <f t="shared" si="18"/>
        <v>9</v>
      </c>
      <c r="P30">
        <f t="shared" si="18"/>
        <v>9</v>
      </c>
      <c r="Q30">
        <f t="shared" si="16"/>
        <v>9</v>
      </c>
      <c r="R30">
        <f t="shared" si="16"/>
        <v>9</v>
      </c>
      <c r="S30">
        <f t="shared" si="16"/>
        <v>9</v>
      </c>
      <c r="T30">
        <f t="shared" si="16"/>
        <v>9</v>
      </c>
      <c r="U30">
        <f t="shared" si="19"/>
        <v>17</v>
      </c>
      <c r="V30">
        <f t="shared" si="17"/>
        <v>9</v>
      </c>
      <c r="W30">
        <f t="shared" si="17"/>
        <v>9</v>
      </c>
      <c r="X30">
        <f t="shared" si="17"/>
        <v>9</v>
      </c>
      <c r="Y30">
        <f t="shared" si="17"/>
        <v>9</v>
      </c>
      <c r="Z30">
        <f t="shared" si="17"/>
        <v>9</v>
      </c>
      <c r="AA30">
        <f t="shared" si="17"/>
        <v>9</v>
      </c>
      <c r="AB30">
        <f t="shared" si="17"/>
        <v>9</v>
      </c>
      <c r="AC30">
        <f t="shared" si="17"/>
        <v>9</v>
      </c>
      <c r="AD30">
        <f t="shared" si="20"/>
        <v>26000</v>
      </c>
      <c r="AE30" s="1">
        <f t="shared" ca="1" si="21"/>
        <v>-63</v>
      </c>
    </row>
    <row r="31" spans="1:32" x14ac:dyDescent="0.3">
      <c r="A31" t="str">
        <f>A9</f>
        <v>O7</v>
      </c>
      <c r="L31">
        <f t="shared" si="18"/>
        <v>10</v>
      </c>
      <c r="M31">
        <f t="shared" si="18"/>
        <v>4</v>
      </c>
      <c r="N31">
        <f t="shared" si="18"/>
        <v>14</v>
      </c>
      <c r="O31">
        <f t="shared" si="18"/>
        <v>4</v>
      </c>
      <c r="P31">
        <f t="shared" si="18"/>
        <v>4</v>
      </c>
      <c r="Q31">
        <f t="shared" si="16"/>
        <v>4</v>
      </c>
      <c r="R31">
        <f t="shared" si="16"/>
        <v>14</v>
      </c>
      <c r="S31">
        <f t="shared" si="16"/>
        <v>4</v>
      </c>
      <c r="T31">
        <f t="shared" si="16"/>
        <v>14</v>
      </c>
      <c r="U31">
        <f t="shared" si="19"/>
        <v>8</v>
      </c>
      <c r="V31">
        <f t="shared" si="17"/>
        <v>14</v>
      </c>
      <c r="W31">
        <f t="shared" si="17"/>
        <v>4</v>
      </c>
      <c r="X31">
        <f t="shared" si="17"/>
        <v>14</v>
      </c>
      <c r="Y31">
        <f t="shared" si="17"/>
        <v>14</v>
      </c>
      <c r="Z31">
        <f t="shared" si="17"/>
        <v>14</v>
      </c>
      <c r="AA31">
        <f t="shared" si="17"/>
        <v>4</v>
      </c>
      <c r="AB31">
        <f t="shared" si="17"/>
        <v>14</v>
      </c>
      <c r="AC31">
        <f t="shared" si="17"/>
        <v>4</v>
      </c>
      <c r="AD31">
        <f t="shared" si="20"/>
        <v>93000</v>
      </c>
      <c r="AE31" s="1">
        <f t="shared" ca="1" si="21"/>
        <v>-108</v>
      </c>
    </row>
    <row r="32" spans="1:32" x14ac:dyDescent="0.3">
      <c r="A32" t="str">
        <f>A10</f>
        <v>O8</v>
      </c>
      <c r="L32">
        <f t="shared" si="18"/>
        <v>6</v>
      </c>
      <c r="M32">
        <f t="shared" si="18"/>
        <v>5</v>
      </c>
      <c r="N32">
        <f t="shared" si="18"/>
        <v>12</v>
      </c>
      <c r="O32">
        <f t="shared" si="18"/>
        <v>5</v>
      </c>
      <c r="P32">
        <f t="shared" si="18"/>
        <v>5</v>
      </c>
      <c r="Q32">
        <f t="shared" si="16"/>
        <v>5</v>
      </c>
      <c r="R32">
        <f t="shared" si="16"/>
        <v>12</v>
      </c>
      <c r="S32">
        <f t="shared" si="16"/>
        <v>5</v>
      </c>
      <c r="T32">
        <f t="shared" si="16"/>
        <v>12</v>
      </c>
      <c r="U32">
        <f t="shared" si="19"/>
        <v>12</v>
      </c>
      <c r="V32">
        <f t="shared" si="17"/>
        <v>13</v>
      </c>
      <c r="W32">
        <f t="shared" si="17"/>
        <v>6</v>
      </c>
      <c r="X32">
        <f t="shared" si="17"/>
        <v>13</v>
      </c>
      <c r="Y32">
        <f t="shared" si="17"/>
        <v>13</v>
      </c>
      <c r="Z32">
        <f t="shared" si="17"/>
        <v>13</v>
      </c>
      <c r="AA32">
        <f t="shared" si="17"/>
        <v>6</v>
      </c>
      <c r="AB32">
        <f t="shared" si="17"/>
        <v>13</v>
      </c>
      <c r="AC32">
        <f t="shared" si="17"/>
        <v>6</v>
      </c>
      <c r="AD32">
        <f t="shared" si="20"/>
        <v>98000</v>
      </c>
      <c r="AE32" s="1">
        <f t="shared" ca="1" si="21"/>
        <v>-97</v>
      </c>
    </row>
    <row r="33" spans="1:31" x14ac:dyDescent="0.3">
      <c r="A33" t="str">
        <f>A11</f>
        <v>O9</v>
      </c>
      <c r="L33">
        <f t="shared" si="18"/>
        <v>4</v>
      </c>
      <c r="M33">
        <f t="shared" si="18"/>
        <v>7</v>
      </c>
      <c r="N33">
        <f t="shared" si="18"/>
        <v>11</v>
      </c>
      <c r="O33">
        <f t="shared" si="18"/>
        <v>7</v>
      </c>
      <c r="P33">
        <f t="shared" si="18"/>
        <v>7</v>
      </c>
      <c r="Q33">
        <f t="shared" si="16"/>
        <v>7</v>
      </c>
      <c r="R33">
        <f t="shared" si="16"/>
        <v>11</v>
      </c>
      <c r="S33">
        <f t="shared" si="16"/>
        <v>7</v>
      </c>
      <c r="T33">
        <f t="shared" si="16"/>
        <v>11</v>
      </c>
      <c r="U33">
        <f t="shared" si="19"/>
        <v>14</v>
      </c>
      <c r="V33">
        <f t="shared" si="17"/>
        <v>11</v>
      </c>
      <c r="W33">
        <f t="shared" si="17"/>
        <v>7</v>
      </c>
      <c r="X33">
        <f t="shared" si="17"/>
        <v>11</v>
      </c>
      <c r="Y33">
        <f t="shared" si="17"/>
        <v>11</v>
      </c>
      <c r="Z33">
        <f t="shared" si="17"/>
        <v>11</v>
      </c>
      <c r="AA33">
        <f t="shared" si="17"/>
        <v>7</v>
      </c>
      <c r="AB33">
        <f t="shared" si="17"/>
        <v>11</v>
      </c>
      <c r="AC33">
        <f t="shared" si="17"/>
        <v>7</v>
      </c>
      <c r="AD33">
        <f t="shared" si="20"/>
        <v>18000</v>
      </c>
      <c r="AE33" s="1">
        <f t="shared" ca="1" si="21"/>
        <v>-81</v>
      </c>
    </row>
    <row r="34" spans="1:31" x14ac:dyDescent="0.3">
      <c r="A34" t="str">
        <f>A12</f>
        <v>O10</v>
      </c>
      <c r="L34">
        <f t="shared" si="18"/>
        <v>10</v>
      </c>
      <c r="M34">
        <f t="shared" si="18"/>
        <v>14</v>
      </c>
      <c r="N34">
        <f t="shared" si="18"/>
        <v>4</v>
      </c>
      <c r="O34">
        <f t="shared" si="18"/>
        <v>14</v>
      </c>
      <c r="P34">
        <f t="shared" si="18"/>
        <v>14</v>
      </c>
      <c r="Q34">
        <f t="shared" si="16"/>
        <v>14</v>
      </c>
      <c r="R34">
        <f t="shared" si="16"/>
        <v>4</v>
      </c>
      <c r="S34">
        <f t="shared" si="16"/>
        <v>14</v>
      </c>
      <c r="T34">
        <f t="shared" si="16"/>
        <v>4</v>
      </c>
      <c r="U34">
        <f t="shared" si="19"/>
        <v>8</v>
      </c>
      <c r="V34">
        <f t="shared" si="17"/>
        <v>4</v>
      </c>
      <c r="W34">
        <f t="shared" si="17"/>
        <v>14</v>
      </c>
      <c r="X34">
        <f t="shared" si="17"/>
        <v>4</v>
      </c>
      <c r="Y34">
        <f t="shared" si="17"/>
        <v>4</v>
      </c>
      <c r="Z34">
        <f t="shared" si="17"/>
        <v>4</v>
      </c>
      <c r="AA34">
        <f t="shared" si="17"/>
        <v>14</v>
      </c>
      <c r="AB34">
        <f t="shared" si="17"/>
        <v>4</v>
      </c>
      <c r="AC34">
        <f t="shared" si="17"/>
        <v>14</v>
      </c>
      <c r="AD34">
        <f t="shared" si="20"/>
        <v>75000</v>
      </c>
      <c r="AE34" s="1">
        <f t="shared" ca="1" si="21"/>
        <v>-18</v>
      </c>
    </row>
    <row r="35" spans="1:31" x14ac:dyDescent="0.3">
      <c r="A35" t="str">
        <f>A13</f>
        <v>O11</v>
      </c>
      <c r="L35">
        <f t="shared" si="18"/>
        <v>14</v>
      </c>
      <c r="M35">
        <f t="shared" si="18"/>
        <v>16</v>
      </c>
      <c r="N35">
        <f t="shared" si="18"/>
        <v>2</v>
      </c>
      <c r="O35">
        <f t="shared" si="18"/>
        <v>16</v>
      </c>
      <c r="P35">
        <f t="shared" si="18"/>
        <v>16</v>
      </c>
      <c r="Q35">
        <f t="shared" si="16"/>
        <v>16</v>
      </c>
      <c r="R35">
        <f t="shared" si="16"/>
        <v>2</v>
      </c>
      <c r="S35">
        <f t="shared" si="16"/>
        <v>16</v>
      </c>
      <c r="T35">
        <f t="shared" si="16"/>
        <v>2</v>
      </c>
      <c r="U35">
        <f t="shared" si="19"/>
        <v>4</v>
      </c>
      <c r="V35">
        <f t="shared" si="17"/>
        <v>2</v>
      </c>
      <c r="W35">
        <f t="shared" si="17"/>
        <v>16</v>
      </c>
      <c r="X35">
        <f t="shared" si="17"/>
        <v>2</v>
      </c>
      <c r="Y35">
        <f t="shared" si="17"/>
        <v>2</v>
      </c>
      <c r="Z35">
        <f t="shared" si="17"/>
        <v>2</v>
      </c>
      <c r="AA35">
        <f t="shared" si="17"/>
        <v>16</v>
      </c>
      <c r="AB35">
        <f t="shared" si="17"/>
        <v>2</v>
      </c>
      <c r="AC35">
        <f t="shared" si="17"/>
        <v>16</v>
      </c>
      <c r="AD35">
        <f t="shared" si="20"/>
        <v>53000</v>
      </c>
      <c r="AE35" s="1">
        <f t="shared" ca="1" si="21"/>
        <v>0</v>
      </c>
    </row>
    <row r="36" spans="1:31" x14ac:dyDescent="0.3">
      <c r="A36" t="str">
        <f>A14</f>
        <v>O12</v>
      </c>
      <c r="L36">
        <f t="shared" si="18"/>
        <v>9</v>
      </c>
      <c r="M36">
        <f t="shared" si="18"/>
        <v>13</v>
      </c>
      <c r="N36">
        <f t="shared" si="18"/>
        <v>5</v>
      </c>
      <c r="O36">
        <f t="shared" si="18"/>
        <v>13</v>
      </c>
      <c r="P36">
        <f t="shared" si="18"/>
        <v>13</v>
      </c>
      <c r="Q36">
        <f t="shared" si="16"/>
        <v>13</v>
      </c>
      <c r="R36">
        <f t="shared" si="16"/>
        <v>5</v>
      </c>
      <c r="S36">
        <f t="shared" si="16"/>
        <v>13</v>
      </c>
      <c r="T36">
        <f t="shared" si="16"/>
        <v>5</v>
      </c>
      <c r="U36">
        <f t="shared" si="19"/>
        <v>9</v>
      </c>
      <c r="V36">
        <f t="shared" si="17"/>
        <v>5</v>
      </c>
      <c r="W36">
        <f t="shared" si="17"/>
        <v>13</v>
      </c>
      <c r="X36">
        <f t="shared" si="17"/>
        <v>5</v>
      </c>
      <c r="Y36">
        <f t="shared" si="17"/>
        <v>5</v>
      </c>
      <c r="Z36">
        <f t="shared" si="17"/>
        <v>5</v>
      </c>
      <c r="AA36">
        <f t="shared" si="17"/>
        <v>13</v>
      </c>
      <c r="AB36">
        <f t="shared" si="17"/>
        <v>5</v>
      </c>
      <c r="AC36">
        <f t="shared" si="17"/>
        <v>13</v>
      </c>
      <c r="AD36">
        <f t="shared" si="20"/>
        <v>78000</v>
      </c>
      <c r="AE36" s="1">
        <f t="shared" ca="1" si="21"/>
        <v>-27</v>
      </c>
    </row>
    <row r="37" spans="1:31" x14ac:dyDescent="0.3">
      <c r="A37" t="str">
        <f>A15</f>
        <v>O13</v>
      </c>
      <c r="L37">
        <f t="shared" si="18"/>
        <v>2</v>
      </c>
      <c r="M37">
        <f t="shared" si="18"/>
        <v>8</v>
      </c>
      <c r="N37">
        <f t="shared" si="18"/>
        <v>10</v>
      </c>
      <c r="O37">
        <f t="shared" si="18"/>
        <v>8</v>
      </c>
      <c r="P37">
        <f t="shared" si="18"/>
        <v>8</v>
      </c>
      <c r="Q37">
        <f t="shared" si="16"/>
        <v>8</v>
      </c>
      <c r="R37">
        <f t="shared" si="16"/>
        <v>10</v>
      </c>
      <c r="S37">
        <f t="shared" si="16"/>
        <v>8</v>
      </c>
      <c r="T37">
        <f t="shared" si="16"/>
        <v>10</v>
      </c>
      <c r="U37">
        <f t="shared" si="19"/>
        <v>16</v>
      </c>
      <c r="V37">
        <f t="shared" si="17"/>
        <v>10</v>
      </c>
      <c r="W37">
        <f t="shared" si="17"/>
        <v>8</v>
      </c>
      <c r="X37">
        <f t="shared" si="17"/>
        <v>10</v>
      </c>
      <c r="Y37">
        <f t="shared" si="17"/>
        <v>10</v>
      </c>
      <c r="Z37">
        <f t="shared" si="17"/>
        <v>10</v>
      </c>
      <c r="AA37">
        <f t="shared" si="17"/>
        <v>8</v>
      </c>
      <c r="AB37">
        <f t="shared" si="17"/>
        <v>10</v>
      </c>
      <c r="AC37">
        <f t="shared" si="17"/>
        <v>8</v>
      </c>
      <c r="AD37">
        <f t="shared" si="20"/>
        <v>13000</v>
      </c>
      <c r="AE37" s="1">
        <f t="shared" ca="1" si="21"/>
        <v>-72</v>
      </c>
    </row>
    <row r="38" spans="1:31" x14ac:dyDescent="0.3">
      <c r="A38" t="str">
        <f>A16</f>
        <v>O14</v>
      </c>
      <c r="L38">
        <f t="shared" si="18"/>
        <v>14</v>
      </c>
      <c r="M38">
        <f t="shared" si="18"/>
        <v>2</v>
      </c>
      <c r="N38">
        <f t="shared" si="18"/>
        <v>16</v>
      </c>
      <c r="O38">
        <f t="shared" si="18"/>
        <v>2</v>
      </c>
      <c r="P38">
        <f t="shared" si="18"/>
        <v>2</v>
      </c>
      <c r="Q38">
        <f t="shared" si="16"/>
        <v>2</v>
      </c>
      <c r="R38">
        <f t="shared" si="16"/>
        <v>16</v>
      </c>
      <c r="S38">
        <f t="shared" si="16"/>
        <v>2</v>
      </c>
      <c r="T38">
        <f t="shared" si="16"/>
        <v>16</v>
      </c>
      <c r="U38">
        <f t="shared" si="19"/>
        <v>4</v>
      </c>
      <c r="V38">
        <f t="shared" si="17"/>
        <v>16</v>
      </c>
      <c r="W38">
        <f t="shared" si="17"/>
        <v>2</v>
      </c>
      <c r="X38">
        <f t="shared" si="17"/>
        <v>16</v>
      </c>
      <c r="Y38">
        <f t="shared" si="17"/>
        <v>16</v>
      </c>
      <c r="Z38">
        <f t="shared" si="17"/>
        <v>16</v>
      </c>
      <c r="AA38">
        <f t="shared" si="17"/>
        <v>2</v>
      </c>
      <c r="AB38">
        <f t="shared" si="17"/>
        <v>16</v>
      </c>
      <c r="AC38">
        <f t="shared" si="17"/>
        <v>2</v>
      </c>
      <c r="AD38">
        <f t="shared" si="20"/>
        <v>15000</v>
      </c>
      <c r="AE38" s="1">
        <f t="shared" ca="1" si="21"/>
        <v>-126</v>
      </c>
    </row>
    <row r="39" spans="1:31" x14ac:dyDescent="0.3">
      <c r="A39" t="str">
        <f>A17</f>
        <v>O15</v>
      </c>
      <c r="L39">
        <f t="shared" si="18"/>
        <v>12</v>
      </c>
      <c r="M39">
        <f t="shared" si="18"/>
        <v>3</v>
      </c>
      <c r="N39">
        <f t="shared" si="18"/>
        <v>15</v>
      </c>
      <c r="O39">
        <f t="shared" si="18"/>
        <v>3</v>
      </c>
      <c r="P39">
        <f t="shared" si="18"/>
        <v>3</v>
      </c>
      <c r="Q39">
        <f t="shared" si="16"/>
        <v>3</v>
      </c>
      <c r="R39">
        <f t="shared" si="16"/>
        <v>15</v>
      </c>
      <c r="S39">
        <f t="shared" si="16"/>
        <v>3</v>
      </c>
      <c r="T39">
        <f t="shared" si="16"/>
        <v>15</v>
      </c>
      <c r="U39">
        <f t="shared" si="19"/>
        <v>6</v>
      </c>
      <c r="V39">
        <f t="shared" si="17"/>
        <v>15</v>
      </c>
      <c r="W39">
        <f t="shared" si="17"/>
        <v>3</v>
      </c>
      <c r="X39">
        <f t="shared" si="17"/>
        <v>15</v>
      </c>
      <c r="Y39">
        <f t="shared" si="17"/>
        <v>15</v>
      </c>
      <c r="Z39">
        <f t="shared" si="17"/>
        <v>15</v>
      </c>
      <c r="AA39">
        <f t="shared" si="17"/>
        <v>3</v>
      </c>
      <c r="AB39">
        <f t="shared" si="17"/>
        <v>15</v>
      </c>
      <c r="AC39">
        <f t="shared" si="17"/>
        <v>3</v>
      </c>
      <c r="AD39">
        <f t="shared" si="20"/>
        <v>53000</v>
      </c>
      <c r="AE39" s="1">
        <f t="shared" ca="1" si="21"/>
        <v>-117</v>
      </c>
    </row>
    <row r="40" spans="1:31" x14ac:dyDescent="0.3">
      <c r="A40" t="str">
        <f>A18</f>
        <v>O16</v>
      </c>
      <c r="L40">
        <f t="shared" si="18"/>
        <v>16</v>
      </c>
      <c r="M40">
        <f t="shared" si="18"/>
        <v>17</v>
      </c>
      <c r="N40">
        <f t="shared" si="18"/>
        <v>1</v>
      </c>
      <c r="O40">
        <f t="shared" si="18"/>
        <v>17</v>
      </c>
      <c r="P40">
        <f t="shared" si="18"/>
        <v>17</v>
      </c>
      <c r="Q40">
        <f t="shared" si="16"/>
        <v>17</v>
      </c>
      <c r="R40">
        <f t="shared" si="16"/>
        <v>1</v>
      </c>
      <c r="S40">
        <f t="shared" si="16"/>
        <v>17</v>
      </c>
      <c r="T40">
        <f t="shared" si="16"/>
        <v>1</v>
      </c>
      <c r="U40">
        <f t="shared" si="19"/>
        <v>2</v>
      </c>
      <c r="V40">
        <f t="shared" si="17"/>
        <v>1</v>
      </c>
      <c r="W40">
        <f t="shared" si="17"/>
        <v>17</v>
      </c>
      <c r="X40">
        <f t="shared" si="17"/>
        <v>1</v>
      </c>
      <c r="Y40">
        <f t="shared" si="17"/>
        <v>1</v>
      </c>
      <c r="Z40">
        <f t="shared" si="17"/>
        <v>1</v>
      </c>
      <c r="AA40">
        <f t="shared" si="17"/>
        <v>17</v>
      </c>
      <c r="AB40">
        <f t="shared" si="17"/>
        <v>1</v>
      </c>
      <c r="AC40">
        <f t="shared" si="17"/>
        <v>17</v>
      </c>
      <c r="AD40">
        <f t="shared" si="20"/>
        <v>51000</v>
      </c>
      <c r="AE40" s="1">
        <f t="shared" ca="1" si="21"/>
        <v>9</v>
      </c>
    </row>
    <row r="41" spans="1:31" x14ac:dyDescent="0.3">
      <c r="A41" t="str">
        <f>A19</f>
        <v>O17</v>
      </c>
      <c r="L41">
        <f t="shared" si="18"/>
        <v>6</v>
      </c>
      <c r="M41">
        <f t="shared" si="18"/>
        <v>5</v>
      </c>
      <c r="N41">
        <f t="shared" si="18"/>
        <v>12</v>
      </c>
      <c r="O41">
        <f t="shared" si="18"/>
        <v>5</v>
      </c>
      <c r="P41">
        <f t="shared" si="18"/>
        <v>5</v>
      </c>
      <c r="Q41">
        <f t="shared" si="18"/>
        <v>5</v>
      </c>
      <c r="R41">
        <f t="shared" si="18"/>
        <v>12</v>
      </c>
      <c r="S41">
        <f t="shared" si="18"/>
        <v>5</v>
      </c>
      <c r="T41">
        <f t="shared" si="18"/>
        <v>12</v>
      </c>
      <c r="U41">
        <f t="shared" si="19"/>
        <v>12</v>
      </c>
      <c r="V41">
        <f t="shared" si="19"/>
        <v>13</v>
      </c>
      <c r="W41">
        <f t="shared" si="19"/>
        <v>6</v>
      </c>
      <c r="X41">
        <f t="shared" si="19"/>
        <v>13</v>
      </c>
      <c r="Y41">
        <f t="shared" si="19"/>
        <v>13</v>
      </c>
      <c r="Z41">
        <f t="shared" si="19"/>
        <v>13</v>
      </c>
      <c r="AA41">
        <f t="shared" si="19"/>
        <v>6</v>
      </c>
      <c r="AB41">
        <f t="shared" si="19"/>
        <v>13</v>
      </c>
      <c r="AC41">
        <f t="shared" si="19"/>
        <v>6</v>
      </c>
      <c r="AD41">
        <f t="shared" si="20"/>
        <v>47000</v>
      </c>
      <c r="AE41" s="1">
        <f t="shared" ca="1" si="21"/>
        <v>-97</v>
      </c>
    </row>
    <row r="44" spans="1:31" x14ac:dyDescent="0.3">
      <c r="K44" t="s">
        <v>40</v>
      </c>
      <c r="AE44">
        <v>-0.3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FB0F9-65EA-44C5-87A7-D6615B0BFD46}">
  <dimension ref="A1:AF44"/>
  <sheetViews>
    <sheetView zoomScale="55" zoomScaleNormal="55" workbookViewId="0">
      <selection activeCell="AE21" sqref="AE21"/>
    </sheetView>
  </sheetViews>
  <sheetFormatPr defaultRowHeight="14.4" x14ac:dyDescent="0.3"/>
  <cols>
    <col min="1" max="1" width="10" bestFit="1" customWidth="1"/>
    <col min="2" max="3" width="5.77734375" bestFit="1" customWidth="1"/>
    <col min="5" max="5" width="4.5546875" bestFit="1" customWidth="1"/>
    <col min="6" max="6" width="4.109375" bestFit="1" customWidth="1"/>
    <col min="8" max="8" width="13.33203125" bestFit="1" customWidth="1"/>
    <col min="9" max="9" width="6.77734375" bestFit="1" customWidth="1"/>
    <col min="10" max="10" width="8" bestFit="1" customWidth="1"/>
    <col min="11" max="11" width="9.77734375" bestFit="1" customWidth="1"/>
    <col min="12" max="12" width="7.44140625" bestFit="1" customWidth="1"/>
    <col min="13" max="13" width="7.21875" bestFit="1" customWidth="1"/>
    <col min="14" max="14" width="12.33203125" bestFit="1" customWidth="1"/>
    <col min="15" max="16" width="11.77734375" bestFit="1" customWidth="1"/>
    <col min="17" max="17" width="12.21875" bestFit="1" customWidth="1"/>
    <col min="18" max="18" width="11.6640625" bestFit="1" customWidth="1"/>
    <col min="19" max="19" width="12.5546875" bestFit="1" customWidth="1"/>
    <col min="20" max="20" width="12" bestFit="1" customWidth="1"/>
    <col min="31" max="31" width="9.77734375" bestFit="1" customWidth="1"/>
  </cols>
  <sheetData>
    <row r="1" spans="1:29" x14ac:dyDescent="0.3">
      <c r="K1" t="s">
        <v>27</v>
      </c>
      <c r="L1" s="4">
        <f ca="1">RAND()*2-1</f>
        <v>-0.17089050518004667</v>
      </c>
      <c r="M1" s="4">
        <f t="shared" ref="M1:AC1" ca="1" si="0">RAND()*2-1</f>
        <v>-0.946492677091201</v>
      </c>
      <c r="N1" s="4">
        <f t="shared" ca="1" si="0"/>
        <v>-0.94960497782738029</v>
      </c>
      <c r="O1" s="4">
        <f t="shared" ca="1" si="0"/>
        <v>-0.74818626057350679</v>
      </c>
      <c r="P1" s="4">
        <f t="shared" ca="1" si="0"/>
        <v>-0.32260873067007223</v>
      </c>
      <c r="Q1" s="4">
        <f t="shared" ca="1" si="0"/>
        <v>0.31885178511987133</v>
      </c>
      <c r="R1" s="4">
        <f t="shared" ca="1" si="0"/>
        <v>-0.92838360537826259</v>
      </c>
      <c r="S1" s="4">
        <f t="shared" ca="1" si="0"/>
        <v>0.81644711849884022</v>
      </c>
      <c r="T1" s="4">
        <f t="shared" ca="1" si="0"/>
        <v>-0.27256740820202086</v>
      </c>
      <c r="U1" s="4">
        <f t="shared" ca="1" si="0"/>
        <v>0.68072784625169436</v>
      </c>
      <c r="V1" s="4">
        <f t="shared" ca="1" si="0"/>
        <v>-0.72464361944261535</v>
      </c>
      <c r="W1" s="4">
        <f t="shared" ca="1" si="0"/>
        <v>-7.3914284641604322E-2</v>
      </c>
      <c r="X1" s="4">
        <f t="shared" ca="1" si="0"/>
        <v>-8.5775855021887448E-2</v>
      </c>
      <c r="Y1" s="4">
        <f t="shared" ca="1" si="0"/>
        <v>-0.24053040619186894</v>
      </c>
      <c r="Z1" s="4">
        <f t="shared" ca="1" si="0"/>
        <v>-0.23172197602841726</v>
      </c>
      <c r="AA1" s="4">
        <f t="shared" ca="1" si="0"/>
        <v>-0.47349578079274712</v>
      </c>
      <c r="AB1" s="4">
        <f t="shared" ca="1" si="0"/>
        <v>-0.21184841955431755</v>
      </c>
      <c r="AC1" s="4">
        <f t="shared" ca="1" si="0"/>
        <v>0.80555378247053655</v>
      </c>
    </row>
    <row r="2" spans="1:29" x14ac:dyDescent="0.3">
      <c r="A2" t="s">
        <v>6</v>
      </c>
      <c r="B2" t="s">
        <v>0</v>
      </c>
      <c r="C2" t="s">
        <v>1</v>
      </c>
      <c r="E2" t="s">
        <v>2</v>
      </c>
      <c r="F2" t="s">
        <v>3</v>
      </c>
      <c r="H2" t="s">
        <v>4</v>
      </c>
      <c r="I2" t="s">
        <v>5</v>
      </c>
      <c r="J2" t="s">
        <v>24</v>
      </c>
      <c r="L2" t="s">
        <v>26</v>
      </c>
      <c r="M2" t="s">
        <v>28</v>
      </c>
      <c r="N2" t="s">
        <v>29</v>
      </c>
      <c r="O2" t="s">
        <v>30</v>
      </c>
      <c r="P2" t="s">
        <v>32</v>
      </c>
      <c r="Q2" t="s">
        <v>33</v>
      </c>
      <c r="R2" t="s">
        <v>34</v>
      </c>
      <c r="S2" t="s">
        <v>35</v>
      </c>
      <c r="T2" t="s">
        <v>36</v>
      </c>
    </row>
    <row r="3" spans="1:29" x14ac:dyDescent="0.3">
      <c r="A3" t="s">
        <v>7</v>
      </c>
      <c r="B3">
        <f ca="1">RANDBETWEEN(10,99)</f>
        <v>14</v>
      </c>
      <c r="C3">
        <f ca="1">RANDBETWEEN(10,99)</f>
        <v>26</v>
      </c>
      <c r="E3">
        <v>71</v>
      </c>
      <c r="F3">
        <v>95</v>
      </c>
      <c r="H3">
        <f>RANK(E3,E$3:E$19,0)</f>
        <v>7</v>
      </c>
      <c r="I3">
        <f>18-H3</f>
        <v>11</v>
      </c>
      <c r="J3">
        <f>F3*1000</f>
        <v>95000</v>
      </c>
      <c r="L3">
        <f>H3*I3</f>
        <v>77</v>
      </c>
      <c r="M3" s="2">
        <f>H3/I3</f>
        <v>0.63636363636363635</v>
      </c>
      <c r="N3" s="2">
        <f>(H3+I3)/H3</f>
        <v>2.5714285714285716</v>
      </c>
      <c r="O3" s="2">
        <f>(H3+I3)/I3</f>
        <v>1.6363636363636365</v>
      </c>
      <c r="P3" s="2">
        <f>H3*H3/I3</f>
        <v>4.4545454545454541</v>
      </c>
      <c r="Q3">
        <f>(H3*H3)-I3</f>
        <v>38</v>
      </c>
      <c r="R3">
        <f>(I3*I3)-H3</f>
        <v>114</v>
      </c>
      <c r="S3">
        <f>(H3*H3)+I3</f>
        <v>60</v>
      </c>
      <c r="T3">
        <f>(I3*I3)+H3</f>
        <v>128</v>
      </c>
    </row>
    <row r="4" spans="1:29" x14ac:dyDescent="0.3">
      <c r="A4" t="s">
        <v>8</v>
      </c>
      <c r="B4">
        <f t="shared" ref="B4:C19" ca="1" si="1">RANDBETWEEN(10,99)</f>
        <v>39</v>
      </c>
      <c r="C4">
        <f t="shared" ca="1" si="1"/>
        <v>16</v>
      </c>
      <c r="E4">
        <v>13</v>
      </c>
      <c r="F4">
        <v>46</v>
      </c>
      <c r="H4">
        <f t="shared" ref="H4:H19" si="2">RANK(E4,E$3:E$19,0)</f>
        <v>17</v>
      </c>
      <c r="I4">
        <f t="shared" ref="I4:I19" si="3">18-H4</f>
        <v>1</v>
      </c>
      <c r="J4">
        <f t="shared" ref="J4:J19" si="4">F4*1000</f>
        <v>46000</v>
      </c>
      <c r="L4">
        <f t="shared" ref="L4:L19" si="5">H4*I4</f>
        <v>17</v>
      </c>
      <c r="M4" s="2">
        <f t="shared" ref="M4:M19" si="6">H4/I4</f>
        <v>17</v>
      </c>
      <c r="N4" s="2">
        <f t="shared" ref="N4:N19" si="7">(H4+I4)/H4</f>
        <v>1.0588235294117647</v>
      </c>
      <c r="O4" s="2">
        <f t="shared" ref="O4:O19" si="8">(H4+I4)/I4</f>
        <v>18</v>
      </c>
      <c r="P4" s="2">
        <f t="shared" ref="P4:P19" si="9">H4*H4/I4</f>
        <v>289</v>
      </c>
      <c r="Q4">
        <f t="shared" ref="Q4:Q19" si="10">(H4*H4)-I4</f>
        <v>288</v>
      </c>
      <c r="R4">
        <f t="shared" ref="R4:R19" si="11">(I4*I4)-H4</f>
        <v>-16</v>
      </c>
      <c r="S4">
        <f t="shared" ref="S4:S19" si="12">(H4*H4)+I4</f>
        <v>290</v>
      </c>
      <c r="T4">
        <f t="shared" ref="T4:T19" si="13">(I4*I4)+H4</f>
        <v>18</v>
      </c>
    </row>
    <row r="5" spans="1:29" x14ac:dyDescent="0.3">
      <c r="A5" t="s">
        <v>9</v>
      </c>
      <c r="B5">
        <f t="shared" ca="1" si="1"/>
        <v>54</v>
      </c>
      <c r="C5">
        <f t="shared" ca="1" si="1"/>
        <v>87</v>
      </c>
      <c r="E5">
        <v>68</v>
      </c>
      <c r="F5">
        <v>26</v>
      </c>
      <c r="H5">
        <f t="shared" si="2"/>
        <v>8</v>
      </c>
      <c r="I5">
        <f t="shared" si="3"/>
        <v>10</v>
      </c>
      <c r="J5">
        <f t="shared" si="4"/>
        <v>26000</v>
      </c>
      <c r="L5">
        <f t="shared" si="5"/>
        <v>80</v>
      </c>
      <c r="M5" s="2">
        <f t="shared" si="6"/>
        <v>0.8</v>
      </c>
      <c r="N5" s="2">
        <f t="shared" si="7"/>
        <v>2.25</v>
      </c>
      <c r="O5" s="2">
        <f t="shared" si="8"/>
        <v>1.8</v>
      </c>
      <c r="P5" s="2">
        <f t="shared" si="9"/>
        <v>6.4</v>
      </c>
      <c r="Q5">
        <f t="shared" si="10"/>
        <v>54</v>
      </c>
      <c r="R5">
        <f t="shared" si="11"/>
        <v>92</v>
      </c>
      <c r="S5">
        <f t="shared" si="12"/>
        <v>74</v>
      </c>
      <c r="T5">
        <f t="shared" si="13"/>
        <v>108</v>
      </c>
    </row>
    <row r="6" spans="1:29" x14ac:dyDescent="0.3">
      <c r="A6" t="s">
        <v>10</v>
      </c>
      <c r="B6">
        <f t="shared" ca="1" si="1"/>
        <v>39</v>
      </c>
      <c r="C6">
        <f t="shared" ca="1" si="1"/>
        <v>19</v>
      </c>
      <c r="E6">
        <v>73</v>
      </c>
      <c r="F6">
        <v>96</v>
      </c>
      <c r="H6">
        <f t="shared" si="2"/>
        <v>6</v>
      </c>
      <c r="I6">
        <f t="shared" si="3"/>
        <v>12</v>
      </c>
      <c r="J6">
        <f t="shared" si="4"/>
        <v>96000</v>
      </c>
      <c r="L6">
        <f t="shared" si="5"/>
        <v>72</v>
      </c>
      <c r="M6" s="2">
        <f t="shared" si="6"/>
        <v>0.5</v>
      </c>
      <c r="N6" s="2">
        <f t="shared" si="7"/>
        <v>3</v>
      </c>
      <c r="O6" s="2">
        <f t="shared" si="8"/>
        <v>1.5</v>
      </c>
      <c r="P6" s="2">
        <f t="shared" si="9"/>
        <v>3</v>
      </c>
      <c r="Q6">
        <f t="shared" si="10"/>
        <v>24</v>
      </c>
      <c r="R6">
        <f t="shared" si="11"/>
        <v>138</v>
      </c>
      <c r="S6">
        <f t="shared" si="12"/>
        <v>48</v>
      </c>
      <c r="T6">
        <f t="shared" si="13"/>
        <v>150</v>
      </c>
    </row>
    <row r="7" spans="1:29" x14ac:dyDescent="0.3">
      <c r="A7" t="s">
        <v>11</v>
      </c>
      <c r="B7">
        <f t="shared" ca="1" si="1"/>
        <v>31</v>
      </c>
      <c r="C7">
        <f t="shared" ca="1" si="1"/>
        <v>27</v>
      </c>
      <c r="E7">
        <v>85</v>
      </c>
      <c r="F7">
        <v>84</v>
      </c>
      <c r="H7">
        <f t="shared" si="2"/>
        <v>3</v>
      </c>
      <c r="I7">
        <f t="shared" si="3"/>
        <v>15</v>
      </c>
      <c r="J7">
        <f t="shared" si="4"/>
        <v>84000</v>
      </c>
      <c r="L7">
        <f t="shared" si="5"/>
        <v>45</v>
      </c>
      <c r="M7" s="2">
        <f t="shared" si="6"/>
        <v>0.2</v>
      </c>
      <c r="N7" s="2">
        <f t="shared" si="7"/>
        <v>6</v>
      </c>
      <c r="O7" s="2">
        <f t="shared" si="8"/>
        <v>1.2</v>
      </c>
      <c r="P7" s="2">
        <f t="shared" si="9"/>
        <v>0.6</v>
      </c>
      <c r="Q7">
        <f t="shared" si="10"/>
        <v>-6</v>
      </c>
      <c r="R7">
        <f t="shared" si="11"/>
        <v>222</v>
      </c>
      <c r="S7">
        <f t="shared" si="12"/>
        <v>24</v>
      </c>
      <c r="T7">
        <f t="shared" si="13"/>
        <v>228</v>
      </c>
    </row>
    <row r="8" spans="1:29" x14ac:dyDescent="0.3">
      <c r="A8" t="s">
        <v>12</v>
      </c>
      <c r="B8">
        <f t="shared" ca="1" si="1"/>
        <v>10</v>
      </c>
      <c r="C8">
        <f t="shared" ca="1" si="1"/>
        <v>87</v>
      </c>
      <c r="E8">
        <v>61</v>
      </c>
      <c r="F8">
        <v>26</v>
      </c>
      <c r="H8">
        <f t="shared" si="2"/>
        <v>9</v>
      </c>
      <c r="I8">
        <f t="shared" si="3"/>
        <v>9</v>
      </c>
      <c r="J8">
        <f t="shared" si="4"/>
        <v>26000</v>
      </c>
      <c r="L8">
        <f t="shared" si="5"/>
        <v>81</v>
      </c>
      <c r="M8" s="2">
        <f t="shared" si="6"/>
        <v>1</v>
      </c>
      <c r="N8" s="2">
        <f t="shared" si="7"/>
        <v>2</v>
      </c>
      <c r="O8" s="2">
        <f t="shared" si="8"/>
        <v>2</v>
      </c>
      <c r="P8" s="2">
        <f t="shared" si="9"/>
        <v>9</v>
      </c>
      <c r="Q8">
        <f t="shared" si="10"/>
        <v>72</v>
      </c>
      <c r="R8">
        <f t="shared" si="11"/>
        <v>72</v>
      </c>
      <c r="S8">
        <f t="shared" si="12"/>
        <v>90</v>
      </c>
      <c r="T8">
        <f t="shared" si="13"/>
        <v>90</v>
      </c>
    </row>
    <row r="9" spans="1:29" x14ac:dyDescent="0.3">
      <c r="A9" t="s">
        <v>13</v>
      </c>
      <c r="B9">
        <f t="shared" ca="1" si="1"/>
        <v>99</v>
      </c>
      <c r="C9">
        <f t="shared" ca="1" si="1"/>
        <v>56</v>
      </c>
      <c r="E9">
        <v>37</v>
      </c>
      <c r="F9">
        <v>93</v>
      </c>
      <c r="H9">
        <f t="shared" si="2"/>
        <v>14</v>
      </c>
      <c r="I9">
        <f t="shared" si="3"/>
        <v>4</v>
      </c>
      <c r="J9">
        <f t="shared" si="4"/>
        <v>93000</v>
      </c>
      <c r="L9">
        <f t="shared" si="5"/>
        <v>56</v>
      </c>
      <c r="M9" s="2">
        <f t="shared" si="6"/>
        <v>3.5</v>
      </c>
      <c r="N9" s="2">
        <f t="shared" si="7"/>
        <v>1.2857142857142858</v>
      </c>
      <c r="O9" s="2">
        <f t="shared" si="8"/>
        <v>4.5</v>
      </c>
      <c r="P9" s="2">
        <f t="shared" si="9"/>
        <v>49</v>
      </c>
      <c r="Q9">
        <f t="shared" si="10"/>
        <v>192</v>
      </c>
      <c r="R9">
        <f t="shared" si="11"/>
        <v>2</v>
      </c>
      <c r="S9">
        <f t="shared" si="12"/>
        <v>200</v>
      </c>
      <c r="T9">
        <f t="shared" si="13"/>
        <v>30</v>
      </c>
    </row>
    <row r="10" spans="1:29" x14ac:dyDescent="0.3">
      <c r="A10" t="s">
        <v>14</v>
      </c>
      <c r="B10">
        <f t="shared" ca="1" si="1"/>
        <v>28</v>
      </c>
      <c r="C10">
        <f t="shared" ca="1" si="1"/>
        <v>28</v>
      </c>
      <c r="E10">
        <v>45</v>
      </c>
      <c r="F10">
        <v>98</v>
      </c>
      <c r="H10">
        <f t="shared" si="2"/>
        <v>12</v>
      </c>
      <c r="I10">
        <f t="shared" si="3"/>
        <v>6</v>
      </c>
      <c r="J10">
        <f t="shared" si="4"/>
        <v>98000</v>
      </c>
      <c r="L10">
        <f t="shared" si="5"/>
        <v>72</v>
      </c>
      <c r="M10" s="2">
        <f t="shared" si="6"/>
        <v>2</v>
      </c>
      <c r="N10" s="2">
        <f t="shared" si="7"/>
        <v>1.5</v>
      </c>
      <c r="O10" s="2">
        <f t="shared" si="8"/>
        <v>3</v>
      </c>
      <c r="P10" s="2">
        <f t="shared" si="9"/>
        <v>24</v>
      </c>
      <c r="Q10">
        <f t="shared" si="10"/>
        <v>138</v>
      </c>
      <c r="R10">
        <f t="shared" si="11"/>
        <v>24</v>
      </c>
      <c r="S10">
        <f t="shared" si="12"/>
        <v>150</v>
      </c>
      <c r="T10">
        <f t="shared" si="13"/>
        <v>48</v>
      </c>
    </row>
    <row r="11" spans="1:29" x14ac:dyDescent="0.3">
      <c r="A11" t="s">
        <v>15</v>
      </c>
      <c r="B11">
        <f t="shared" ca="1" si="1"/>
        <v>85</v>
      </c>
      <c r="C11">
        <f t="shared" ca="1" si="1"/>
        <v>69</v>
      </c>
      <c r="E11">
        <v>50</v>
      </c>
      <c r="F11">
        <v>18</v>
      </c>
      <c r="H11">
        <f t="shared" si="2"/>
        <v>11</v>
      </c>
      <c r="I11">
        <f t="shared" si="3"/>
        <v>7</v>
      </c>
      <c r="J11">
        <f t="shared" si="4"/>
        <v>18000</v>
      </c>
      <c r="L11">
        <f t="shared" si="5"/>
        <v>77</v>
      </c>
      <c r="M11" s="2">
        <f t="shared" si="6"/>
        <v>1.5714285714285714</v>
      </c>
      <c r="N11" s="2">
        <f t="shared" si="7"/>
        <v>1.6363636363636365</v>
      </c>
      <c r="O11" s="2">
        <f t="shared" si="8"/>
        <v>2.5714285714285716</v>
      </c>
      <c r="P11" s="2">
        <f t="shared" si="9"/>
        <v>17.285714285714285</v>
      </c>
      <c r="Q11">
        <f t="shared" si="10"/>
        <v>114</v>
      </c>
      <c r="R11">
        <f t="shared" si="11"/>
        <v>38</v>
      </c>
      <c r="S11">
        <f t="shared" si="12"/>
        <v>128</v>
      </c>
      <c r="T11">
        <f t="shared" si="13"/>
        <v>60</v>
      </c>
    </row>
    <row r="12" spans="1:29" x14ac:dyDescent="0.3">
      <c r="A12" t="s">
        <v>16</v>
      </c>
      <c r="B12">
        <f t="shared" ca="1" si="1"/>
        <v>16</v>
      </c>
      <c r="C12">
        <f t="shared" ca="1" si="1"/>
        <v>73</v>
      </c>
      <c r="E12">
        <v>80</v>
      </c>
      <c r="F12">
        <v>75</v>
      </c>
      <c r="H12">
        <f t="shared" si="2"/>
        <v>4</v>
      </c>
      <c r="I12">
        <f t="shared" si="3"/>
        <v>14</v>
      </c>
      <c r="J12">
        <f t="shared" si="4"/>
        <v>75000</v>
      </c>
      <c r="L12">
        <f t="shared" si="5"/>
        <v>56</v>
      </c>
      <c r="M12" s="2">
        <f t="shared" si="6"/>
        <v>0.2857142857142857</v>
      </c>
      <c r="N12" s="2">
        <f t="shared" si="7"/>
        <v>4.5</v>
      </c>
      <c r="O12" s="2">
        <f t="shared" si="8"/>
        <v>1.2857142857142858</v>
      </c>
      <c r="P12" s="2">
        <f t="shared" si="9"/>
        <v>1.1428571428571428</v>
      </c>
      <c r="Q12">
        <f t="shared" si="10"/>
        <v>2</v>
      </c>
      <c r="R12">
        <f t="shared" si="11"/>
        <v>192</v>
      </c>
      <c r="S12">
        <f t="shared" si="12"/>
        <v>30</v>
      </c>
      <c r="T12">
        <f t="shared" si="13"/>
        <v>200</v>
      </c>
    </row>
    <row r="13" spans="1:29" x14ac:dyDescent="0.3">
      <c r="A13" t="s">
        <v>17</v>
      </c>
      <c r="B13">
        <f t="shared" ca="1" si="1"/>
        <v>43</v>
      </c>
      <c r="C13">
        <f t="shared" ca="1" si="1"/>
        <v>87</v>
      </c>
      <c r="E13">
        <v>95</v>
      </c>
      <c r="F13">
        <v>53</v>
      </c>
      <c r="H13">
        <f t="shared" si="2"/>
        <v>2</v>
      </c>
      <c r="I13">
        <f t="shared" si="3"/>
        <v>16</v>
      </c>
      <c r="J13">
        <f t="shared" si="4"/>
        <v>53000</v>
      </c>
      <c r="L13">
        <f t="shared" si="5"/>
        <v>32</v>
      </c>
      <c r="M13" s="2">
        <f t="shared" si="6"/>
        <v>0.125</v>
      </c>
      <c r="N13" s="2">
        <f t="shared" si="7"/>
        <v>9</v>
      </c>
      <c r="O13" s="2">
        <f t="shared" si="8"/>
        <v>1.125</v>
      </c>
      <c r="P13" s="2">
        <f t="shared" si="9"/>
        <v>0.25</v>
      </c>
      <c r="Q13">
        <f t="shared" si="10"/>
        <v>-12</v>
      </c>
      <c r="R13">
        <f t="shared" si="11"/>
        <v>254</v>
      </c>
      <c r="S13">
        <f t="shared" si="12"/>
        <v>20</v>
      </c>
      <c r="T13">
        <f t="shared" si="13"/>
        <v>258</v>
      </c>
    </row>
    <row r="14" spans="1:29" x14ac:dyDescent="0.3">
      <c r="A14" t="s">
        <v>18</v>
      </c>
      <c r="B14">
        <f t="shared" ca="1" si="1"/>
        <v>79</v>
      </c>
      <c r="C14">
        <f t="shared" ca="1" si="1"/>
        <v>60</v>
      </c>
      <c r="E14">
        <v>75</v>
      </c>
      <c r="F14">
        <v>78</v>
      </c>
      <c r="H14">
        <f t="shared" si="2"/>
        <v>5</v>
      </c>
      <c r="I14">
        <f t="shared" si="3"/>
        <v>13</v>
      </c>
      <c r="J14">
        <f t="shared" si="4"/>
        <v>78000</v>
      </c>
      <c r="L14">
        <f t="shared" si="5"/>
        <v>65</v>
      </c>
      <c r="M14" s="2">
        <f t="shared" si="6"/>
        <v>0.38461538461538464</v>
      </c>
      <c r="N14" s="2">
        <f t="shared" si="7"/>
        <v>3.6</v>
      </c>
      <c r="O14" s="2">
        <f t="shared" si="8"/>
        <v>1.3846153846153846</v>
      </c>
      <c r="P14" s="2">
        <f t="shared" si="9"/>
        <v>1.9230769230769231</v>
      </c>
      <c r="Q14">
        <f t="shared" si="10"/>
        <v>12</v>
      </c>
      <c r="R14">
        <f t="shared" si="11"/>
        <v>164</v>
      </c>
      <c r="S14">
        <f t="shared" si="12"/>
        <v>38</v>
      </c>
      <c r="T14">
        <f t="shared" si="13"/>
        <v>174</v>
      </c>
    </row>
    <row r="15" spans="1:29" x14ac:dyDescent="0.3">
      <c r="A15" t="s">
        <v>19</v>
      </c>
      <c r="B15">
        <f t="shared" ca="1" si="1"/>
        <v>47</v>
      </c>
      <c r="C15">
        <f t="shared" ca="1" si="1"/>
        <v>12</v>
      </c>
      <c r="E15">
        <v>54</v>
      </c>
      <c r="F15">
        <v>13</v>
      </c>
      <c r="H15">
        <f t="shared" si="2"/>
        <v>10</v>
      </c>
      <c r="I15">
        <f t="shared" si="3"/>
        <v>8</v>
      </c>
      <c r="J15">
        <f t="shared" si="4"/>
        <v>13000</v>
      </c>
      <c r="L15">
        <f t="shared" si="5"/>
        <v>80</v>
      </c>
      <c r="M15" s="2">
        <f t="shared" si="6"/>
        <v>1.25</v>
      </c>
      <c r="N15" s="2">
        <f t="shared" si="7"/>
        <v>1.8</v>
      </c>
      <c r="O15" s="2">
        <f t="shared" si="8"/>
        <v>2.25</v>
      </c>
      <c r="P15" s="2">
        <f t="shared" si="9"/>
        <v>12.5</v>
      </c>
      <c r="Q15">
        <f t="shared" si="10"/>
        <v>92</v>
      </c>
      <c r="R15">
        <f t="shared" si="11"/>
        <v>54</v>
      </c>
      <c r="S15">
        <f t="shared" si="12"/>
        <v>108</v>
      </c>
      <c r="T15">
        <f t="shared" si="13"/>
        <v>74</v>
      </c>
    </row>
    <row r="16" spans="1:29" x14ac:dyDescent="0.3">
      <c r="A16" t="s">
        <v>20</v>
      </c>
      <c r="B16">
        <f t="shared" ca="1" si="1"/>
        <v>40</v>
      </c>
      <c r="C16">
        <f t="shared" ca="1" si="1"/>
        <v>90</v>
      </c>
      <c r="E16">
        <v>22</v>
      </c>
      <c r="F16">
        <v>15</v>
      </c>
      <c r="H16">
        <f t="shared" si="2"/>
        <v>16</v>
      </c>
      <c r="I16">
        <f t="shared" si="3"/>
        <v>2</v>
      </c>
      <c r="J16">
        <f t="shared" si="4"/>
        <v>15000</v>
      </c>
      <c r="L16">
        <f t="shared" si="5"/>
        <v>32</v>
      </c>
      <c r="M16" s="2">
        <f t="shared" si="6"/>
        <v>8</v>
      </c>
      <c r="N16" s="2">
        <f t="shared" si="7"/>
        <v>1.125</v>
      </c>
      <c r="O16" s="2">
        <f t="shared" si="8"/>
        <v>9</v>
      </c>
      <c r="P16" s="2">
        <f t="shared" si="9"/>
        <v>128</v>
      </c>
      <c r="Q16">
        <f t="shared" si="10"/>
        <v>254</v>
      </c>
      <c r="R16">
        <f t="shared" si="11"/>
        <v>-12</v>
      </c>
      <c r="S16">
        <f t="shared" si="12"/>
        <v>258</v>
      </c>
      <c r="T16">
        <f t="shared" si="13"/>
        <v>20</v>
      </c>
    </row>
    <row r="17" spans="1:32" x14ac:dyDescent="0.3">
      <c r="A17" t="s">
        <v>21</v>
      </c>
      <c r="B17">
        <f t="shared" ca="1" si="1"/>
        <v>83</v>
      </c>
      <c r="C17">
        <f t="shared" ca="1" si="1"/>
        <v>44</v>
      </c>
      <c r="E17">
        <v>23</v>
      </c>
      <c r="F17">
        <v>53</v>
      </c>
      <c r="H17">
        <f t="shared" si="2"/>
        <v>15</v>
      </c>
      <c r="I17">
        <f t="shared" si="3"/>
        <v>3</v>
      </c>
      <c r="J17">
        <f t="shared" si="4"/>
        <v>53000</v>
      </c>
      <c r="L17">
        <f t="shared" si="5"/>
        <v>45</v>
      </c>
      <c r="M17" s="2">
        <f t="shared" si="6"/>
        <v>5</v>
      </c>
      <c r="N17" s="2">
        <f t="shared" si="7"/>
        <v>1.2</v>
      </c>
      <c r="O17" s="2">
        <f t="shared" si="8"/>
        <v>6</v>
      </c>
      <c r="P17" s="2">
        <f t="shared" si="9"/>
        <v>75</v>
      </c>
      <c r="Q17">
        <f t="shared" si="10"/>
        <v>222</v>
      </c>
      <c r="R17">
        <f t="shared" si="11"/>
        <v>-6</v>
      </c>
      <c r="S17">
        <f t="shared" si="12"/>
        <v>228</v>
      </c>
      <c r="T17">
        <f t="shared" si="13"/>
        <v>24</v>
      </c>
    </row>
    <row r="18" spans="1:32" x14ac:dyDescent="0.3">
      <c r="A18" t="s">
        <v>22</v>
      </c>
      <c r="B18">
        <f t="shared" ca="1" si="1"/>
        <v>52</v>
      </c>
      <c r="C18">
        <f t="shared" ca="1" si="1"/>
        <v>19</v>
      </c>
      <c r="E18">
        <v>99</v>
      </c>
      <c r="F18">
        <v>51</v>
      </c>
      <c r="H18">
        <f t="shared" si="2"/>
        <v>1</v>
      </c>
      <c r="I18">
        <f t="shared" si="3"/>
        <v>17</v>
      </c>
      <c r="J18">
        <f t="shared" si="4"/>
        <v>51000</v>
      </c>
      <c r="L18">
        <f t="shared" si="5"/>
        <v>17</v>
      </c>
      <c r="M18" s="2">
        <f t="shared" si="6"/>
        <v>5.8823529411764705E-2</v>
      </c>
      <c r="N18" s="2">
        <f t="shared" si="7"/>
        <v>18</v>
      </c>
      <c r="O18" s="2">
        <f t="shared" si="8"/>
        <v>1.0588235294117647</v>
      </c>
      <c r="P18" s="2">
        <f t="shared" si="9"/>
        <v>5.8823529411764705E-2</v>
      </c>
      <c r="Q18">
        <f t="shared" si="10"/>
        <v>-16</v>
      </c>
      <c r="R18">
        <f t="shared" si="11"/>
        <v>288</v>
      </c>
      <c r="S18">
        <f t="shared" si="12"/>
        <v>18</v>
      </c>
      <c r="T18">
        <f t="shared" si="13"/>
        <v>290</v>
      </c>
    </row>
    <row r="19" spans="1:32" x14ac:dyDescent="0.3">
      <c r="A19" t="s">
        <v>23</v>
      </c>
      <c r="B19">
        <f t="shared" ca="1" si="1"/>
        <v>43</v>
      </c>
      <c r="C19">
        <f t="shared" ca="1" si="1"/>
        <v>79</v>
      </c>
      <c r="E19">
        <v>45</v>
      </c>
      <c r="F19">
        <v>47</v>
      </c>
      <c r="H19">
        <f t="shared" si="2"/>
        <v>12</v>
      </c>
      <c r="I19">
        <f t="shared" si="3"/>
        <v>6</v>
      </c>
      <c r="J19">
        <f t="shared" si="4"/>
        <v>47000</v>
      </c>
      <c r="L19">
        <f t="shared" si="5"/>
        <v>72</v>
      </c>
      <c r="M19" s="2">
        <f t="shared" si="6"/>
        <v>2</v>
      </c>
      <c r="N19" s="2">
        <f t="shared" si="7"/>
        <v>1.5</v>
      </c>
      <c r="O19" s="2">
        <f t="shared" si="8"/>
        <v>3</v>
      </c>
      <c r="P19" s="2">
        <f t="shared" si="9"/>
        <v>24</v>
      </c>
      <c r="Q19">
        <f t="shared" si="10"/>
        <v>138</v>
      </c>
      <c r="R19">
        <f t="shared" si="11"/>
        <v>24</v>
      </c>
      <c r="S19">
        <f t="shared" si="12"/>
        <v>150</v>
      </c>
      <c r="T19">
        <f t="shared" si="13"/>
        <v>48</v>
      </c>
    </row>
    <row r="21" spans="1:32" x14ac:dyDescent="0.3">
      <c r="A21" t="s">
        <v>25</v>
      </c>
      <c r="B21" s="3">
        <f ca="1">CORREL(B3:B19,C3:C19)</f>
        <v>5.8374870848135654E-2</v>
      </c>
      <c r="C21" s="3"/>
      <c r="D21" s="3"/>
      <c r="E21" s="3">
        <f>CORREL(E3:E19,F3:F19)</f>
        <v>0.2599777292702185</v>
      </c>
      <c r="F21" s="3"/>
      <c r="G21" s="3"/>
      <c r="H21" s="3">
        <f>CORREL(H3:H19,$J$3:$J$19)</f>
        <v>-0.27733262518716767</v>
      </c>
      <c r="I21" s="3">
        <f>CORREL(I3:I19,$J$3:$J$19)</f>
        <v>0.27733262518716767</v>
      </c>
      <c r="L21" s="3">
        <f>CORREL(L3:L19,$J$3:$J$19)</f>
        <v>2.1192401766118061E-2</v>
      </c>
      <c r="M21" s="3">
        <f>CORREL(M3:M19,$J$3:$J$19)</f>
        <v>-0.22197996480613175</v>
      </c>
      <c r="N21" s="3">
        <f>CORREL(N3:N19,$J$3:$J$19)</f>
        <v>7.2880618585157264E-2</v>
      </c>
      <c r="O21" s="3">
        <f>CORREL(O3:O19,$J$3:$J$19)</f>
        <v>-0.2219799648061318</v>
      </c>
      <c r="P21" s="3">
        <f>CORREL(P3:P19,$J$3:$J$19)</f>
        <v>-0.21386200464884564</v>
      </c>
      <c r="Q21" s="3">
        <f>CORREL(Q3:Q19,$J$3:$J$19)</f>
        <v>-0.27533572948394414</v>
      </c>
      <c r="R21" s="3">
        <f>CORREL(R3:R19,$J$3:$J$19)</f>
        <v>0.2647857128412619</v>
      </c>
      <c r="S21" s="3">
        <f t="shared" ref="S21:T21" si="14">CORREL(S3:S19,$J$3:$J$19)</f>
        <v>-0.27418784028675153</v>
      </c>
      <c r="T21" s="3">
        <f t="shared" si="14"/>
        <v>0.26248477736876197</v>
      </c>
      <c r="U21" s="3">
        <f>CORREL($J$3:$J$19,U25:U41)</f>
        <v>-0.13941725517630588</v>
      </c>
      <c r="V21" s="3">
        <f t="shared" ref="V21:AE21" si="15">CORREL($J$3:$J$19,V25:V41)</f>
        <v>-0.2600382963293249</v>
      </c>
      <c r="W21" s="3">
        <f t="shared" si="15"/>
        <v>0.27733262518716767</v>
      </c>
      <c r="X21" s="3">
        <f t="shared" si="15"/>
        <v>-0.2600382963293249</v>
      </c>
      <c r="Y21" s="3">
        <f t="shared" si="15"/>
        <v>-0.2600382963293249</v>
      </c>
      <c r="Z21" s="3">
        <f t="shared" si="15"/>
        <v>-0.2600382963293249</v>
      </c>
      <c r="AA21" s="3">
        <f t="shared" si="15"/>
        <v>0.27733262518716767</v>
      </c>
      <c r="AB21" s="3">
        <f t="shared" si="15"/>
        <v>-0.2600382963293249</v>
      </c>
      <c r="AC21" s="3">
        <f t="shared" si="15"/>
        <v>0.27733262518716767</v>
      </c>
      <c r="AD21" s="3">
        <f t="shared" si="15"/>
        <v>1</v>
      </c>
      <c r="AE21" s="5">
        <f ca="1">CORREL($J$3:$J$19,AE25:AE41)^2</f>
        <v>5.1716352379376308E-2</v>
      </c>
      <c r="AF21" s="3">
        <f ca="1">SQRT(AE21)</f>
        <v>0.22741229601623636</v>
      </c>
    </row>
    <row r="23" spans="1:32" x14ac:dyDescent="0.3">
      <c r="L23" t="s">
        <v>37</v>
      </c>
      <c r="M23" t="s">
        <v>37</v>
      </c>
      <c r="N23" t="s">
        <v>37</v>
      </c>
      <c r="O23" t="s">
        <v>37</v>
      </c>
      <c r="P23" t="s">
        <v>37</v>
      </c>
      <c r="Q23" t="s">
        <v>37</v>
      </c>
      <c r="R23" t="s">
        <v>37</v>
      </c>
      <c r="S23" t="s">
        <v>37</v>
      </c>
      <c r="T23" t="s">
        <v>37</v>
      </c>
      <c r="U23" t="s">
        <v>5</v>
      </c>
      <c r="V23" t="s">
        <v>5</v>
      </c>
      <c r="W23" t="s">
        <v>5</v>
      </c>
      <c r="X23" t="s">
        <v>5</v>
      </c>
      <c r="Y23" t="s">
        <v>5</v>
      </c>
      <c r="Z23" t="s">
        <v>5</v>
      </c>
      <c r="AA23" t="s">
        <v>5</v>
      </c>
      <c r="AB23" t="s">
        <v>5</v>
      </c>
      <c r="AC23" t="s">
        <v>5</v>
      </c>
    </row>
    <row r="24" spans="1:32" x14ac:dyDescent="0.3">
      <c r="A24" t="str">
        <f>A2</f>
        <v>id</v>
      </c>
      <c r="L24" t="s">
        <v>31</v>
      </c>
      <c r="M24" t="s">
        <v>31</v>
      </c>
      <c r="N24" t="s">
        <v>31</v>
      </c>
      <c r="O24" t="s">
        <v>31</v>
      </c>
      <c r="P24" t="s">
        <v>31</v>
      </c>
      <c r="Q24" t="s">
        <v>31</v>
      </c>
      <c r="R24" t="s">
        <v>31</v>
      </c>
      <c r="S24" t="s">
        <v>31</v>
      </c>
      <c r="T24" t="s">
        <v>31</v>
      </c>
      <c r="U24" t="s">
        <v>31</v>
      </c>
      <c r="V24" t="s">
        <v>31</v>
      </c>
      <c r="W24" t="s">
        <v>31</v>
      </c>
      <c r="X24" t="s">
        <v>31</v>
      </c>
      <c r="Y24" t="s">
        <v>31</v>
      </c>
      <c r="Z24" t="s">
        <v>31</v>
      </c>
      <c r="AA24" t="s">
        <v>31</v>
      </c>
      <c r="AB24" t="s">
        <v>31</v>
      </c>
      <c r="AC24" t="s">
        <v>31</v>
      </c>
      <c r="AD24" t="s">
        <v>38</v>
      </c>
      <c r="AE24" t="s">
        <v>39</v>
      </c>
    </row>
    <row r="25" spans="1:32" x14ac:dyDescent="0.3">
      <c r="A25" t="str">
        <f>A3</f>
        <v>O1</v>
      </c>
      <c r="L25">
        <f>RANK(L3,L$3:L$19,0)</f>
        <v>4</v>
      </c>
      <c r="M25">
        <f t="shared" ref="M25:T40" si="16">RANK(M3,M$3:M$19,0)</f>
        <v>11</v>
      </c>
      <c r="N25">
        <f t="shared" si="16"/>
        <v>7</v>
      </c>
      <c r="O25">
        <f t="shared" si="16"/>
        <v>11</v>
      </c>
      <c r="P25">
        <f t="shared" si="16"/>
        <v>11</v>
      </c>
      <c r="Q25">
        <f t="shared" si="16"/>
        <v>11</v>
      </c>
      <c r="R25">
        <f t="shared" si="16"/>
        <v>7</v>
      </c>
      <c r="S25">
        <f t="shared" si="16"/>
        <v>11</v>
      </c>
      <c r="T25">
        <f t="shared" si="16"/>
        <v>7</v>
      </c>
      <c r="U25">
        <f>18-L25</f>
        <v>14</v>
      </c>
      <c r="V25">
        <f t="shared" ref="V25:AC40" si="17">18-M25</f>
        <v>7</v>
      </c>
      <c r="W25">
        <f t="shared" si="17"/>
        <v>11</v>
      </c>
      <c r="X25">
        <f t="shared" si="17"/>
        <v>7</v>
      </c>
      <c r="Y25">
        <f t="shared" si="17"/>
        <v>7</v>
      </c>
      <c r="Z25">
        <f t="shared" si="17"/>
        <v>7</v>
      </c>
      <c r="AA25">
        <f t="shared" si="17"/>
        <v>11</v>
      </c>
      <c r="AB25">
        <f t="shared" si="17"/>
        <v>7</v>
      </c>
      <c r="AC25">
        <f t="shared" si="17"/>
        <v>11</v>
      </c>
      <c r="AD25">
        <f>J3</f>
        <v>95000</v>
      </c>
      <c r="AE25" s="1">
        <f ca="1">SUMPRODUCT(L25:AC25,$L$1:$AC$1)</f>
        <v>-23.53120157120258</v>
      </c>
    </row>
    <row r="26" spans="1:32" x14ac:dyDescent="0.3">
      <c r="A26" t="str">
        <f>A4</f>
        <v>O2</v>
      </c>
      <c r="L26">
        <f t="shared" ref="L26:T41" si="18">RANK(L4,L$3:L$19,0)</f>
        <v>16</v>
      </c>
      <c r="M26">
        <f t="shared" si="18"/>
        <v>1</v>
      </c>
      <c r="N26">
        <f t="shared" si="18"/>
        <v>17</v>
      </c>
      <c r="O26">
        <f t="shared" si="18"/>
        <v>1</v>
      </c>
      <c r="P26">
        <f t="shared" si="18"/>
        <v>1</v>
      </c>
      <c r="Q26">
        <f t="shared" si="16"/>
        <v>1</v>
      </c>
      <c r="R26">
        <f t="shared" si="16"/>
        <v>17</v>
      </c>
      <c r="S26">
        <f t="shared" si="16"/>
        <v>1</v>
      </c>
      <c r="T26">
        <f t="shared" si="16"/>
        <v>17</v>
      </c>
      <c r="U26">
        <f t="shared" ref="U26:AC41" si="19">18-L26</f>
        <v>2</v>
      </c>
      <c r="V26">
        <f t="shared" si="17"/>
        <v>17</v>
      </c>
      <c r="W26">
        <f t="shared" si="17"/>
        <v>1</v>
      </c>
      <c r="X26">
        <f t="shared" si="17"/>
        <v>17</v>
      </c>
      <c r="Y26">
        <f t="shared" si="17"/>
        <v>17</v>
      </c>
      <c r="Z26">
        <f t="shared" si="17"/>
        <v>17</v>
      </c>
      <c r="AA26">
        <f t="shared" si="17"/>
        <v>1</v>
      </c>
      <c r="AB26">
        <f t="shared" si="17"/>
        <v>17</v>
      </c>
      <c r="AC26">
        <f t="shared" si="17"/>
        <v>1</v>
      </c>
      <c r="AD26">
        <f t="shared" ref="AD26:AD41" si="20">J4</f>
        <v>46000</v>
      </c>
      <c r="AE26" s="1">
        <f t="shared" ref="AE26:AE41" ca="1" si="21">SUMPRODUCT(L26:AC26,$L$1:$AC$1)</f>
        <v>-63.962933988052313</v>
      </c>
    </row>
    <row r="27" spans="1:32" x14ac:dyDescent="0.3">
      <c r="A27" t="str">
        <f>A5</f>
        <v>O3</v>
      </c>
      <c r="L27">
        <f t="shared" si="18"/>
        <v>2</v>
      </c>
      <c r="M27">
        <f t="shared" si="18"/>
        <v>10</v>
      </c>
      <c r="N27">
        <f t="shared" si="18"/>
        <v>8</v>
      </c>
      <c r="O27">
        <f t="shared" si="18"/>
        <v>10</v>
      </c>
      <c r="P27">
        <f t="shared" si="18"/>
        <v>10</v>
      </c>
      <c r="Q27">
        <f t="shared" si="16"/>
        <v>10</v>
      </c>
      <c r="R27">
        <f t="shared" si="16"/>
        <v>8</v>
      </c>
      <c r="S27">
        <f t="shared" si="16"/>
        <v>10</v>
      </c>
      <c r="T27">
        <f t="shared" si="16"/>
        <v>8</v>
      </c>
      <c r="U27">
        <f t="shared" si="19"/>
        <v>16</v>
      </c>
      <c r="V27">
        <f t="shared" si="17"/>
        <v>8</v>
      </c>
      <c r="W27">
        <f t="shared" si="17"/>
        <v>10</v>
      </c>
      <c r="X27">
        <f t="shared" si="17"/>
        <v>8</v>
      </c>
      <c r="Y27">
        <f t="shared" si="17"/>
        <v>8</v>
      </c>
      <c r="Z27">
        <f t="shared" si="17"/>
        <v>8</v>
      </c>
      <c r="AA27">
        <f t="shared" si="17"/>
        <v>10</v>
      </c>
      <c r="AB27">
        <f t="shared" si="17"/>
        <v>8</v>
      </c>
      <c r="AC27">
        <f t="shared" si="17"/>
        <v>10</v>
      </c>
      <c r="AD27">
        <f t="shared" si="20"/>
        <v>26000</v>
      </c>
      <c r="AE27" s="1">
        <f t="shared" ca="1" si="21"/>
        <v>-24.849196088305984</v>
      </c>
    </row>
    <row r="28" spans="1:32" x14ac:dyDescent="0.3">
      <c r="A28" t="str">
        <f>A6</f>
        <v>O4</v>
      </c>
      <c r="L28">
        <f t="shared" si="18"/>
        <v>6</v>
      </c>
      <c r="M28">
        <f t="shared" si="18"/>
        <v>12</v>
      </c>
      <c r="N28">
        <f t="shared" si="18"/>
        <v>6</v>
      </c>
      <c r="O28">
        <f t="shared" si="18"/>
        <v>12</v>
      </c>
      <c r="P28">
        <f t="shared" si="18"/>
        <v>12</v>
      </c>
      <c r="Q28">
        <f t="shared" si="16"/>
        <v>12</v>
      </c>
      <c r="R28">
        <f t="shared" si="16"/>
        <v>6</v>
      </c>
      <c r="S28">
        <f t="shared" si="16"/>
        <v>12</v>
      </c>
      <c r="T28">
        <f t="shared" si="16"/>
        <v>6</v>
      </c>
      <c r="U28">
        <f t="shared" si="19"/>
        <v>12</v>
      </c>
      <c r="V28">
        <f t="shared" si="17"/>
        <v>6</v>
      </c>
      <c r="W28">
        <f t="shared" si="17"/>
        <v>12</v>
      </c>
      <c r="X28">
        <f t="shared" si="17"/>
        <v>6</v>
      </c>
      <c r="Y28">
        <f t="shared" si="17"/>
        <v>6</v>
      </c>
      <c r="Z28">
        <f t="shared" si="17"/>
        <v>6</v>
      </c>
      <c r="AA28">
        <f t="shared" si="17"/>
        <v>12</v>
      </c>
      <c r="AB28">
        <f t="shared" si="17"/>
        <v>6</v>
      </c>
      <c r="AC28">
        <f t="shared" si="17"/>
        <v>12</v>
      </c>
      <c r="AD28">
        <f t="shared" si="20"/>
        <v>96000</v>
      </c>
      <c r="AE28" s="1">
        <f t="shared" ca="1" si="21"/>
        <v>-22.213207054099172</v>
      </c>
    </row>
    <row r="29" spans="1:32" x14ac:dyDescent="0.3">
      <c r="A29" t="str">
        <f>A7</f>
        <v>O5</v>
      </c>
      <c r="L29">
        <f t="shared" si="18"/>
        <v>12</v>
      </c>
      <c r="M29">
        <f t="shared" si="18"/>
        <v>15</v>
      </c>
      <c r="N29">
        <f t="shared" si="18"/>
        <v>3</v>
      </c>
      <c r="O29">
        <f t="shared" si="18"/>
        <v>15</v>
      </c>
      <c r="P29">
        <f t="shared" si="18"/>
        <v>15</v>
      </c>
      <c r="Q29">
        <f t="shared" si="16"/>
        <v>15</v>
      </c>
      <c r="R29">
        <f t="shared" si="16"/>
        <v>3</v>
      </c>
      <c r="S29">
        <f t="shared" si="16"/>
        <v>15</v>
      </c>
      <c r="T29">
        <f t="shared" si="16"/>
        <v>3</v>
      </c>
      <c r="U29">
        <f t="shared" si="19"/>
        <v>6</v>
      </c>
      <c r="V29">
        <f t="shared" si="17"/>
        <v>3</v>
      </c>
      <c r="W29">
        <f t="shared" si="17"/>
        <v>15</v>
      </c>
      <c r="X29">
        <f t="shared" si="17"/>
        <v>3</v>
      </c>
      <c r="Y29">
        <f t="shared" si="17"/>
        <v>3</v>
      </c>
      <c r="Z29">
        <f t="shared" si="17"/>
        <v>3</v>
      </c>
      <c r="AA29">
        <f t="shared" si="17"/>
        <v>15</v>
      </c>
      <c r="AB29">
        <f t="shared" si="17"/>
        <v>3</v>
      </c>
      <c r="AC29">
        <f t="shared" si="17"/>
        <v>15</v>
      </c>
      <c r="AD29">
        <f t="shared" si="20"/>
        <v>84000</v>
      </c>
      <c r="AE29" s="1">
        <f t="shared" ca="1" si="21"/>
        <v>-18.259223502788952</v>
      </c>
    </row>
    <row r="30" spans="1:32" x14ac:dyDescent="0.3">
      <c r="A30" t="str">
        <f>A8</f>
        <v>O6</v>
      </c>
      <c r="L30">
        <f t="shared" si="18"/>
        <v>1</v>
      </c>
      <c r="M30">
        <f t="shared" si="18"/>
        <v>9</v>
      </c>
      <c r="N30">
        <f t="shared" si="18"/>
        <v>9</v>
      </c>
      <c r="O30">
        <f t="shared" si="18"/>
        <v>9</v>
      </c>
      <c r="P30">
        <f t="shared" si="18"/>
        <v>9</v>
      </c>
      <c r="Q30">
        <f t="shared" si="16"/>
        <v>9</v>
      </c>
      <c r="R30">
        <f t="shared" si="16"/>
        <v>9</v>
      </c>
      <c r="S30">
        <f t="shared" si="16"/>
        <v>9</v>
      </c>
      <c r="T30">
        <f t="shared" si="16"/>
        <v>9</v>
      </c>
      <c r="U30">
        <f t="shared" si="19"/>
        <v>17</v>
      </c>
      <c r="V30">
        <f t="shared" si="17"/>
        <v>9</v>
      </c>
      <c r="W30">
        <f t="shared" si="17"/>
        <v>9</v>
      </c>
      <c r="X30">
        <f t="shared" si="17"/>
        <v>9</v>
      </c>
      <c r="Y30">
        <f t="shared" si="17"/>
        <v>9</v>
      </c>
      <c r="Z30">
        <f t="shared" si="17"/>
        <v>9</v>
      </c>
      <c r="AA30">
        <f t="shared" si="17"/>
        <v>9</v>
      </c>
      <c r="AB30">
        <f t="shared" si="17"/>
        <v>9</v>
      </c>
      <c r="AC30">
        <f t="shared" si="17"/>
        <v>9</v>
      </c>
      <c r="AD30">
        <f t="shared" si="20"/>
        <v>26000</v>
      </c>
      <c r="AE30" s="1">
        <f t="shared" ca="1" si="21"/>
        <v>-27.018808956841134</v>
      </c>
    </row>
    <row r="31" spans="1:32" x14ac:dyDescent="0.3">
      <c r="A31" t="str">
        <f>A9</f>
        <v>O7</v>
      </c>
      <c r="L31">
        <f t="shared" si="18"/>
        <v>10</v>
      </c>
      <c r="M31">
        <f t="shared" si="18"/>
        <v>4</v>
      </c>
      <c r="N31">
        <f t="shared" si="18"/>
        <v>14</v>
      </c>
      <c r="O31">
        <f t="shared" si="18"/>
        <v>4</v>
      </c>
      <c r="P31">
        <f t="shared" si="18"/>
        <v>4</v>
      </c>
      <c r="Q31">
        <f t="shared" si="16"/>
        <v>4</v>
      </c>
      <c r="R31">
        <f t="shared" si="16"/>
        <v>14</v>
      </c>
      <c r="S31">
        <f t="shared" si="16"/>
        <v>4</v>
      </c>
      <c r="T31">
        <f t="shared" si="16"/>
        <v>14</v>
      </c>
      <c r="U31">
        <f t="shared" si="19"/>
        <v>8</v>
      </c>
      <c r="V31">
        <f t="shared" si="17"/>
        <v>14</v>
      </c>
      <c r="W31">
        <f t="shared" si="17"/>
        <v>4</v>
      </c>
      <c r="X31">
        <f t="shared" si="17"/>
        <v>14</v>
      </c>
      <c r="Y31">
        <f t="shared" si="17"/>
        <v>14</v>
      </c>
      <c r="Z31">
        <f t="shared" si="17"/>
        <v>14</v>
      </c>
      <c r="AA31">
        <f t="shared" si="17"/>
        <v>4</v>
      </c>
      <c r="AB31">
        <f t="shared" si="17"/>
        <v>14</v>
      </c>
      <c r="AC31">
        <f t="shared" si="17"/>
        <v>4</v>
      </c>
      <c r="AD31">
        <f t="shared" si="20"/>
        <v>93000</v>
      </c>
      <c r="AE31" s="1">
        <f t="shared" ca="1" si="21"/>
        <v>-49.789530219561243</v>
      </c>
    </row>
    <row r="32" spans="1:32" x14ac:dyDescent="0.3">
      <c r="A32" t="str">
        <f>A10</f>
        <v>O8</v>
      </c>
      <c r="L32">
        <f t="shared" si="18"/>
        <v>6</v>
      </c>
      <c r="M32">
        <f t="shared" si="18"/>
        <v>5</v>
      </c>
      <c r="N32">
        <f t="shared" si="18"/>
        <v>12</v>
      </c>
      <c r="O32">
        <f t="shared" si="18"/>
        <v>5</v>
      </c>
      <c r="P32">
        <f t="shared" si="18"/>
        <v>5</v>
      </c>
      <c r="Q32">
        <f t="shared" si="16"/>
        <v>5</v>
      </c>
      <c r="R32">
        <f t="shared" si="16"/>
        <v>12</v>
      </c>
      <c r="S32">
        <f t="shared" si="16"/>
        <v>5</v>
      </c>
      <c r="T32">
        <f t="shared" si="16"/>
        <v>12</v>
      </c>
      <c r="U32">
        <f t="shared" si="19"/>
        <v>12</v>
      </c>
      <c r="V32">
        <f t="shared" si="17"/>
        <v>13</v>
      </c>
      <c r="W32">
        <f t="shared" si="17"/>
        <v>6</v>
      </c>
      <c r="X32">
        <f t="shared" si="17"/>
        <v>13</v>
      </c>
      <c r="Y32">
        <f t="shared" si="17"/>
        <v>13</v>
      </c>
      <c r="Z32">
        <f t="shared" si="17"/>
        <v>13</v>
      </c>
      <c r="AA32">
        <f t="shared" si="17"/>
        <v>6</v>
      </c>
      <c r="AB32">
        <f t="shared" si="17"/>
        <v>13</v>
      </c>
      <c r="AC32">
        <f t="shared" si="17"/>
        <v>6</v>
      </c>
      <c r="AD32">
        <f t="shared" si="20"/>
        <v>98000</v>
      </c>
      <c r="AE32" s="1">
        <f t="shared" ca="1" si="21"/>
        <v>-40.953125885423532</v>
      </c>
    </row>
    <row r="33" spans="1:31" x14ac:dyDescent="0.3">
      <c r="A33" t="str">
        <f>A11</f>
        <v>O9</v>
      </c>
      <c r="L33">
        <f t="shared" si="18"/>
        <v>4</v>
      </c>
      <c r="M33">
        <f t="shared" si="18"/>
        <v>7</v>
      </c>
      <c r="N33">
        <f t="shared" si="18"/>
        <v>11</v>
      </c>
      <c r="O33">
        <f t="shared" si="18"/>
        <v>7</v>
      </c>
      <c r="P33">
        <f t="shared" si="18"/>
        <v>7</v>
      </c>
      <c r="Q33">
        <f t="shared" si="16"/>
        <v>7</v>
      </c>
      <c r="R33">
        <f t="shared" si="16"/>
        <v>11</v>
      </c>
      <c r="S33">
        <f t="shared" si="16"/>
        <v>7</v>
      </c>
      <c r="T33">
        <f t="shared" si="16"/>
        <v>11</v>
      </c>
      <c r="U33">
        <f t="shared" si="19"/>
        <v>14</v>
      </c>
      <c r="V33">
        <f t="shared" si="17"/>
        <v>11</v>
      </c>
      <c r="W33">
        <f t="shared" si="17"/>
        <v>7</v>
      </c>
      <c r="X33">
        <f t="shared" si="17"/>
        <v>11</v>
      </c>
      <c r="Y33">
        <f t="shared" si="17"/>
        <v>11</v>
      </c>
      <c r="Z33">
        <f t="shared" si="17"/>
        <v>11</v>
      </c>
      <c r="AA33">
        <f t="shared" si="17"/>
        <v>7</v>
      </c>
      <c r="AB33">
        <f t="shared" si="17"/>
        <v>11</v>
      </c>
      <c r="AC33">
        <f t="shared" si="17"/>
        <v>7</v>
      </c>
      <c r="AD33">
        <f t="shared" si="20"/>
        <v>18000</v>
      </c>
      <c r="AE33" s="1">
        <f t="shared" ca="1" si="21"/>
        <v>-35.616126451070123</v>
      </c>
    </row>
    <row r="34" spans="1:31" x14ac:dyDescent="0.3">
      <c r="A34" t="str">
        <f>A12</f>
        <v>O10</v>
      </c>
      <c r="L34">
        <f t="shared" si="18"/>
        <v>10</v>
      </c>
      <c r="M34">
        <f t="shared" si="18"/>
        <v>14</v>
      </c>
      <c r="N34">
        <f t="shared" si="18"/>
        <v>4</v>
      </c>
      <c r="O34">
        <f t="shared" si="18"/>
        <v>14</v>
      </c>
      <c r="P34">
        <f t="shared" si="18"/>
        <v>14</v>
      </c>
      <c r="Q34">
        <f t="shared" si="16"/>
        <v>14</v>
      </c>
      <c r="R34">
        <f t="shared" si="16"/>
        <v>4</v>
      </c>
      <c r="S34">
        <f t="shared" si="16"/>
        <v>14</v>
      </c>
      <c r="T34">
        <f t="shared" si="16"/>
        <v>4</v>
      </c>
      <c r="U34">
        <f t="shared" si="19"/>
        <v>8</v>
      </c>
      <c r="V34">
        <f t="shared" si="17"/>
        <v>4</v>
      </c>
      <c r="W34">
        <f t="shared" si="17"/>
        <v>14</v>
      </c>
      <c r="X34">
        <f t="shared" si="17"/>
        <v>4</v>
      </c>
      <c r="Y34">
        <f t="shared" si="17"/>
        <v>4</v>
      </c>
      <c r="Z34">
        <f t="shared" si="17"/>
        <v>4</v>
      </c>
      <c r="AA34">
        <f t="shared" si="17"/>
        <v>14</v>
      </c>
      <c r="AB34">
        <f t="shared" si="17"/>
        <v>4</v>
      </c>
      <c r="AC34">
        <f t="shared" si="17"/>
        <v>14</v>
      </c>
      <c r="AD34">
        <f t="shared" si="20"/>
        <v>75000</v>
      </c>
      <c r="AE34" s="1">
        <f t="shared" ca="1" si="21"/>
        <v>-19.577218019892364</v>
      </c>
    </row>
    <row r="35" spans="1:31" x14ac:dyDescent="0.3">
      <c r="A35" t="str">
        <f>A13</f>
        <v>O11</v>
      </c>
      <c r="L35">
        <f t="shared" si="18"/>
        <v>14</v>
      </c>
      <c r="M35">
        <f t="shared" si="18"/>
        <v>16</v>
      </c>
      <c r="N35">
        <f t="shared" si="18"/>
        <v>2</v>
      </c>
      <c r="O35">
        <f t="shared" si="18"/>
        <v>16</v>
      </c>
      <c r="P35">
        <f t="shared" si="18"/>
        <v>16</v>
      </c>
      <c r="Q35">
        <f t="shared" si="16"/>
        <v>16</v>
      </c>
      <c r="R35">
        <f t="shared" si="16"/>
        <v>2</v>
      </c>
      <c r="S35">
        <f t="shared" si="16"/>
        <v>16</v>
      </c>
      <c r="T35">
        <f t="shared" si="16"/>
        <v>2</v>
      </c>
      <c r="U35">
        <f t="shared" si="19"/>
        <v>4</v>
      </c>
      <c r="V35">
        <f t="shared" si="17"/>
        <v>2</v>
      </c>
      <c r="W35">
        <f t="shared" si="17"/>
        <v>16</v>
      </c>
      <c r="X35">
        <f t="shared" si="17"/>
        <v>2</v>
      </c>
      <c r="Y35">
        <f t="shared" si="17"/>
        <v>2</v>
      </c>
      <c r="Z35">
        <f t="shared" si="17"/>
        <v>2</v>
      </c>
      <c r="AA35">
        <f t="shared" si="17"/>
        <v>16</v>
      </c>
      <c r="AB35">
        <f t="shared" si="17"/>
        <v>2</v>
      </c>
      <c r="AC35">
        <f t="shared" si="17"/>
        <v>16</v>
      </c>
      <c r="AD35">
        <f t="shared" si="20"/>
        <v>53000</v>
      </c>
      <c r="AE35" s="1">
        <f t="shared" ca="1" si="21"/>
        <v>-16.941228985685548</v>
      </c>
    </row>
    <row r="36" spans="1:31" x14ac:dyDescent="0.3">
      <c r="A36" t="str">
        <f>A14</f>
        <v>O12</v>
      </c>
      <c r="L36">
        <f t="shared" si="18"/>
        <v>9</v>
      </c>
      <c r="M36">
        <f t="shared" si="18"/>
        <v>13</v>
      </c>
      <c r="N36">
        <f t="shared" si="18"/>
        <v>5</v>
      </c>
      <c r="O36">
        <f t="shared" si="18"/>
        <v>13</v>
      </c>
      <c r="P36">
        <f t="shared" si="18"/>
        <v>13</v>
      </c>
      <c r="Q36">
        <f t="shared" si="16"/>
        <v>13</v>
      </c>
      <c r="R36">
        <f t="shared" si="16"/>
        <v>5</v>
      </c>
      <c r="S36">
        <f t="shared" si="16"/>
        <v>13</v>
      </c>
      <c r="T36">
        <f t="shared" si="16"/>
        <v>5</v>
      </c>
      <c r="U36">
        <f t="shared" si="19"/>
        <v>9</v>
      </c>
      <c r="V36">
        <f t="shared" si="17"/>
        <v>5</v>
      </c>
      <c r="W36">
        <f t="shared" si="17"/>
        <v>13</v>
      </c>
      <c r="X36">
        <f t="shared" si="17"/>
        <v>5</v>
      </c>
      <c r="Y36">
        <f t="shared" si="17"/>
        <v>5</v>
      </c>
      <c r="Z36">
        <f t="shared" si="17"/>
        <v>5</v>
      </c>
      <c r="AA36">
        <f t="shared" si="17"/>
        <v>13</v>
      </c>
      <c r="AB36">
        <f t="shared" si="17"/>
        <v>5</v>
      </c>
      <c r="AC36">
        <f t="shared" si="17"/>
        <v>13</v>
      </c>
      <c r="AD36">
        <f t="shared" si="20"/>
        <v>78000</v>
      </c>
      <c r="AE36" s="1">
        <f t="shared" ca="1" si="21"/>
        <v>-21.74683088842751</v>
      </c>
    </row>
    <row r="37" spans="1:31" x14ac:dyDescent="0.3">
      <c r="A37" t="str">
        <f>A15</f>
        <v>O13</v>
      </c>
      <c r="L37">
        <f t="shared" si="18"/>
        <v>2</v>
      </c>
      <c r="M37">
        <f t="shared" si="18"/>
        <v>8</v>
      </c>
      <c r="N37">
        <f t="shared" si="18"/>
        <v>10</v>
      </c>
      <c r="O37">
        <f t="shared" si="18"/>
        <v>8</v>
      </c>
      <c r="P37">
        <f t="shared" si="18"/>
        <v>8</v>
      </c>
      <c r="Q37">
        <f t="shared" si="16"/>
        <v>8</v>
      </c>
      <c r="R37">
        <f t="shared" si="16"/>
        <v>10</v>
      </c>
      <c r="S37">
        <f t="shared" si="16"/>
        <v>8</v>
      </c>
      <c r="T37">
        <f t="shared" si="16"/>
        <v>10</v>
      </c>
      <c r="U37">
        <f t="shared" si="19"/>
        <v>16</v>
      </c>
      <c r="V37">
        <f t="shared" si="17"/>
        <v>10</v>
      </c>
      <c r="W37">
        <f t="shared" si="17"/>
        <v>8</v>
      </c>
      <c r="X37">
        <f t="shared" si="17"/>
        <v>10</v>
      </c>
      <c r="Y37">
        <f t="shared" si="17"/>
        <v>10</v>
      </c>
      <c r="Z37">
        <f t="shared" si="17"/>
        <v>10</v>
      </c>
      <c r="AA37">
        <f t="shared" si="17"/>
        <v>8</v>
      </c>
      <c r="AB37">
        <f t="shared" si="17"/>
        <v>10</v>
      </c>
      <c r="AC37">
        <f t="shared" si="17"/>
        <v>8</v>
      </c>
      <c r="AD37">
        <f t="shared" si="20"/>
        <v>13000</v>
      </c>
      <c r="AE37" s="1">
        <f t="shared" ca="1" si="21"/>
        <v>-30.891658528239748</v>
      </c>
    </row>
    <row r="38" spans="1:31" x14ac:dyDescent="0.3">
      <c r="A38" t="str">
        <f>A16</f>
        <v>O14</v>
      </c>
      <c r="L38">
        <f t="shared" si="18"/>
        <v>14</v>
      </c>
      <c r="M38">
        <f t="shared" si="18"/>
        <v>2</v>
      </c>
      <c r="N38">
        <f t="shared" si="18"/>
        <v>16</v>
      </c>
      <c r="O38">
        <f t="shared" si="18"/>
        <v>2</v>
      </c>
      <c r="P38">
        <f t="shared" si="18"/>
        <v>2</v>
      </c>
      <c r="Q38">
        <f t="shared" si="16"/>
        <v>2</v>
      </c>
      <c r="R38">
        <f t="shared" si="16"/>
        <v>16</v>
      </c>
      <c r="S38">
        <f t="shared" si="16"/>
        <v>2</v>
      </c>
      <c r="T38">
        <f t="shared" si="16"/>
        <v>16</v>
      </c>
      <c r="U38">
        <f t="shared" si="19"/>
        <v>4</v>
      </c>
      <c r="V38">
        <f t="shared" si="17"/>
        <v>16</v>
      </c>
      <c r="W38">
        <f t="shared" si="17"/>
        <v>2</v>
      </c>
      <c r="X38">
        <f t="shared" si="17"/>
        <v>16</v>
      </c>
      <c r="Y38">
        <f t="shared" si="17"/>
        <v>16</v>
      </c>
      <c r="Z38">
        <f t="shared" si="17"/>
        <v>16</v>
      </c>
      <c r="AA38">
        <f t="shared" si="17"/>
        <v>2</v>
      </c>
      <c r="AB38">
        <f t="shared" si="17"/>
        <v>16</v>
      </c>
      <c r="AC38">
        <f t="shared" si="17"/>
        <v>2</v>
      </c>
      <c r="AD38">
        <f t="shared" si="20"/>
        <v>15000</v>
      </c>
      <c r="AE38" s="1">
        <f t="shared" ca="1" si="21"/>
        <v>-59.238466065221964</v>
      </c>
    </row>
    <row r="39" spans="1:31" x14ac:dyDescent="0.3">
      <c r="A39" t="str">
        <f>A17</f>
        <v>O15</v>
      </c>
      <c r="L39">
        <f t="shared" si="18"/>
        <v>12</v>
      </c>
      <c r="M39">
        <f t="shared" si="18"/>
        <v>3</v>
      </c>
      <c r="N39">
        <f t="shared" si="18"/>
        <v>15</v>
      </c>
      <c r="O39">
        <f t="shared" si="18"/>
        <v>3</v>
      </c>
      <c r="P39">
        <f t="shared" si="18"/>
        <v>3</v>
      </c>
      <c r="Q39">
        <f t="shared" si="16"/>
        <v>3</v>
      </c>
      <c r="R39">
        <f t="shared" si="16"/>
        <v>15</v>
      </c>
      <c r="S39">
        <f t="shared" si="16"/>
        <v>3</v>
      </c>
      <c r="T39">
        <f t="shared" si="16"/>
        <v>15</v>
      </c>
      <c r="U39">
        <f t="shared" si="19"/>
        <v>6</v>
      </c>
      <c r="V39">
        <f t="shared" si="17"/>
        <v>15</v>
      </c>
      <c r="W39">
        <f t="shared" si="17"/>
        <v>3</v>
      </c>
      <c r="X39">
        <f t="shared" si="17"/>
        <v>15</v>
      </c>
      <c r="Y39">
        <f t="shared" si="17"/>
        <v>15</v>
      </c>
      <c r="Z39">
        <f t="shared" si="17"/>
        <v>15</v>
      </c>
      <c r="AA39">
        <f t="shared" si="17"/>
        <v>3</v>
      </c>
      <c r="AB39">
        <f t="shared" si="17"/>
        <v>15</v>
      </c>
      <c r="AC39">
        <f t="shared" si="17"/>
        <v>3</v>
      </c>
      <c r="AD39">
        <f t="shared" si="20"/>
        <v>53000</v>
      </c>
      <c r="AE39" s="1">
        <f t="shared" ca="1" si="21"/>
        <v>-54.5139981423916</v>
      </c>
    </row>
    <row r="40" spans="1:31" x14ac:dyDescent="0.3">
      <c r="A40" t="str">
        <f>A18</f>
        <v>O16</v>
      </c>
      <c r="L40">
        <f t="shared" si="18"/>
        <v>16</v>
      </c>
      <c r="M40">
        <f t="shared" si="18"/>
        <v>17</v>
      </c>
      <c r="N40">
        <f t="shared" si="18"/>
        <v>1</v>
      </c>
      <c r="O40">
        <f t="shared" si="18"/>
        <v>17</v>
      </c>
      <c r="P40">
        <f t="shared" si="18"/>
        <v>17</v>
      </c>
      <c r="Q40">
        <f t="shared" si="16"/>
        <v>17</v>
      </c>
      <c r="R40">
        <f t="shared" si="16"/>
        <v>1</v>
      </c>
      <c r="S40">
        <f t="shared" si="16"/>
        <v>17</v>
      </c>
      <c r="T40">
        <f t="shared" si="16"/>
        <v>1</v>
      </c>
      <c r="U40">
        <f t="shared" si="19"/>
        <v>2</v>
      </c>
      <c r="V40">
        <f t="shared" si="17"/>
        <v>1</v>
      </c>
      <c r="W40">
        <f t="shared" si="17"/>
        <v>17</v>
      </c>
      <c r="X40">
        <f t="shared" si="17"/>
        <v>1</v>
      </c>
      <c r="Y40">
        <f t="shared" si="17"/>
        <v>1</v>
      </c>
      <c r="Z40">
        <f t="shared" si="17"/>
        <v>1</v>
      </c>
      <c r="AA40">
        <f t="shared" si="17"/>
        <v>17</v>
      </c>
      <c r="AB40">
        <f t="shared" si="17"/>
        <v>1</v>
      </c>
      <c r="AC40">
        <f t="shared" si="17"/>
        <v>17</v>
      </c>
      <c r="AD40">
        <f t="shared" si="20"/>
        <v>51000</v>
      </c>
      <c r="AE40" s="1">
        <f t="shared" ca="1" si="21"/>
        <v>-15.623234468582154</v>
      </c>
    </row>
    <row r="41" spans="1:31" x14ac:dyDescent="0.3">
      <c r="A41" t="str">
        <f>A19</f>
        <v>O17</v>
      </c>
      <c r="L41">
        <f t="shared" si="18"/>
        <v>6</v>
      </c>
      <c r="M41">
        <f t="shared" si="18"/>
        <v>5</v>
      </c>
      <c r="N41">
        <f t="shared" si="18"/>
        <v>12</v>
      </c>
      <c r="O41">
        <f t="shared" si="18"/>
        <v>5</v>
      </c>
      <c r="P41">
        <f t="shared" si="18"/>
        <v>5</v>
      </c>
      <c r="Q41">
        <f t="shared" si="18"/>
        <v>5</v>
      </c>
      <c r="R41">
        <f t="shared" si="18"/>
        <v>12</v>
      </c>
      <c r="S41">
        <f t="shared" si="18"/>
        <v>5</v>
      </c>
      <c r="T41">
        <f t="shared" si="18"/>
        <v>12</v>
      </c>
      <c r="U41">
        <f t="shared" si="19"/>
        <v>12</v>
      </c>
      <c r="V41">
        <f t="shared" si="19"/>
        <v>13</v>
      </c>
      <c r="W41">
        <f t="shared" si="19"/>
        <v>6</v>
      </c>
      <c r="X41">
        <f t="shared" si="19"/>
        <v>13</v>
      </c>
      <c r="Y41">
        <f t="shared" si="19"/>
        <v>13</v>
      </c>
      <c r="Z41">
        <f t="shared" si="19"/>
        <v>13</v>
      </c>
      <c r="AA41">
        <f t="shared" si="19"/>
        <v>6</v>
      </c>
      <c r="AB41">
        <f t="shared" si="19"/>
        <v>13</v>
      </c>
      <c r="AC41">
        <f t="shared" si="19"/>
        <v>6</v>
      </c>
      <c r="AD41">
        <f t="shared" si="20"/>
        <v>47000</v>
      </c>
      <c r="AE41" s="1">
        <f t="shared" ca="1" si="21"/>
        <v>-40.953125885423532</v>
      </c>
    </row>
    <row r="44" spans="1:31" x14ac:dyDescent="0.3">
      <c r="K44" t="s">
        <v>40</v>
      </c>
      <c r="AE44">
        <v>0.31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75D23-5D77-4CA9-8FBA-4AA7AD74697D}">
  <dimension ref="A1:AF44"/>
  <sheetViews>
    <sheetView zoomScale="55" zoomScaleNormal="55" workbookViewId="0">
      <selection activeCell="AE21" sqref="AE21"/>
    </sheetView>
  </sheetViews>
  <sheetFormatPr defaultRowHeight="14.4" x14ac:dyDescent="0.3"/>
  <cols>
    <col min="1" max="1" width="10" bestFit="1" customWidth="1"/>
    <col min="2" max="3" width="5.77734375" bestFit="1" customWidth="1"/>
    <col min="5" max="5" width="4.5546875" bestFit="1" customWidth="1"/>
    <col min="6" max="6" width="4.109375" bestFit="1" customWidth="1"/>
    <col min="8" max="8" width="13.33203125" bestFit="1" customWidth="1"/>
    <col min="9" max="9" width="6.77734375" bestFit="1" customWidth="1"/>
    <col min="10" max="10" width="8" bestFit="1" customWidth="1"/>
    <col min="11" max="11" width="9.77734375" bestFit="1" customWidth="1"/>
    <col min="12" max="12" width="7.44140625" bestFit="1" customWidth="1"/>
    <col min="13" max="13" width="7.21875" bestFit="1" customWidth="1"/>
    <col min="14" max="14" width="12.33203125" bestFit="1" customWidth="1"/>
    <col min="15" max="16" width="11.77734375" bestFit="1" customWidth="1"/>
    <col min="17" max="17" width="12.21875" bestFit="1" customWidth="1"/>
    <col min="18" max="18" width="11.6640625" bestFit="1" customWidth="1"/>
    <col min="19" max="19" width="12.5546875" bestFit="1" customWidth="1"/>
    <col min="20" max="20" width="12" bestFit="1" customWidth="1"/>
    <col min="31" max="31" width="9.77734375" bestFit="1" customWidth="1"/>
  </cols>
  <sheetData>
    <row r="1" spans="1:29" x14ac:dyDescent="0.3">
      <c r="K1" t="s">
        <v>27</v>
      </c>
      <c r="L1" s="4">
        <f ca="1">RAND()</f>
        <v>0.95643297916882208</v>
      </c>
      <c r="M1" s="4">
        <f t="shared" ref="M1:AC1" ca="1" si="0">RAND()</f>
        <v>0.56361066794117254</v>
      </c>
      <c r="N1" s="4">
        <f t="shared" ca="1" si="0"/>
        <v>0.12291885259665991</v>
      </c>
      <c r="O1" s="4">
        <f t="shared" ca="1" si="0"/>
        <v>0.49570053850400397</v>
      </c>
      <c r="P1" s="4">
        <f t="shared" ca="1" si="0"/>
        <v>0.66128035528876306</v>
      </c>
      <c r="Q1" s="4">
        <f t="shared" ca="1" si="0"/>
        <v>0.12737893890007812</v>
      </c>
      <c r="R1" s="4">
        <f t="shared" ca="1" si="0"/>
        <v>0.52527961978214188</v>
      </c>
      <c r="S1" s="4">
        <f t="shared" ca="1" si="0"/>
        <v>0.38661493087316745</v>
      </c>
      <c r="T1" s="4">
        <f t="shared" ca="1" si="0"/>
        <v>9.2757085127114558E-2</v>
      </c>
      <c r="U1" s="4">
        <f t="shared" ca="1" si="0"/>
        <v>0.35488490065695855</v>
      </c>
      <c r="V1" s="4">
        <f t="shared" ca="1" si="0"/>
        <v>0.3919044332542122</v>
      </c>
      <c r="W1" s="4">
        <f t="shared" ca="1" si="0"/>
        <v>0.4648923560390591</v>
      </c>
      <c r="X1" s="4">
        <f t="shared" ca="1" si="0"/>
        <v>0.73313023232891472</v>
      </c>
      <c r="Y1" s="4">
        <f t="shared" ca="1" si="0"/>
        <v>0.10622131790484624</v>
      </c>
      <c r="Z1" s="4">
        <f t="shared" ca="1" si="0"/>
        <v>6.2177095147067929E-3</v>
      </c>
      <c r="AA1" s="4">
        <f t="shared" ca="1" si="0"/>
        <v>5.7438572942978827E-2</v>
      </c>
      <c r="AB1" s="4">
        <f t="shared" ca="1" si="0"/>
        <v>0.97207771436800805</v>
      </c>
      <c r="AC1" s="4">
        <f t="shared" ca="1" si="0"/>
        <v>0.17682545410875028</v>
      </c>
    </row>
    <row r="2" spans="1:29" x14ac:dyDescent="0.3">
      <c r="A2" t="s">
        <v>6</v>
      </c>
      <c r="B2" t="s">
        <v>0</v>
      </c>
      <c r="C2" t="s">
        <v>1</v>
      </c>
      <c r="E2" t="s">
        <v>2</v>
      </c>
      <c r="F2" t="s">
        <v>3</v>
      </c>
      <c r="H2" t="s">
        <v>4</v>
      </c>
      <c r="I2" t="s">
        <v>5</v>
      </c>
      <c r="J2" t="s">
        <v>24</v>
      </c>
      <c r="L2" t="s">
        <v>26</v>
      </c>
      <c r="M2" t="s">
        <v>28</v>
      </c>
      <c r="N2" t="s">
        <v>29</v>
      </c>
      <c r="O2" t="s">
        <v>30</v>
      </c>
      <c r="P2" t="s">
        <v>32</v>
      </c>
      <c r="Q2" t="s">
        <v>33</v>
      </c>
      <c r="R2" t="s">
        <v>34</v>
      </c>
      <c r="S2" t="s">
        <v>35</v>
      </c>
      <c r="T2" t="s">
        <v>36</v>
      </c>
    </row>
    <row r="3" spans="1:29" x14ac:dyDescent="0.3">
      <c r="A3" t="s">
        <v>7</v>
      </c>
      <c r="B3">
        <f ca="1">RANDBETWEEN(10,99)</f>
        <v>37</v>
      </c>
      <c r="C3">
        <f ca="1">RANDBETWEEN(10,99)</f>
        <v>28</v>
      </c>
      <c r="E3">
        <v>71</v>
      </c>
      <c r="F3">
        <v>95</v>
      </c>
      <c r="H3">
        <f>RANK(E3,E$3:E$19,0)</f>
        <v>7</v>
      </c>
      <c r="I3">
        <f>18-H3</f>
        <v>11</v>
      </c>
      <c r="J3">
        <f>F3*1000</f>
        <v>95000</v>
      </c>
      <c r="L3">
        <f>H3*I3</f>
        <v>77</v>
      </c>
      <c r="M3" s="2">
        <f>H3/I3</f>
        <v>0.63636363636363635</v>
      </c>
      <c r="N3" s="2">
        <f>(H3+I3)/H3</f>
        <v>2.5714285714285716</v>
      </c>
      <c r="O3" s="2">
        <f>(H3+I3)/I3</f>
        <v>1.6363636363636365</v>
      </c>
      <c r="P3" s="2">
        <f>H3*H3/I3</f>
        <v>4.4545454545454541</v>
      </c>
      <c r="Q3">
        <f>(H3*H3)-I3</f>
        <v>38</v>
      </c>
      <c r="R3">
        <f>(I3*I3)-H3</f>
        <v>114</v>
      </c>
      <c r="S3">
        <f>(H3*H3)+I3</f>
        <v>60</v>
      </c>
      <c r="T3">
        <f>(I3*I3)+H3</f>
        <v>128</v>
      </c>
    </row>
    <row r="4" spans="1:29" x14ac:dyDescent="0.3">
      <c r="A4" t="s">
        <v>8</v>
      </c>
      <c r="B4">
        <f t="shared" ref="B4:C19" ca="1" si="1">RANDBETWEEN(10,99)</f>
        <v>89</v>
      </c>
      <c r="C4">
        <f t="shared" ca="1" si="1"/>
        <v>99</v>
      </c>
      <c r="E4">
        <v>13</v>
      </c>
      <c r="F4">
        <v>46</v>
      </c>
      <c r="H4">
        <f t="shared" ref="H4:H19" si="2">RANK(E4,E$3:E$19,0)</f>
        <v>17</v>
      </c>
      <c r="I4">
        <f t="shared" ref="I4:I19" si="3">18-H4</f>
        <v>1</v>
      </c>
      <c r="J4">
        <f t="shared" ref="J4:J19" si="4">F4*1000</f>
        <v>46000</v>
      </c>
      <c r="L4">
        <f t="shared" ref="L4:L19" si="5">H4*I4</f>
        <v>17</v>
      </c>
      <c r="M4" s="2">
        <f t="shared" ref="M4:M19" si="6">H4/I4</f>
        <v>17</v>
      </c>
      <c r="N4" s="2">
        <f t="shared" ref="N4:N19" si="7">(H4+I4)/H4</f>
        <v>1.0588235294117647</v>
      </c>
      <c r="O4" s="2">
        <f t="shared" ref="O4:O19" si="8">(H4+I4)/I4</f>
        <v>18</v>
      </c>
      <c r="P4" s="2">
        <f t="shared" ref="P4:P19" si="9">H4*H4/I4</f>
        <v>289</v>
      </c>
      <c r="Q4">
        <f t="shared" ref="Q4:Q19" si="10">(H4*H4)-I4</f>
        <v>288</v>
      </c>
      <c r="R4">
        <f t="shared" ref="R4:R19" si="11">(I4*I4)-H4</f>
        <v>-16</v>
      </c>
      <c r="S4">
        <f t="shared" ref="S4:S19" si="12">(H4*H4)+I4</f>
        <v>290</v>
      </c>
      <c r="T4">
        <f t="shared" ref="T4:T19" si="13">(I4*I4)+H4</f>
        <v>18</v>
      </c>
    </row>
    <row r="5" spans="1:29" x14ac:dyDescent="0.3">
      <c r="A5" t="s">
        <v>9</v>
      </c>
      <c r="B5">
        <f t="shared" ca="1" si="1"/>
        <v>23</v>
      </c>
      <c r="C5">
        <f t="shared" ca="1" si="1"/>
        <v>11</v>
      </c>
      <c r="E5">
        <v>68</v>
      </c>
      <c r="F5">
        <v>26</v>
      </c>
      <c r="H5">
        <f t="shared" si="2"/>
        <v>8</v>
      </c>
      <c r="I5">
        <f t="shared" si="3"/>
        <v>10</v>
      </c>
      <c r="J5">
        <f t="shared" si="4"/>
        <v>26000</v>
      </c>
      <c r="L5">
        <f t="shared" si="5"/>
        <v>80</v>
      </c>
      <c r="M5" s="2">
        <f t="shared" si="6"/>
        <v>0.8</v>
      </c>
      <c r="N5" s="2">
        <f t="shared" si="7"/>
        <v>2.25</v>
      </c>
      <c r="O5" s="2">
        <f t="shared" si="8"/>
        <v>1.8</v>
      </c>
      <c r="P5" s="2">
        <f t="shared" si="9"/>
        <v>6.4</v>
      </c>
      <c r="Q5">
        <f t="shared" si="10"/>
        <v>54</v>
      </c>
      <c r="R5">
        <f t="shared" si="11"/>
        <v>92</v>
      </c>
      <c r="S5">
        <f t="shared" si="12"/>
        <v>74</v>
      </c>
      <c r="T5">
        <f t="shared" si="13"/>
        <v>108</v>
      </c>
    </row>
    <row r="6" spans="1:29" x14ac:dyDescent="0.3">
      <c r="A6" t="s">
        <v>10</v>
      </c>
      <c r="B6">
        <f t="shared" ca="1" si="1"/>
        <v>68</v>
      </c>
      <c r="C6">
        <f t="shared" ca="1" si="1"/>
        <v>38</v>
      </c>
      <c r="E6">
        <v>73</v>
      </c>
      <c r="F6">
        <v>96</v>
      </c>
      <c r="H6">
        <f t="shared" si="2"/>
        <v>6</v>
      </c>
      <c r="I6">
        <f t="shared" si="3"/>
        <v>12</v>
      </c>
      <c r="J6">
        <f t="shared" si="4"/>
        <v>96000</v>
      </c>
      <c r="L6">
        <f t="shared" si="5"/>
        <v>72</v>
      </c>
      <c r="M6" s="2">
        <f t="shared" si="6"/>
        <v>0.5</v>
      </c>
      <c r="N6" s="2">
        <f t="shared" si="7"/>
        <v>3</v>
      </c>
      <c r="O6" s="2">
        <f t="shared" si="8"/>
        <v>1.5</v>
      </c>
      <c r="P6" s="2">
        <f t="shared" si="9"/>
        <v>3</v>
      </c>
      <c r="Q6">
        <f t="shared" si="10"/>
        <v>24</v>
      </c>
      <c r="R6">
        <f t="shared" si="11"/>
        <v>138</v>
      </c>
      <c r="S6">
        <f t="shared" si="12"/>
        <v>48</v>
      </c>
      <c r="T6">
        <f t="shared" si="13"/>
        <v>150</v>
      </c>
    </row>
    <row r="7" spans="1:29" x14ac:dyDescent="0.3">
      <c r="A7" t="s">
        <v>11</v>
      </c>
      <c r="B7">
        <f t="shared" ca="1" si="1"/>
        <v>53</v>
      </c>
      <c r="C7">
        <f t="shared" ca="1" si="1"/>
        <v>23</v>
      </c>
      <c r="E7">
        <v>85</v>
      </c>
      <c r="F7">
        <v>84</v>
      </c>
      <c r="H7">
        <f t="shared" si="2"/>
        <v>3</v>
      </c>
      <c r="I7">
        <f t="shared" si="3"/>
        <v>15</v>
      </c>
      <c r="J7">
        <f t="shared" si="4"/>
        <v>84000</v>
      </c>
      <c r="L7">
        <f t="shared" si="5"/>
        <v>45</v>
      </c>
      <c r="M7" s="2">
        <f t="shared" si="6"/>
        <v>0.2</v>
      </c>
      <c r="N7" s="2">
        <f t="shared" si="7"/>
        <v>6</v>
      </c>
      <c r="O7" s="2">
        <f t="shared" si="8"/>
        <v>1.2</v>
      </c>
      <c r="P7" s="2">
        <f t="shared" si="9"/>
        <v>0.6</v>
      </c>
      <c r="Q7">
        <f t="shared" si="10"/>
        <v>-6</v>
      </c>
      <c r="R7">
        <f t="shared" si="11"/>
        <v>222</v>
      </c>
      <c r="S7">
        <f t="shared" si="12"/>
        <v>24</v>
      </c>
      <c r="T7">
        <f t="shared" si="13"/>
        <v>228</v>
      </c>
    </row>
    <row r="8" spans="1:29" x14ac:dyDescent="0.3">
      <c r="A8" t="s">
        <v>12</v>
      </c>
      <c r="B8">
        <f t="shared" ca="1" si="1"/>
        <v>63</v>
      </c>
      <c r="C8">
        <f t="shared" ca="1" si="1"/>
        <v>73</v>
      </c>
      <c r="E8">
        <v>61</v>
      </c>
      <c r="F8">
        <v>26</v>
      </c>
      <c r="H8">
        <f t="shared" si="2"/>
        <v>9</v>
      </c>
      <c r="I8">
        <f t="shared" si="3"/>
        <v>9</v>
      </c>
      <c r="J8">
        <f t="shared" si="4"/>
        <v>26000</v>
      </c>
      <c r="L8">
        <f t="shared" si="5"/>
        <v>81</v>
      </c>
      <c r="M8" s="2">
        <f t="shared" si="6"/>
        <v>1</v>
      </c>
      <c r="N8" s="2">
        <f t="shared" si="7"/>
        <v>2</v>
      </c>
      <c r="O8" s="2">
        <f t="shared" si="8"/>
        <v>2</v>
      </c>
      <c r="P8" s="2">
        <f t="shared" si="9"/>
        <v>9</v>
      </c>
      <c r="Q8">
        <f t="shared" si="10"/>
        <v>72</v>
      </c>
      <c r="R8">
        <f t="shared" si="11"/>
        <v>72</v>
      </c>
      <c r="S8">
        <f t="shared" si="12"/>
        <v>90</v>
      </c>
      <c r="T8">
        <f t="shared" si="13"/>
        <v>90</v>
      </c>
    </row>
    <row r="9" spans="1:29" x14ac:dyDescent="0.3">
      <c r="A9" t="s">
        <v>13</v>
      </c>
      <c r="B9">
        <f t="shared" ca="1" si="1"/>
        <v>62</v>
      </c>
      <c r="C9">
        <f t="shared" ca="1" si="1"/>
        <v>45</v>
      </c>
      <c r="E9">
        <v>37</v>
      </c>
      <c r="F9">
        <v>93</v>
      </c>
      <c r="H9">
        <f t="shared" si="2"/>
        <v>14</v>
      </c>
      <c r="I9">
        <f t="shared" si="3"/>
        <v>4</v>
      </c>
      <c r="J9">
        <f t="shared" si="4"/>
        <v>93000</v>
      </c>
      <c r="L9">
        <f t="shared" si="5"/>
        <v>56</v>
      </c>
      <c r="M9" s="2">
        <f t="shared" si="6"/>
        <v>3.5</v>
      </c>
      <c r="N9" s="2">
        <f t="shared" si="7"/>
        <v>1.2857142857142858</v>
      </c>
      <c r="O9" s="2">
        <f t="shared" si="8"/>
        <v>4.5</v>
      </c>
      <c r="P9" s="2">
        <f t="shared" si="9"/>
        <v>49</v>
      </c>
      <c r="Q9">
        <f t="shared" si="10"/>
        <v>192</v>
      </c>
      <c r="R9">
        <f t="shared" si="11"/>
        <v>2</v>
      </c>
      <c r="S9">
        <f t="shared" si="12"/>
        <v>200</v>
      </c>
      <c r="T9">
        <f t="shared" si="13"/>
        <v>30</v>
      </c>
    </row>
    <row r="10" spans="1:29" x14ac:dyDescent="0.3">
      <c r="A10" t="s">
        <v>14</v>
      </c>
      <c r="B10">
        <f t="shared" ca="1" si="1"/>
        <v>29</v>
      </c>
      <c r="C10">
        <f t="shared" ca="1" si="1"/>
        <v>31</v>
      </c>
      <c r="E10">
        <v>45</v>
      </c>
      <c r="F10">
        <v>98</v>
      </c>
      <c r="H10">
        <f t="shared" si="2"/>
        <v>12</v>
      </c>
      <c r="I10">
        <f t="shared" si="3"/>
        <v>6</v>
      </c>
      <c r="J10">
        <f t="shared" si="4"/>
        <v>98000</v>
      </c>
      <c r="L10">
        <f t="shared" si="5"/>
        <v>72</v>
      </c>
      <c r="M10" s="2">
        <f t="shared" si="6"/>
        <v>2</v>
      </c>
      <c r="N10" s="2">
        <f t="shared" si="7"/>
        <v>1.5</v>
      </c>
      <c r="O10" s="2">
        <f t="shared" si="8"/>
        <v>3</v>
      </c>
      <c r="P10" s="2">
        <f t="shared" si="9"/>
        <v>24</v>
      </c>
      <c r="Q10">
        <f t="shared" si="10"/>
        <v>138</v>
      </c>
      <c r="R10">
        <f t="shared" si="11"/>
        <v>24</v>
      </c>
      <c r="S10">
        <f t="shared" si="12"/>
        <v>150</v>
      </c>
      <c r="T10">
        <f t="shared" si="13"/>
        <v>48</v>
      </c>
    </row>
    <row r="11" spans="1:29" x14ac:dyDescent="0.3">
      <c r="A11" t="s">
        <v>15</v>
      </c>
      <c r="B11">
        <f t="shared" ca="1" si="1"/>
        <v>80</v>
      </c>
      <c r="C11">
        <f t="shared" ca="1" si="1"/>
        <v>81</v>
      </c>
      <c r="E11">
        <v>50</v>
      </c>
      <c r="F11">
        <v>18</v>
      </c>
      <c r="H11">
        <f t="shared" si="2"/>
        <v>11</v>
      </c>
      <c r="I11">
        <f t="shared" si="3"/>
        <v>7</v>
      </c>
      <c r="J11">
        <f t="shared" si="4"/>
        <v>18000</v>
      </c>
      <c r="L11">
        <f t="shared" si="5"/>
        <v>77</v>
      </c>
      <c r="M11" s="2">
        <f t="shared" si="6"/>
        <v>1.5714285714285714</v>
      </c>
      <c r="N11" s="2">
        <f t="shared" si="7"/>
        <v>1.6363636363636365</v>
      </c>
      <c r="O11" s="2">
        <f t="shared" si="8"/>
        <v>2.5714285714285716</v>
      </c>
      <c r="P11" s="2">
        <f t="shared" si="9"/>
        <v>17.285714285714285</v>
      </c>
      <c r="Q11">
        <f t="shared" si="10"/>
        <v>114</v>
      </c>
      <c r="R11">
        <f t="shared" si="11"/>
        <v>38</v>
      </c>
      <c r="S11">
        <f t="shared" si="12"/>
        <v>128</v>
      </c>
      <c r="T11">
        <f t="shared" si="13"/>
        <v>60</v>
      </c>
    </row>
    <row r="12" spans="1:29" x14ac:dyDescent="0.3">
      <c r="A12" t="s">
        <v>16</v>
      </c>
      <c r="B12">
        <f t="shared" ca="1" si="1"/>
        <v>25</v>
      </c>
      <c r="C12">
        <f t="shared" ca="1" si="1"/>
        <v>98</v>
      </c>
      <c r="E12">
        <v>80</v>
      </c>
      <c r="F12">
        <v>75</v>
      </c>
      <c r="H12">
        <f t="shared" si="2"/>
        <v>4</v>
      </c>
      <c r="I12">
        <f t="shared" si="3"/>
        <v>14</v>
      </c>
      <c r="J12">
        <f t="shared" si="4"/>
        <v>75000</v>
      </c>
      <c r="L12">
        <f t="shared" si="5"/>
        <v>56</v>
      </c>
      <c r="M12" s="2">
        <f t="shared" si="6"/>
        <v>0.2857142857142857</v>
      </c>
      <c r="N12" s="2">
        <f t="shared" si="7"/>
        <v>4.5</v>
      </c>
      <c r="O12" s="2">
        <f t="shared" si="8"/>
        <v>1.2857142857142858</v>
      </c>
      <c r="P12" s="2">
        <f t="shared" si="9"/>
        <v>1.1428571428571428</v>
      </c>
      <c r="Q12">
        <f t="shared" si="10"/>
        <v>2</v>
      </c>
      <c r="R12">
        <f t="shared" si="11"/>
        <v>192</v>
      </c>
      <c r="S12">
        <f t="shared" si="12"/>
        <v>30</v>
      </c>
      <c r="T12">
        <f t="shared" si="13"/>
        <v>200</v>
      </c>
    </row>
    <row r="13" spans="1:29" x14ac:dyDescent="0.3">
      <c r="A13" t="s">
        <v>17</v>
      </c>
      <c r="B13">
        <f t="shared" ca="1" si="1"/>
        <v>85</v>
      </c>
      <c r="C13">
        <f t="shared" ca="1" si="1"/>
        <v>70</v>
      </c>
      <c r="E13">
        <v>95</v>
      </c>
      <c r="F13">
        <v>53</v>
      </c>
      <c r="H13">
        <f t="shared" si="2"/>
        <v>2</v>
      </c>
      <c r="I13">
        <f t="shared" si="3"/>
        <v>16</v>
      </c>
      <c r="J13">
        <f t="shared" si="4"/>
        <v>53000</v>
      </c>
      <c r="L13">
        <f t="shared" si="5"/>
        <v>32</v>
      </c>
      <c r="M13" s="2">
        <f t="shared" si="6"/>
        <v>0.125</v>
      </c>
      <c r="N13" s="2">
        <f t="shared" si="7"/>
        <v>9</v>
      </c>
      <c r="O13" s="2">
        <f t="shared" si="8"/>
        <v>1.125</v>
      </c>
      <c r="P13" s="2">
        <f t="shared" si="9"/>
        <v>0.25</v>
      </c>
      <c r="Q13">
        <f t="shared" si="10"/>
        <v>-12</v>
      </c>
      <c r="R13">
        <f t="shared" si="11"/>
        <v>254</v>
      </c>
      <c r="S13">
        <f t="shared" si="12"/>
        <v>20</v>
      </c>
      <c r="T13">
        <f t="shared" si="13"/>
        <v>258</v>
      </c>
    </row>
    <row r="14" spans="1:29" x14ac:dyDescent="0.3">
      <c r="A14" t="s">
        <v>18</v>
      </c>
      <c r="B14">
        <f t="shared" ca="1" si="1"/>
        <v>17</v>
      </c>
      <c r="C14">
        <f t="shared" ca="1" si="1"/>
        <v>83</v>
      </c>
      <c r="E14">
        <v>75</v>
      </c>
      <c r="F14">
        <v>78</v>
      </c>
      <c r="H14">
        <f t="shared" si="2"/>
        <v>5</v>
      </c>
      <c r="I14">
        <f t="shared" si="3"/>
        <v>13</v>
      </c>
      <c r="J14">
        <f t="shared" si="4"/>
        <v>78000</v>
      </c>
      <c r="L14">
        <f t="shared" si="5"/>
        <v>65</v>
      </c>
      <c r="M14" s="2">
        <f t="shared" si="6"/>
        <v>0.38461538461538464</v>
      </c>
      <c r="N14" s="2">
        <f t="shared" si="7"/>
        <v>3.6</v>
      </c>
      <c r="O14" s="2">
        <f t="shared" si="8"/>
        <v>1.3846153846153846</v>
      </c>
      <c r="P14" s="2">
        <f t="shared" si="9"/>
        <v>1.9230769230769231</v>
      </c>
      <c r="Q14">
        <f t="shared" si="10"/>
        <v>12</v>
      </c>
      <c r="R14">
        <f t="shared" si="11"/>
        <v>164</v>
      </c>
      <c r="S14">
        <f t="shared" si="12"/>
        <v>38</v>
      </c>
      <c r="T14">
        <f t="shared" si="13"/>
        <v>174</v>
      </c>
    </row>
    <row r="15" spans="1:29" x14ac:dyDescent="0.3">
      <c r="A15" t="s">
        <v>19</v>
      </c>
      <c r="B15">
        <f t="shared" ca="1" si="1"/>
        <v>40</v>
      </c>
      <c r="C15">
        <f t="shared" ca="1" si="1"/>
        <v>68</v>
      </c>
      <c r="E15">
        <v>54</v>
      </c>
      <c r="F15">
        <v>13</v>
      </c>
      <c r="H15">
        <f t="shared" si="2"/>
        <v>10</v>
      </c>
      <c r="I15">
        <f t="shared" si="3"/>
        <v>8</v>
      </c>
      <c r="J15">
        <f t="shared" si="4"/>
        <v>13000</v>
      </c>
      <c r="L15">
        <f t="shared" si="5"/>
        <v>80</v>
      </c>
      <c r="M15" s="2">
        <f t="shared" si="6"/>
        <v>1.25</v>
      </c>
      <c r="N15" s="2">
        <f t="shared" si="7"/>
        <v>1.8</v>
      </c>
      <c r="O15" s="2">
        <f t="shared" si="8"/>
        <v>2.25</v>
      </c>
      <c r="P15" s="2">
        <f t="shared" si="9"/>
        <v>12.5</v>
      </c>
      <c r="Q15">
        <f t="shared" si="10"/>
        <v>92</v>
      </c>
      <c r="R15">
        <f t="shared" si="11"/>
        <v>54</v>
      </c>
      <c r="S15">
        <f t="shared" si="12"/>
        <v>108</v>
      </c>
      <c r="T15">
        <f t="shared" si="13"/>
        <v>74</v>
      </c>
    </row>
    <row r="16" spans="1:29" x14ac:dyDescent="0.3">
      <c r="A16" t="s">
        <v>20</v>
      </c>
      <c r="B16">
        <f t="shared" ca="1" si="1"/>
        <v>58</v>
      </c>
      <c r="C16">
        <f t="shared" ca="1" si="1"/>
        <v>16</v>
      </c>
      <c r="E16">
        <v>22</v>
      </c>
      <c r="F16">
        <v>15</v>
      </c>
      <c r="H16">
        <f t="shared" si="2"/>
        <v>16</v>
      </c>
      <c r="I16">
        <f t="shared" si="3"/>
        <v>2</v>
      </c>
      <c r="J16">
        <f t="shared" si="4"/>
        <v>15000</v>
      </c>
      <c r="L16">
        <f t="shared" si="5"/>
        <v>32</v>
      </c>
      <c r="M16" s="2">
        <f t="shared" si="6"/>
        <v>8</v>
      </c>
      <c r="N16" s="2">
        <f t="shared" si="7"/>
        <v>1.125</v>
      </c>
      <c r="O16" s="2">
        <f t="shared" si="8"/>
        <v>9</v>
      </c>
      <c r="P16" s="2">
        <f t="shared" si="9"/>
        <v>128</v>
      </c>
      <c r="Q16">
        <f t="shared" si="10"/>
        <v>254</v>
      </c>
      <c r="R16">
        <f t="shared" si="11"/>
        <v>-12</v>
      </c>
      <c r="S16">
        <f t="shared" si="12"/>
        <v>258</v>
      </c>
      <c r="T16">
        <f t="shared" si="13"/>
        <v>20</v>
      </c>
    </row>
    <row r="17" spans="1:32" x14ac:dyDescent="0.3">
      <c r="A17" t="s">
        <v>21</v>
      </c>
      <c r="B17">
        <f t="shared" ca="1" si="1"/>
        <v>89</v>
      </c>
      <c r="C17">
        <f t="shared" ca="1" si="1"/>
        <v>95</v>
      </c>
      <c r="E17">
        <v>23</v>
      </c>
      <c r="F17">
        <v>53</v>
      </c>
      <c r="H17">
        <f t="shared" si="2"/>
        <v>15</v>
      </c>
      <c r="I17">
        <f t="shared" si="3"/>
        <v>3</v>
      </c>
      <c r="J17">
        <f t="shared" si="4"/>
        <v>53000</v>
      </c>
      <c r="L17">
        <f t="shared" si="5"/>
        <v>45</v>
      </c>
      <c r="M17" s="2">
        <f t="shared" si="6"/>
        <v>5</v>
      </c>
      <c r="N17" s="2">
        <f t="shared" si="7"/>
        <v>1.2</v>
      </c>
      <c r="O17" s="2">
        <f t="shared" si="8"/>
        <v>6</v>
      </c>
      <c r="P17" s="2">
        <f t="shared" si="9"/>
        <v>75</v>
      </c>
      <c r="Q17">
        <f t="shared" si="10"/>
        <v>222</v>
      </c>
      <c r="R17">
        <f t="shared" si="11"/>
        <v>-6</v>
      </c>
      <c r="S17">
        <f t="shared" si="12"/>
        <v>228</v>
      </c>
      <c r="T17">
        <f t="shared" si="13"/>
        <v>24</v>
      </c>
    </row>
    <row r="18" spans="1:32" x14ac:dyDescent="0.3">
      <c r="A18" t="s">
        <v>22</v>
      </c>
      <c r="B18">
        <f t="shared" ca="1" si="1"/>
        <v>81</v>
      </c>
      <c r="C18">
        <f t="shared" ca="1" si="1"/>
        <v>98</v>
      </c>
      <c r="E18">
        <v>99</v>
      </c>
      <c r="F18">
        <v>51</v>
      </c>
      <c r="H18">
        <f t="shared" si="2"/>
        <v>1</v>
      </c>
      <c r="I18">
        <f t="shared" si="3"/>
        <v>17</v>
      </c>
      <c r="J18">
        <f t="shared" si="4"/>
        <v>51000</v>
      </c>
      <c r="L18">
        <f t="shared" si="5"/>
        <v>17</v>
      </c>
      <c r="M18" s="2">
        <f t="shared" si="6"/>
        <v>5.8823529411764705E-2</v>
      </c>
      <c r="N18" s="2">
        <f t="shared" si="7"/>
        <v>18</v>
      </c>
      <c r="O18" s="2">
        <f t="shared" si="8"/>
        <v>1.0588235294117647</v>
      </c>
      <c r="P18" s="2">
        <f t="shared" si="9"/>
        <v>5.8823529411764705E-2</v>
      </c>
      <c r="Q18">
        <f t="shared" si="10"/>
        <v>-16</v>
      </c>
      <c r="R18">
        <f t="shared" si="11"/>
        <v>288</v>
      </c>
      <c r="S18">
        <f t="shared" si="12"/>
        <v>18</v>
      </c>
      <c r="T18">
        <f t="shared" si="13"/>
        <v>290</v>
      </c>
    </row>
    <row r="19" spans="1:32" x14ac:dyDescent="0.3">
      <c r="A19" t="s">
        <v>23</v>
      </c>
      <c r="B19">
        <f t="shared" ca="1" si="1"/>
        <v>20</v>
      </c>
      <c r="C19">
        <f t="shared" ca="1" si="1"/>
        <v>74</v>
      </c>
      <c r="E19">
        <v>45</v>
      </c>
      <c r="F19">
        <v>47</v>
      </c>
      <c r="H19">
        <f t="shared" si="2"/>
        <v>12</v>
      </c>
      <c r="I19">
        <f t="shared" si="3"/>
        <v>6</v>
      </c>
      <c r="J19">
        <f t="shared" si="4"/>
        <v>47000</v>
      </c>
      <c r="L19">
        <f t="shared" si="5"/>
        <v>72</v>
      </c>
      <c r="M19" s="2">
        <f t="shared" si="6"/>
        <v>2</v>
      </c>
      <c r="N19" s="2">
        <f t="shared" si="7"/>
        <v>1.5</v>
      </c>
      <c r="O19" s="2">
        <f t="shared" si="8"/>
        <v>3</v>
      </c>
      <c r="P19" s="2">
        <f t="shared" si="9"/>
        <v>24</v>
      </c>
      <c r="Q19">
        <f t="shared" si="10"/>
        <v>138</v>
      </c>
      <c r="R19">
        <f t="shared" si="11"/>
        <v>24</v>
      </c>
      <c r="S19">
        <f t="shared" si="12"/>
        <v>150</v>
      </c>
      <c r="T19">
        <f t="shared" si="13"/>
        <v>48</v>
      </c>
    </row>
    <row r="21" spans="1:32" x14ac:dyDescent="0.3">
      <c r="A21" t="s">
        <v>25</v>
      </c>
      <c r="B21" s="3">
        <f ca="1">CORREL(B3:B19,C3:C19)</f>
        <v>0.33384131403590261</v>
      </c>
      <c r="C21" s="3"/>
      <c r="D21" s="3"/>
      <c r="E21" s="3">
        <f>CORREL(E3:E19,F3:F19)</f>
        <v>0.2599777292702185</v>
      </c>
      <c r="F21" s="3"/>
      <c r="G21" s="3"/>
      <c r="H21" s="3">
        <f>CORREL(H3:H19,$J$3:$J$19)</f>
        <v>-0.27733262518716767</v>
      </c>
      <c r="I21" s="3">
        <f>CORREL(I3:I19,$J$3:$J$19)</f>
        <v>0.27733262518716767</v>
      </c>
      <c r="L21" s="3">
        <f>CORREL(L3:L19,$J$3:$J$19)</f>
        <v>2.1192401766118061E-2</v>
      </c>
      <c r="M21" s="3">
        <f>CORREL(M3:M19,$J$3:$J$19)</f>
        <v>-0.22197996480613175</v>
      </c>
      <c r="N21" s="3">
        <f>CORREL(N3:N19,$J$3:$J$19)</f>
        <v>7.2880618585157264E-2</v>
      </c>
      <c r="O21" s="3">
        <f>CORREL(O3:O19,$J$3:$J$19)</f>
        <v>-0.2219799648061318</v>
      </c>
      <c r="P21" s="3">
        <f>CORREL(P3:P19,$J$3:$J$19)</f>
        <v>-0.21386200464884564</v>
      </c>
      <c r="Q21" s="3">
        <f>CORREL(Q3:Q19,$J$3:$J$19)</f>
        <v>-0.27533572948394414</v>
      </c>
      <c r="R21" s="3">
        <f>CORREL(R3:R19,$J$3:$J$19)</f>
        <v>0.2647857128412619</v>
      </c>
      <c r="S21" s="3">
        <f t="shared" ref="S21:T21" si="14">CORREL(S3:S19,$J$3:$J$19)</f>
        <v>-0.27418784028675153</v>
      </c>
      <c r="T21" s="3">
        <f t="shared" si="14"/>
        <v>0.26248477736876197</v>
      </c>
      <c r="U21" s="3">
        <f>CORREL($J$3:$J$19,U25:U41)</f>
        <v>-0.13941725517630588</v>
      </c>
      <c r="V21" s="3">
        <f t="shared" ref="V21:AE21" si="15">CORREL($J$3:$J$19,V25:V41)</f>
        <v>-0.2600382963293249</v>
      </c>
      <c r="W21" s="3">
        <f t="shared" si="15"/>
        <v>0.27733262518716767</v>
      </c>
      <c r="X21" s="3">
        <f t="shared" si="15"/>
        <v>-0.2600382963293249</v>
      </c>
      <c r="Y21" s="3">
        <f t="shared" si="15"/>
        <v>-0.2600382963293249</v>
      </c>
      <c r="Z21" s="3">
        <f t="shared" si="15"/>
        <v>-0.2600382963293249</v>
      </c>
      <c r="AA21" s="3">
        <f t="shared" si="15"/>
        <v>0.27733262518716767</v>
      </c>
      <c r="AB21" s="3">
        <f t="shared" si="15"/>
        <v>-0.2600382963293249</v>
      </c>
      <c r="AC21" s="3">
        <f t="shared" si="15"/>
        <v>0.27733262518716767</v>
      </c>
      <c r="AD21" s="3">
        <f t="shared" si="15"/>
        <v>1</v>
      </c>
      <c r="AE21" s="5">
        <f ca="1">CORREL($J$3:$J$19,AE25:AE41)^2</f>
        <v>1.7197564681601215E-2</v>
      </c>
      <c r="AF21" s="3">
        <f ca="1">SQRT(AE21)</f>
        <v>0.13113948559301739</v>
      </c>
    </row>
    <row r="23" spans="1:32" x14ac:dyDescent="0.3">
      <c r="L23" t="s">
        <v>37</v>
      </c>
      <c r="M23" t="s">
        <v>37</v>
      </c>
      <c r="N23" t="s">
        <v>37</v>
      </c>
      <c r="O23" t="s">
        <v>37</v>
      </c>
      <c r="P23" t="s">
        <v>37</v>
      </c>
      <c r="Q23" t="s">
        <v>37</v>
      </c>
      <c r="R23" t="s">
        <v>37</v>
      </c>
      <c r="S23" t="s">
        <v>37</v>
      </c>
      <c r="T23" t="s">
        <v>37</v>
      </c>
      <c r="U23" t="s">
        <v>5</v>
      </c>
      <c r="V23" t="s">
        <v>5</v>
      </c>
      <c r="W23" t="s">
        <v>5</v>
      </c>
      <c r="X23" t="s">
        <v>5</v>
      </c>
      <c r="Y23" t="s">
        <v>5</v>
      </c>
      <c r="Z23" t="s">
        <v>5</v>
      </c>
      <c r="AA23" t="s">
        <v>5</v>
      </c>
      <c r="AB23" t="s">
        <v>5</v>
      </c>
      <c r="AC23" t="s">
        <v>5</v>
      </c>
    </row>
    <row r="24" spans="1:32" x14ac:dyDescent="0.3">
      <c r="A24" t="str">
        <f>A2</f>
        <v>id</v>
      </c>
      <c r="L24" t="s">
        <v>31</v>
      </c>
      <c r="M24" t="s">
        <v>31</v>
      </c>
      <c r="N24" t="s">
        <v>31</v>
      </c>
      <c r="O24" t="s">
        <v>31</v>
      </c>
      <c r="P24" t="s">
        <v>31</v>
      </c>
      <c r="Q24" t="s">
        <v>31</v>
      </c>
      <c r="R24" t="s">
        <v>31</v>
      </c>
      <c r="S24" t="s">
        <v>31</v>
      </c>
      <c r="T24" t="s">
        <v>31</v>
      </c>
      <c r="U24" t="s">
        <v>31</v>
      </c>
      <c r="V24" t="s">
        <v>31</v>
      </c>
      <c r="W24" t="s">
        <v>31</v>
      </c>
      <c r="X24" t="s">
        <v>31</v>
      </c>
      <c r="Y24" t="s">
        <v>31</v>
      </c>
      <c r="Z24" t="s">
        <v>31</v>
      </c>
      <c r="AA24" t="s">
        <v>31</v>
      </c>
      <c r="AB24" t="s">
        <v>31</v>
      </c>
      <c r="AC24" t="s">
        <v>31</v>
      </c>
      <c r="AD24" t="s">
        <v>38</v>
      </c>
      <c r="AE24" t="s">
        <v>39</v>
      </c>
    </row>
    <row r="25" spans="1:32" x14ac:dyDescent="0.3">
      <c r="A25" t="str">
        <f>A3</f>
        <v>O1</v>
      </c>
      <c r="L25">
        <f>RANK(L3,L$3:L$19,0)</f>
        <v>4</v>
      </c>
      <c r="M25">
        <f t="shared" ref="M25:T40" si="16">RANK(M3,M$3:M$19,0)</f>
        <v>11</v>
      </c>
      <c r="N25">
        <f t="shared" si="16"/>
        <v>7</v>
      </c>
      <c r="O25">
        <f t="shared" si="16"/>
        <v>11</v>
      </c>
      <c r="P25">
        <f t="shared" si="16"/>
        <v>11</v>
      </c>
      <c r="Q25">
        <f t="shared" si="16"/>
        <v>11</v>
      </c>
      <c r="R25">
        <f t="shared" si="16"/>
        <v>7</v>
      </c>
      <c r="S25">
        <f t="shared" si="16"/>
        <v>11</v>
      </c>
      <c r="T25">
        <f t="shared" si="16"/>
        <v>7</v>
      </c>
      <c r="U25">
        <f>18-L25</f>
        <v>14</v>
      </c>
      <c r="V25">
        <f t="shared" ref="V25:AC40" si="17">18-M25</f>
        <v>7</v>
      </c>
      <c r="W25">
        <f t="shared" si="17"/>
        <v>11</v>
      </c>
      <c r="X25">
        <f t="shared" si="17"/>
        <v>7</v>
      </c>
      <c r="Y25">
        <f t="shared" si="17"/>
        <v>7</v>
      </c>
      <c r="Z25">
        <f t="shared" si="17"/>
        <v>7</v>
      </c>
      <c r="AA25">
        <f t="shared" si="17"/>
        <v>11</v>
      </c>
      <c r="AB25">
        <f t="shared" si="17"/>
        <v>7</v>
      </c>
      <c r="AC25">
        <f t="shared" si="17"/>
        <v>11</v>
      </c>
      <c r="AD25">
        <f>J3</f>
        <v>95000</v>
      </c>
      <c r="AE25" s="1">
        <f ca="1">SUMPRODUCT(L25:AC25,$L$1:$AC$1)</f>
        <v>61.718829240586651</v>
      </c>
    </row>
    <row r="26" spans="1:32" x14ac:dyDescent="0.3">
      <c r="A26" t="str">
        <f>A4</f>
        <v>O2</v>
      </c>
      <c r="L26">
        <f t="shared" ref="L26:T41" si="18">RANK(L4,L$3:L$19,0)</f>
        <v>16</v>
      </c>
      <c r="M26">
        <f t="shared" si="18"/>
        <v>1</v>
      </c>
      <c r="N26">
        <f t="shared" si="18"/>
        <v>17</v>
      </c>
      <c r="O26">
        <f t="shared" si="18"/>
        <v>1</v>
      </c>
      <c r="P26">
        <f t="shared" si="18"/>
        <v>1</v>
      </c>
      <c r="Q26">
        <f t="shared" si="16"/>
        <v>1</v>
      </c>
      <c r="R26">
        <f t="shared" si="16"/>
        <v>17</v>
      </c>
      <c r="S26">
        <f t="shared" si="16"/>
        <v>1</v>
      </c>
      <c r="T26">
        <f t="shared" si="16"/>
        <v>17</v>
      </c>
      <c r="U26">
        <f t="shared" ref="U26:AC41" si="19">18-L26</f>
        <v>2</v>
      </c>
      <c r="V26">
        <f t="shared" si="17"/>
        <v>17</v>
      </c>
      <c r="W26">
        <f t="shared" si="17"/>
        <v>1</v>
      </c>
      <c r="X26">
        <f t="shared" si="17"/>
        <v>17</v>
      </c>
      <c r="Y26">
        <f t="shared" si="17"/>
        <v>17</v>
      </c>
      <c r="Z26">
        <f t="shared" si="17"/>
        <v>17</v>
      </c>
      <c r="AA26">
        <f t="shared" si="17"/>
        <v>1</v>
      </c>
      <c r="AB26">
        <f t="shared" si="17"/>
        <v>17</v>
      </c>
      <c r="AC26">
        <f t="shared" si="17"/>
        <v>1</v>
      </c>
      <c r="AD26">
        <f t="shared" ref="AD26:AD41" si="20">J4</f>
        <v>46000</v>
      </c>
      <c r="AE26" s="1">
        <f t="shared" ref="AE26:AE41" ca="1" si="21">SUMPRODUCT(L26:AC26,$L$1:$AC$1)</f>
        <v>69.10505768551532</v>
      </c>
    </row>
    <row r="27" spans="1:32" x14ac:dyDescent="0.3">
      <c r="A27" t="str">
        <f>A5</f>
        <v>O3</v>
      </c>
      <c r="L27">
        <f t="shared" si="18"/>
        <v>2</v>
      </c>
      <c r="M27">
        <f t="shared" si="18"/>
        <v>10</v>
      </c>
      <c r="N27">
        <f t="shared" si="18"/>
        <v>8</v>
      </c>
      <c r="O27">
        <f t="shared" si="18"/>
        <v>10</v>
      </c>
      <c r="P27">
        <f t="shared" si="18"/>
        <v>10</v>
      </c>
      <c r="Q27">
        <f t="shared" si="16"/>
        <v>10</v>
      </c>
      <c r="R27">
        <f t="shared" si="16"/>
        <v>8</v>
      </c>
      <c r="S27">
        <f t="shared" si="16"/>
        <v>10</v>
      </c>
      <c r="T27">
        <f t="shared" si="16"/>
        <v>8</v>
      </c>
      <c r="U27">
        <f t="shared" si="19"/>
        <v>16</v>
      </c>
      <c r="V27">
        <f t="shared" si="17"/>
        <v>8</v>
      </c>
      <c r="W27">
        <f t="shared" si="17"/>
        <v>10</v>
      </c>
      <c r="X27">
        <f t="shared" si="17"/>
        <v>8</v>
      </c>
      <c r="Y27">
        <f t="shared" si="17"/>
        <v>8</v>
      </c>
      <c r="Z27">
        <f t="shared" si="17"/>
        <v>8</v>
      </c>
      <c r="AA27">
        <f t="shared" si="17"/>
        <v>10</v>
      </c>
      <c r="AB27">
        <f t="shared" si="17"/>
        <v>8</v>
      </c>
      <c r="AC27">
        <f t="shared" si="17"/>
        <v>10</v>
      </c>
      <c r="AD27">
        <f t="shared" si="20"/>
        <v>26000</v>
      </c>
      <c r="AE27" s="1">
        <f t="shared" ca="1" si="21"/>
        <v>60.532498233841537</v>
      </c>
    </row>
    <row r="28" spans="1:32" x14ac:dyDescent="0.3">
      <c r="A28" t="str">
        <f>A6</f>
        <v>O4</v>
      </c>
      <c r="L28">
        <f t="shared" si="18"/>
        <v>6</v>
      </c>
      <c r="M28">
        <f t="shared" si="18"/>
        <v>12</v>
      </c>
      <c r="N28">
        <f t="shared" si="18"/>
        <v>6</v>
      </c>
      <c r="O28">
        <f t="shared" si="18"/>
        <v>12</v>
      </c>
      <c r="P28">
        <f t="shared" si="18"/>
        <v>12</v>
      </c>
      <c r="Q28">
        <f t="shared" si="16"/>
        <v>12</v>
      </c>
      <c r="R28">
        <f t="shared" si="16"/>
        <v>6</v>
      </c>
      <c r="S28">
        <f t="shared" si="16"/>
        <v>12</v>
      </c>
      <c r="T28">
        <f t="shared" si="16"/>
        <v>6</v>
      </c>
      <c r="U28">
        <f t="shared" si="19"/>
        <v>12</v>
      </c>
      <c r="V28">
        <f t="shared" si="17"/>
        <v>6</v>
      </c>
      <c r="W28">
        <f t="shared" si="17"/>
        <v>12</v>
      </c>
      <c r="X28">
        <f t="shared" si="17"/>
        <v>6</v>
      </c>
      <c r="Y28">
        <f t="shared" si="17"/>
        <v>6</v>
      </c>
      <c r="Z28">
        <f t="shared" si="17"/>
        <v>6</v>
      </c>
      <c r="AA28">
        <f t="shared" si="17"/>
        <v>12</v>
      </c>
      <c r="AB28">
        <f t="shared" si="17"/>
        <v>6</v>
      </c>
      <c r="AC28">
        <f t="shared" si="17"/>
        <v>12</v>
      </c>
      <c r="AD28">
        <f t="shared" si="20"/>
        <v>96000</v>
      </c>
      <c r="AE28" s="1">
        <f t="shared" ca="1" si="21"/>
        <v>62.905160247331743</v>
      </c>
    </row>
    <row r="29" spans="1:32" x14ac:dyDescent="0.3">
      <c r="A29" t="str">
        <f>A7</f>
        <v>O5</v>
      </c>
      <c r="L29">
        <f t="shared" si="18"/>
        <v>12</v>
      </c>
      <c r="M29">
        <f t="shared" si="18"/>
        <v>15</v>
      </c>
      <c r="N29">
        <f t="shared" si="18"/>
        <v>3</v>
      </c>
      <c r="O29">
        <f t="shared" si="18"/>
        <v>15</v>
      </c>
      <c r="P29">
        <f t="shared" si="18"/>
        <v>15</v>
      </c>
      <c r="Q29">
        <f t="shared" si="16"/>
        <v>15</v>
      </c>
      <c r="R29">
        <f t="shared" si="16"/>
        <v>3</v>
      </c>
      <c r="S29">
        <f t="shared" si="16"/>
        <v>15</v>
      </c>
      <c r="T29">
        <f t="shared" si="16"/>
        <v>3</v>
      </c>
      <c r="U29">
        <f t="shared" si="19"/>
        <v>6</v>
      </c>
      <c r="V29">
        <f t="shared" si="17"/>
        <v>3</v>
      </c>
      <c r="W29">
        <f t="shared" si="17"/>
        <v>15</v>
      </c>
      <c r="X29">
        <f t="shared" si="17"/>
        <v>3</v>
      </c>
      <c r="Y29">
        <f t="shared" si="17"/>
        <v>3</v>
      </c>
      <c r="Z29">
        <f t="shared" si="17"/>
        <v>3</v>
      </c>
      <c r="AA29">
        <f t="shared" si="17"/>
        <v>15</v>
      </c>
      <c r="AB29">
        <f t="shared" si="17"/>
        <v>3</v>
      </c>
      <c r="AC29">
        <f t="shared" si="17"/>
        <v>15</v>
      </c>
      <c r="AD29">
        <f t="shared" si="20"/>
        <v>84000</v>
      </c>
      <c r="AE29" s="1">
        <f t="shared" ca="1" si="21"/>
        <v>66.464153267567028</v>
      </c>
    </row>
    <row r="30" spans="1:32" x14ac:dyDescent="0.3">
      <c r="A30" t="str">
        <f>A8</f>
        <v>O6</v>
      </c>
      <c r="L30">
        <f t="shared" si="18"/>
        <v>1</v>
      </c>
      <c r="M30">
        <f t="shared" si="18"/>
        <v>9</v>
      </c>
      <c r="N30">
        <f t="shared" si="18"/>
        <v>9</v>
      </c>
      <c r="O30">
        <f t="shared" si="18"/>
        <v>9</v>
      </c>
      <c r="P30">
        <f t="shared" si="18"/>
        <v>9</v>
      </c>
      <c r="Q30">
        <f t="shared" si="16"/>
        <v>9</v>
      </c>
      <c r="R30">
        <f t="shared" si="16"/>
        <v>9</v>
      </c>
      <c r="S30">
        <f t="shared" si="16"/>
        <v>9</v>
      </c>
      <c r="T30">
        <f t="shared" si="16"/>
        <v>9</v>
      </c>
      <c r="U30">
        <f t="shared" si="19"/>
        <v>17</v>
      </c>
      <c r="V30">
        <f t="shared" si="17"/>
        <v>9</v>
      </c>
      <c r="W30">
        <f t="shared" si="17"/>
        <v>9</v>
      </c>
      <c r="X30">
        <f t="shared" si="17"/>
        <v>9</v>
      </c>
      <c r="Y30">
        <f t="shared" si="17"/>
        <v>9</v>
      </c>
      <c r="Z30">
        <f t="shared" si="17"/>
        <v>9</v>
      </c>
      <c r="AA30">
        <f t="shared" si="17"/>
        <v>9</v>
      </c>
      <c r="AB30">
        <f t="shared" si="17"/>
        <v>9</v>
      </c>
      <c r="AC30">
        <f t="shared" si="17"/>
        <v>9</v>
      </c>
      <c r="AD30">
        <f t="shared" si="20"/>
        <v>26000</v>
      </c>
      <c r="AE30" s="1">
        <f t="shared" ca="1" si="21"/>
        <v>59.947715305608313</v>
      </c>
    </row>
    <row r="31" spans="1:32" x14ac:dyDescent="0.3">
      <c r="A31" t="str">
        <f>A9</f>
        <v>O7</v>
      </c>
      <c r="L31">
        <f t="shared" si="18"/>
        <v>10</v>
      </c>
      <c r="M31">
        <f t="shared" si="18"/>
        <v>4</v>
      </c>
      <c r="N31">
        <f t="shared" si="18"/>
        <v>14</v>
      </c>
      <c r="O31">
        <f t="shared" si="18"/>
        <v>4</v>
      </c>
      <c r="P31">
        <f t="shared" si="18"/>
        <v>4</v>
      </c>
      <c r="Q31">
        <f t="shared" si="16"/>
        <v>4</v>
      </c>
      <c r="R31">
        <f t="shared" si="16"/>
        <v>14</v>
      </c>
      <c r="S31">
        <f t="shared" si="16"/>
        <v>4</v>
      </c>
      <c r="T31">
        <f t="shared" si="16"/>
        <v>14</v>
      </c>
      <c r="U31">
        <f t="shared" si="19"/>
        <v>8</v>
      </c>
      <c r="V31">
        <f t="shared" si="17"/>
        <v>14</v>
      </c>
      <c r="W31">
        <f t="shared" si="17"/>
        <v>4</v>
      </c>
      <c r="X31">
        <f t="shared" si="17"/>
        <v>14</v>
      </c>
      <c r="Y31">
        <f t="shared" si="17"/>
        <v>14</v>
      </c>
      <c r="Z31">
        <f t="shared" si="17"/>
        <v>14</v>
      </c>
      <c r="AA31">
        <f t="shared" si="17"/>
        <v>4</v>
      </c>
      <c r="AB31">
        <f t="shared" si="17"/>
        <v>14</v>
      </c>
      <c r="AC31">
        <f t="shared" si="17"/>
        <v>4</v>
      </c>
      <c r="AD31">
        <f t="shared" si="20"/>
        <v>93000</v>
      </c>
      <c r="AE31" s="1">
        <f t="shared" ca="1" si="21"/>
        <v>65.445473763608248</v>
      </c>
    </row>
    <row r="32" spans="1:32" x14ac:dyDescent="0.3">
      <c r="A32" t="str">
        <f>A10</f>
        <v>O8</v>
      </c>
      <c r="L32">
        <f t="shared" si="18"/>
        <v>6</v>
      </c>
      <c r="M32">
        <f t="shared" si="18"/>
        <v>5</v>
      </c>
      <c r="N32">
        <f t="shared" si="18"/>
        <v>12</v>
      </c>
      <c r="O32">
        <f t="shared" si="18"/>
        <v>5</v>
      </c>
      <c r="P32">
        <f t="shared" si="18"/>
        <v>5</v>
      </c>
      <c r="Q32">
        <f t="shared" si="16"/>
        <v>5</v>
      </c>
      <c r="R32">
        <f t="shared" si="16"/>
        <v>12</v>
      </c>
      <c r="S32">
        <f t="shared" si="16"/>
        <v>5</v>
      </c>
      <c r="T32">
        <f t="shared" si="16"/>
        <v>12</v>
      </c>
      <c r="U32">
        <f t="shared" si="19"/>
        <v>12</v>
      </c>
      <c r="V32">
        <f t="shared" si="17"/>
        <v>13</v>
      </c>
      <c r="W32">
        <f t="shared" si="17"/>
        <v>6</v>
      </c>
      <c r="X32">
        <f t="shared" si="17"/>
        <v>13</v>
      </c>
      <c r="Y32">
        <f t="shared" si="17"/>
        <v>13</v>
      </c>
      <c r="Z32">
        <f t="shared" si="17"/>
        <v>13</v>
      </c>
      <c r="AA32">
        <f t="shared" si="17"/>
        <v>6</v>
      </c>
      <c r="AB32">
        <f t="shared" si="17"/>
        <v>13</v>
      </c>
      <c r="AC32">
        <f t="shared" si="17"/>
        <v>6</v>
      </c>
      <c r="AD32">
        <f t="shared" si="20"/>
        <v>98000</v>
      </c>
      <c r="AE32" s="1">
        <f t="shared" ca="1" si="21"/>
        <v>62.98071712486702</v>
      </c>
    </row>
    <row r="33" spans="1:31" x14ac:dyDescent="0.3">
      <c r="A33" t="str">
        <f>A11</f>
        <v>O9</v>
      </c>
      <c r="L33">
        <f t="shared" si="18"/>
        <v>4</v>
      </c>
      <c r="M33">
        <f t="shared" si="18"/>
        <v>7</v>
      </c>
      <c r="N33">
        <f t="shared" si="18"/>
        <v>11</v>
      </c>
      <c r="O33">
        <f t="shared" si="18"/>
        <v>7</v>
      </c>
      <c r="P33">
        <f t="shared" si="18"/>
        <v>7</v>
      </c>
      <c r="Q33">
        <f t="shared" si="16"/>
        <v>7</v>
      </c>
      <c r="R33">
        <f t="shared" si="16"/>
        <v>11</v>
      </c>
      <c r="S33">
        <f t="shared" si="16"/>
        <v>7</v>
      </c>
      <c r="T33">
        <f t="shared" si="16"/>
        <v>11</v>
      </c>
      <c r="U33">
        <f t="shared" si="19"/>
        <v>14</v>
      </c>
      <c r="V33">
        <f t="shared" si="17"/>
        <v>11</v>
      </c>
      <c r="W33">
        <f t="shared" si="17"/>
        <v>7</v>
      </c>
      <c r="X33">
        <f t="shared" si="17"/>
        <v>11</v>
      </c>
      <c r="Y33">
        <f t="shared" si="17"/>
        <v>11</v>
      </c>
      <c r="Z33">
        <f t="shared" si="17"/>
        <v>11</v>
      </c>
      <c r="AA33">
        <f t="shared" si="17"/>
        <v>7</v>
      </c>
      <c r="AB33">
        <f t="shared" si="17"/>
        <v>11</v>
      </c>
      <c r="AC33">
        <f t="shared" si="17"/>
        <v>7</v>
      </c>
      <c r="AD33">
        <f t="shared" si="20"/>
        <v>18000</v>
      </c>
      <c r="AE33" s="1">
        <f t="shared" ca="1" si="21"/>
        <v>61.78588984170117</v>
      </c>
    </row>
    <row r="34" spans="1:31" x14ac:dyDescent="0.3">
      <c r="A34" t="str">
        <f>A12</f>
        <v>O10</v>
      </c>
      <c r="L34">
        <f t="shared" si="18"/>
        <v>10</v>
      </c>
      <c r="M34">
        <f t="shared" si="18"/>
        <v>14</v>
      </c>
      <c r="N34">
        <f t="shared" si="18"/>
        <v>4</v>
      </c>
      <c r="O34">
        <f t="shared" si="18"/>
        <v>14</v>
      </c>
      <c r="P34">
        <f t="shared" si="18"/>
        <v>14</v>
      </c>
      <c r="Q34">
        <f t="shared" si="16"/>
        <v>14</v>
      </c>
      <c r="R34">
        <f t="shared" si="16"/>
        <v>4</v>
      </c>
      <c r="S34">
        <f t="shared" si="16"/>
        <v>14</v>
      </c>
      <c r="T34">
        <f t="shared" si="16"/>
        <v>4</v>
      </c>
      <c r="U34">
        <f t="shared" si="19"/>
        <v>8</v>
      </c>
      <c r="V34">
        <f t="shared" si="17"/>
        <v>4</v>
      </c>
      <c r="W34">
        <f t="shared" si="17"/>
        <v>14</v>
      </c>
      <c r="X34">
        <f t="shared" si="17"/>
        <v>4</v>
      </c>
      <c r="Y34">
        <f t="shared" si="17"/>
        <v>4</v>
      </c>
      <c r="Z34">
        <f t="shared" si="17"/>
        <v>4</v>
      </c>
      <c r="AA34">
        <f t="shared" si="17"/>
        <v>14</v>
      </c>
      <c r="AB34">
        <f t="shared" si="17"/>
        <v>4</v>
      </c>
      <c r="AC34">
        <f t="shared" si="17"/>
        <v>14</v>
      </c>
      <c r="AD34">
        <f t="shared" si="20"/>
        <v>75000</v>
      </c>
      <c r="AE34" s="1">
        <f t="shared" ca="1" si="21"/>
        <v>65.277822260821935</v>
      </c>
    </row>
    <row r="35" spans="1:31" x14ac:dyDescent="0.3">
      <c r="A35" t="str">
        <f>A13</f>
        <v>O11</v>
      </c>
      <c r="L35">
        <f t="shared" si="18"/>
        <v>14</v>
      </c>
      <c r="M35">
        <f t="shared" si="18"/>
        <v>16</v>
      </c>
      <c r="N35">
        <f t="shared" si="18"/>
        <v>2</v>
      </c>
      <c r="O35">
        <f t="shared" si="18"/>
        <v>16</v>
      </c>
      <c r="P35">
        <f t="shared" si="18"/>
        <v>16</v>
      </c>
      <c r="Q35">
        <f t="shared" si="16"/>
        <v>16</v>
      </c>
      <c r="R35">
        <f t="shared" si="16"/>
        <v>2</v>
      </c>
      <c r="S35">
        <f t="shared" si="16"/>
        <v>16</v>
      </c>
      <c r="T35">
        <f t="shared" si="16"/>
        <v>2</v>
      </c>
      <c r="U35">
        <f t="shared" si="19"/>
        <v>4</v>
      </c>
      <c r="V35">
        <f t="shared" si="17"/>
        <v>2</v>
      </c>
      <c r="W35">
        <f t="shared" si="17"/>
        <v>16</v>
      </c>
      <c r="X35">
        <f t="shared" si="17"/>
        <v>2</v>
      </c>
      <c r="Y35">
        <f t="shared" si="17"/>
        <v>2</v>
      </c>
      <c r="Z35">
        <f t="shared" si="17"/>
        <v>2</v>
      </c>
      <c r="AA35">
        <f t="shared" si="17"/>
        <v>16</v>
      </c>
      <c r="AB35">
        <f t="shared" si="17"/>
        <v>2</v>
      </c>
      <c r="AC35">
        <f t="shared" si="17"/>
        <v>16</v>
      </c>
      <c r="AD35">
        <f t="shared" si="20"/>
        <v>53000</v>
      </c>
      <c r="AE35" s="1">
        <f t="shared" ca="1" si="21"/>
        <v>67.650484274312134</v>
      </c>
    </row>
    <row r="36" spans="1:31" x14ac:dyDescent="0.3">
      <c r="A36" t="str">
        <f>A14</f>
        <v>O12</v>
      </c>
      <c r="L36">
        <f t="shared" si="18"/>
        <v>9</v>
      </c>
      <c r="M36">
        <f t="shared" si="18"/>
        <v>13</v>
      </c>
      <c r="N36">
        <f t="shared" si="18"/>
        <v>5</v>
      </c>
      <c r="O36">
        <f t="shared" si="18"/>
        <v>13</v>
      </c>
      <c r="P36">
        <f t="shared" si="18"/>
        <v>13</v>
      </c>
      <c r="Q36">
        <f t="shared" si="16"/>
        <v>13</v>
      </c>
      <c r="R36">
        <f t="shared" si="16"/>
        <v>5</v>
      </c>
      <c r="S36">
        <f t="shared" si="16"/>
        <v>13</v>
      </c>
      <c r="T36">
        <f t="shared" si="16"/>
        <v>5</v>
      </c>
      <c r="U36">
        <f t="shared" si="19"/>
        <v>9</v>
      </c>
      <c r="V36">
        <f t="shared" si="17"/>
        <v>5</v>
      </c>
      <c r="W36">
        <f t="shared" si="17"/>
        <v>13</v>
      </c>
      <c r="X36">
        <f t="shared" si="17"/>
        <v>5</v>
      </c>
      <c r="Y36">
        <f t="shared" si="17"/>
        <v>5</v>
      </c>
      <c r="Z36">
        <f t="shared" si="17"/>
        <v>5</v>
      </c>
      <c r="AA36">
        <f t="shared" si="17"/>
        <v>13</v>
      </c>
      <c r="AB36">
        <f t="shared" si="17"/>
        <v>5</v>
      </c>
      <c r="AC36">
        <f t="shared" si="17"/>
        <v>13</v>
      </c>
      <c r="AD36">
        <f t="shared" si="20"/>
        <v>78000</v>
      </c>
      <c r="AE36" s="1">
        <f t="shared" ca="1" si="21"/>
        <v>64.693039332588697</v>
      </c>
    </row>
    <row r="37" spans="1:31" x14ac:dyDescent="0.3">
      <c r="A37" t="str">
        <f>A15</f>
        <v>O13</v>
      </c>
      <c r="L37">
        <f t="shared" si="18"/>
        <v>2</v>
      </c>
      <c r="M37">
        <f t="shared" si="18"/>
        <v>8</v>
      </c>
      <c r="N37">
        <f t="shared" si="18"/>
        <v>10</v>
      </c>
      <c r="O37">
        <f t="shared" si="18"/>
        <v>8</v>
      </c>
      <c r="P37">
        <f t="shared" si="18"/>
        <v>8</v>
      </c>
      <c r="Q37">
        <f t="shared" si="16"/>
        <v>8</v>
      </c>
      <c r="R37">
        <f t="shared" si="16"/>
        <v>10</v>
      </c>
      <c r="S37">
        <f t="shared" si="16"/>
        <v>8</v>
      </c>
      <c r="T37">
        <f t="shared" si="16"/>
        <v>10</v>
      </c>
      <c r="U37">
        <f t="shared" si="19"/>
        <v>16</v>
      </c>
      <c r="V37">
        <f t="shared" si="17"/>
        <v>10</v>
      </c>
      <c r="W37">
        <f t="shared" si="17"/>
        <v>8</v>
      </c>
      <c r="X37">
        <f t="shared" si="17"/>
        <v>10</v>
      </c>
      <c r="Y37">
        <f t="shared" si="17"/>
        <v>10</v>
      </c>
      <c r="Z37">
        <f t="shared" si="17"/>
        <v>10</v>
      </c>
      <c r="AA37">
        <f t="shared" si="17"/>
        <v>8</v>
      </c>
      <c r="AB37">
        <f t="shared" si="17"/>
        <v>10</v>
      </c>
      <c r="AC37">
        <f t="shared" si="17"/>
        <v>8</v>
      </c>
      <c r="AD37">
        <f t="shared" si="20"/>
        <v>13000</v>
      </c>
      <c r="AE37" s="1">
        <f t="shared" ca="1" si="21"/>
        <v>60.566028534398825</v>
      </c>
    </row>
    <row r="38" spans="1:31" x14ac:dyDescent="0.3">
      <c r="A38" t="str">
        <f>A16</f>
        <v>O14</v>
      </c>
      <c r="L38">
        <f t="shared" si="18"/>
        <v>14</v>
      </c>
      <c r="M38">
        <f t="shared" si="18"/>
        <v>2</v>
      </c>
      <c r="N38">
        <f t="shared" si="18"/>
        <v>16</v>
      </c>
      <c r="O38">
        <f t="shared" si="18"/>
        <v>2</v>
      </c>
      <c r="P38">
        <f t="shared" si="18"/>
        <v>2</v>
      </c>
      <c r="Q38">
        <f t="shared" si="16"/>
        <v>2</v>
      </c>
      <c r="R38">
        <f t="shared" si="16"/>
        <v>16</v>
      </c>
      <c r="S38">
        <f t="shared" si="16"/>
        <v>2</v>
      </c>
      <c r="T38">
        <f t="shared" si="16"/>
        <v>16</v>
      </c>
      <c r="U38">
        <f t="shared" si="19"/>
        <v>4</v>
      </c>
      <c r="V38">
        <f t="shared" si="17"/>
        <v>16</v>
      </c>
      <c r="W38">
        <f t="shared" si="17"/>
        <v>2</v>
      </c>
      <c r="X38">
        <f t="shared" si="17"/>
        <v>16</v>
      </c>
      <c r="Y38">
        <f t="shared" si="17"/>
        <v>16</v>
      </c>
      <c r="Z38">
        <f t="shared" si="17"/>
        <v>16</v>
      </c>
      <c r="AA38">
        <f t="shared" si="17"/>
        <v>2</v>
      </c>
      <c r="AB38">
        <f t="shared" si="17"/>
        <v>16</v>
      </c>
      <c r="AC38">
        <f t="shared" si="17"/>
        <v>2</v>
      </c>
      <c r="AD38">
        <f t="shared" si="20"/>
        <v>15000</v>
      </c>
      <c r="AE38" s="1">
        <f t="shared" ca="1" si="21"/>
        <v>67.885196378212967</v>
      </c>
    </row>
    <row r="39" spans="1:31" x14ac:dyDescent="0.3">
      <c r="A39" t="str">
        <f>A17</f>
        <v>O15</v>
      </c>
      <c r="L39">
        <f t="shared" si="18"/>
        <v>12</v>
      </c>
      <c r="M39">
        <f t="shared" si="18"/>
        <v>3</v>
      </c>
      <c r="N39">
        <f t="shared" si="18"/>
        <v>15</v>
      </c>
      <c r="O39">
        <f t="shared" si="18"/>
        <v>3</v>
      </c>
      <c r="P39">
        <f t="shared" si="18"/>
        <v>3</v>
      </c>
      <c r="Q39">
        <f t="shared" si="16"/>
        <v>3</v>
      </c>
      <c r="R39">
        <f t="shared" si="16"/>
        <v>15</v>
      </c>
      <c r="S39">
        <f t="shared" si="16"/>
        <v>3</v>
      </c>
      <c r="T39">
        <f t="shared" si="16"/>
        <v>15</v>
      </c>
      <c r="U39">
        <f t="shared" si="19"/>
        <v>6</v>
      </c>
      <c r="V39">
        <f t="shared" si="17"/>
        <v>15</v>
      </c>
      <c r="W39">
        <f t="shared" si="17"/>
        <v>3</v>
      </c>
      <c r="X39">
        <f t="shared" si="17"/>
        <v>15</v>
      </c>
      <c r="Y39">
        <f t="shared" si="17"/>
        <v>15</v>
      </c>
      <c r="Z39">
        <f t="shared" si="17"/>
        <v>15</v>
      </c>
      <c r="AA39">
        <f t="shared" si="17"/>
        <v>3</v>
      </c>
      <c r="AB39">
        <f t="shared" si="17"/>
        <v>15</v>
      </c>
      <c r="AC39">
        <f t="shared" si="17"/>
        <v>3</v>
      </c>
      <c r="AD39">
        <f t="shared" si="20"/>
        <v>53000</v>
      </c>
      <c r="AE39" s="1">
        <f t="shared" ca="1" si="21"/>
        <v>66.665335070910601</v>
      </c>
    </row>
    <row r="40" spans="1:31" x14ac:dyDescent="0.3">
      <c r="A40" t="str">
        <f>A18</f>
        <v>O16</v>
      </c>
      <c r="L40">
        <f t="shared" si="18"/>
        <v>16</v>
      </c>
      <c r="M40">
        <f t="shared" si="18"/>
        <v>17</v>
      </c>
      <c r="N40">
        <f t="shared" si="18"/>
        <v>1</v>
      </c>
      <c r="O40">
        <f t="shared" si="18"/>
        <v>17</v>
      </c>
      <c r="P40">
        <f t="shared" si="18"/>
        <v>17</v>
      </c>
      <c r="Q40">
        <f t="shared" si="16"/>
        <v>17</v>
      </c>
      <c r="R40">
        <f t="shared" si="16"/>
        <v>1</v>
      </c>
      <c r="S40">
        <f t="shared" si="16"/>
        <v>17</v>
      </c>
      <c r="T40">
        <f t="shared" si="16"/>
        <v>1</v>
      </c>
      <c r="U40">
        <f t="shared" si="19"/>
        <v>2</v>
      </c>
      <c r="V40">
        <f t="shared" si="17"/>
        <v>1</v>
      </c>
      <c r="W40">
        <f t="shared" si="17"/>
        <v>17</v>
      </c>
      <c r="X40">
        <f t="shared" si="17"/>
        <v>1</v>
      </c>
      <c r="Y40">
        <f t="shared" si="17"/>
        <v>1</v>
      </c>
      <c r="Z40">
        <f t="shared" si="17"/>
        <v>1</v>
      </c>
      <c r="AA40">
        <f t="shared" si="17"/>
        <v>17</v>
      </c>
      <c r="AB40">
        <f t="shared" si="17"/>
        <v>1</v>
      </c>
      <c r="AC40">
        <f t="shared" si="17"/>
        <v>17</v>
      </c>
      <c r="AD40">
        <f t="shared" si="20"/>
        <v>51000</v>
      </c>
      <c r="AE40" s="1">
        <f t="shared" ca="1" si="21"/>
        <v>68.836815281057227</v>
      </c>
    </row>
    <row r="41" spans="1:31" x14ac:dyDescent="0.3">
      <c r="A41" t="str">
        <f>A19</f>
        <v>O17</v>
      </c>
      <c r="L41">
        <f t="shared" si="18"/>
        <v>6</v>
      </c>
      <c r="M41">
        <f t="shared" si="18"/>
        <v>5</v>
      </c>
      <c r="N41">
        <f t="shared" si="18"/>
        <v>12</v>
      </c>
      <c r="O41">
        <f t="shared" si="18"/>
        <v>5</v>
      </c>
      <c r="P41">
        <f t="shared" si="18"/>
        <v>5</v>
      </c>
      <c r="Q41">
        <f t="shared" si="18"/>
        <v>5</v>
      </c>
      <c r="R41">
        <f t="shared" si="18"/>
        <v>12</v>
      </c>
      <c r="S41">
        <f t="shared" si="18"/>
        <v>5</v>
      </c>
      <c r="T41">
        <f t="shared" si="18"/>
        <v>12</v>
      </c>
      <c r="U41">
        <f t="shared" si="19"/>
        <v>12</v>
      </c>
      <c r="V41">
        <f t="shared" si="19"/>
        <v>13</v>
      </c>
      <c r="W41">
        <f t="shared" si="19"/>
        <v>6</v>
      </c>
      <c r="X41">
        <f t="shared" si="19"/>
        <v>13</v>
      </c>
      <c r="Y41">
        <f t="shared" si="19"/>
        <v>13</v>
      </c>
      <c r="Z41">
        <f t="shared" si="19"/>
        <v>13</v>
      </c>
      <c r="AA41">
        <f t="shared" si="19"/>
        <v>6</v>
      </c>
      <c r="AB41">
        <f t="shared" si="19"/>
        <v>13</v>
      </c>
      <c r="AC41">
        <f t="shared" si="19"/>
        <v>6</v>
      </c>
      <c r="AD41">
        <f t="shared" si="20"/>
        <v>47000</v>
      </c>
      <c r="AE41" s="1">
        <f t="shared" ca="1" si="21"/>
        <v>62.98071712486702</v>
      </c>
    </row>
    <row r="44" spans="1:31" x14ac:dyDescent="0.3">
      <c r="K44" t="s">
        <v>40</v>
      </c>
      <c r="AE44">
        <v>0.32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4664C-B81D-44AB-9A27-779279D4808A}">
  <dimension ref="A1:AF44"/>
  <sheetViews>
    <sheetView zoomScale="55" zoomScaleNormal="55" workbookViewId="0">
      <selection activeCell="AE21" sqref="AE21"/>
    </sheetView>
  </sheetViews>
  <sheetFormatPr defaultRowHeight="14.4" x14ac:dyDescent="0.3"/>
  <cols>
    <col min="1" max="1" width="10" bestFit="1" customWidth="1"/>
    <col min="2" max="3" width="5.77734375" bestFit="1" customWidth="1"/>
    <col min="5" max="5" width="4.5546875" bestFit="1" customWidth="1"/>
    <col min="6" max="6" width="4.109375" bestFit="1" customWidth="1"/>
    <col min="8" max="8" width="13.33203125" bestFit="1" customWidth="1"/>
    <col min="9" max="9" width="6.77734375" bestFit="1" customWidth="1"/>
    <col min="10" max="10" width="8" bestFit="1" customWidth="1"/>
    <col min="11" max="11" width="9.77734375" bestFit="1" customWidth="1"/>
    <col min="12" max="12" width="7.44140625" bestFit="1" customWidth="1"/>
    <col min="13" max="13" width="7.21875" bestFit="1" customWidth="1"/>
    <col min="14" max="14" width="12.33203125" bestFit="1" customWidth="1"/>
    <col min="15" max="16" width="11.77734375" bestFit="1" customWidth="1"/>
    <col min="17" max="17" width="12.21875" bestFit="1" customWidth="1"/>
    <col min="18" max="18" width="11.6640625" bestFit="1" customWidth="1"/>
    <col min="19" max="19" width="12.5546875" bestFit="1" customWidth="1"/>
    <col min="20" max="20" width="12" bestFit="1" customWidth="1"/>
    <col min="31" max="31" width="9.77734375" bestFit="1" customWidth="1"/>
  </cols>
  <sheetData>
    <row r="1" spans="1:29" x14ac:dyDescent="0.3">
      <c r="K1" t="s">
        <v>27</v>
      </c>
      <c r="L1" s="4">
        <f ca="1">RANDBETWEEN(0,1)</f>
        <v>0</v>
      </c>
      <c r="M1" s="4">
        <f t="shared" ref="M1:AC1" ca="1" si="0">RANDBETWEEN(0,1)</f>
        <v>0</v>
      </c>
      <c r="N1" s="4">
        <f t="shared" ca="1" si="0"/>
        <v>1</v>
      </c>
      <c r="O1" s="4">
        <f t="shared" ca="1" si="0"/>
        <v>0</v>
      </c>
      <c r="P1" s="4">
        <f t="shared" ca="1" si="0"/>
        <v>0</v>
      </c>
      <c r="Q1" s="4">
        <f t="shared" ca="1" si="0"/>
        <v>0</v>
      </c>
      <c r="R1" s="4">
        <f t="shared" ca="1" si="0"/>
        <v>0</v>
      </c>
      <c r="S1" s="4">
        <f t="shared" ca="1" si="0"/>
        <v>0</v>
      </c>
      <c r="T1" s="4">
        <f t="shared" ca="1" si="0"/>
        <v>1</v>
      </c>
      <c r="U1" s="4">
        <f t="shared" ca="1" si="0"/>
        <v>0</v>
      </c>
      <c r="V1" s="4">
        <f t="shared" ca="1" si="0"/>
        <v>0</v>
      </c>
      <c r="W1" s="4">
        <f t="shared" ca="1" si="0"/>
        <v>1</v>
      </c>
      <c r="X1" s="4">
        <f t="shared" ca="1" si="0"/>
        <v>0</v>
      </c>
      <c r="Y1" s="4">
        <f t="shared" ca="1" si="0"/>
        <v>1</v>
      </c>
      <c r="Z1" s="4">
        <f t="shared" ca="1" si="0"/>
        <v>0</v>
      </c>
      <c r="AA1" s="4">
        <f t="shared" ca="1" si="0"/>
        <v>1</v>
      </c>
      <c r="AB1" s="4">
        <f t="shared" ca="1" si="0"/>
        <v>1</v>
      </c>
      <c r="AC1" s="4">
        <f t="shared" ca="1" si="0"/>
        <v>0</v>
      </c>
    </row>
    <row r="2" spans="1:29" x14ac:dyDescent="0.3">
      <c r="A2" t="s">
        <v>6</v>
      </c>
      <c r="B2" t="s">
        <v>0</v>
      </c>
      <c r="C2" t="s">
        <v>1</v>
      </c>
      <c r="E2" t="s">
        <v>2</v>
      </c>
      <c r="F2" t="s">
        <v>3</v>
      </c>
      <c r="H2" t="s">
        <v>4</v>
      </c>
      <c r="I2" t="s">
        <v>5</v>
      </c>
      <c r="J2" t="s">
        <v>24</v>
      </c>
      <c r="L2" t="s">
        <v>26</v>
      </c>
      <c r="M2" t="s">
        <v>28</v>
      </c>
      <c r="N2" t="s">
        <v>29</v>
      </c>
      <c r="O2" t="s">
        <v>30</v>
      </c>
      <c r="P2" t="s">
        <v>32</v>
      </c>
      <c r="Q2" t="s">
        <v>33</v>
      </c>
      <c r="R2" t="s">
        <v>34</v>
      </c>
      <c r="S2" t="s">
        <v>35</v>
      </c>
      <c r="T2" t="s">
        <v>36</v>
      </c>
    </row>
    <row r="3" spans="1:29" x14ac:dyDescent="0.3">
      <c r="A3" t="s">
        <v>7</v>
      </c>
      <c r="B3">
        <f ca="1">RANDBETWEEN(10,99)</f>
        <v>83</v>
      </c>
      <c r="C3">
        <f ca="1">RANDBETWEEN(10,99)</f>
        <v>44</v>
      </c>
      <c r="E3">
        <v>71</v>
      </c>
      <c r="F3">
        <v>95</v>
      </c>
      <c r="H3">
        <f>RANK(E3,E$3:E$19,0)</f>
        <v>7</v>
      </c>
      <c r="I3">
        <f>18-H3</f>
        <v>11</v>
      </c>
      <c r="J3">
        <f>F3*1000</f>
        <v>95000</v>
      </c>
      <c r="L3">
        <f>H3*I3</f>
        <v>77</v>
      </c>
      <c r="M3" s="2">
        <f>H3/I3</f>
        <v>0.63636363636363635</v>
      </c>
      <c r="N3" s="2">
        <f>(H3+I3)/H3</f>
        <v>2.5714285714285716</v>
      </c>
      <c r="O3" s="2">
        <f>(H3+I3)/I3</f>
        <v>1.6363636363636365</v>
      </c>
      <c r="P3" s="2">
        <f>H3*H3/I3</f>
        <v>4.4545454545454541</v>
      </c>
      <c r="Q3">
        <f>(H3*H3)-I3</f>
        <v>38</v>
      </c>
      <c r="R3">
        <f>(I3*I3)-H3</f>
        <v>114</v>
      </c>
      <c r="S3">
        <f>(H3*H3)+I3</f>
        <v>60</v>
      </c>
      <c r="T3">
        <f>(I3*I3)+H3</f>
        <v>128</v>
      </c>
    </row>
    <row r="4" spans="1:29" x14ac:dyDescent="0.3">
      <c r="A4" t="s">
        <v>8</v>
      </c>
      <c r="B4">
        <f t="shared" ref="B4:C19" ca="1" si="1">RANDBETWEEN(10,99)</f>
        <v>79</v>
      </c>
      <c r="C4">
        <f t="shared" ca="1" si="1"/>
        <v>33</v>
      </c>
      <c r="E4">
        <v>13</v>
      </c>
      <c r="F4">
        <v>46</v>
      </c>
      <c r="H4">
        <f t="shared" ref="H4:H19" si="2">RANK(E4,E$3:E$19,0)</f>
        <v>17</v>
      </c>
      <c r="I4">
        <f t="shared" ref="I4:I19" si="3">18-H4</f>
        <v>1</v>
      </c>
      <c r="J4">
        <f t="shared" ref="J4:J19" si="4">F4*1000</f>
        <v>46000</v>
      </c>
      <c r="L4">
        <f t="shared" ref="L4:L19" si="5">H4*I4</f>
        <v>17</v>
      </c>
      <c r="M4" s="2">
        <f t="shared" ref="M4:M19" si="6">H4/I4</f>
        <v>17</v>
      </c>
      <c r="N4" s="2">
        <f t="shared" ref="N4:N19" si="7">(H4+I4)/H4</f>
        <v>1.0588235294117647</v>
      </c>
      <c r="O4" s="2">
        <f t="shared" ref="O4:O19" si="8">(H4+I4)/I4</f>
        <v>18</v>
      </c>
      <c r="P4" s="2">
        <f t="shared" ref="P4:P19" si="9">H4*H4/I4</f>
        <v>289</v>
      </c>
      <c r="Q4">
        <f t="shared" ref="Q4:Q19" si="10">(H4*H4)-I4</f>
        <v>288</v>
      </c>
      <c r="R4">
        <f t="shared" ref="R4:R19" si="11">(I4*I4)-H4</f>
        <v>-16</v>
      </c>
      <c r="S4">
        <f t="shared" ref="S4:S19" si="12">(H4*H4)+I4</f>
        <v>290</v>
      </c>
      <c r="T4">
        <f t="shared" ref="T4:T19" si="13">(I4*I4)+H4</f>
        <v>18</v>
      </c>
    </row>
    <row r="5" spans="1:29" x14ac:dyDescent="0.3">
      <c r="A5" t="s">
        <v>9</v>
      </c>
      <c r="B5">
        <f t="shared" ca="1" si="1"/>
        <v>45</v>
      </c>
      <c r="C5">
        <f t="shared" ca="1" si="1"/>
        <v>40</v>
      </c>
      <c r="E5">
        <v>68</v>
      </c>
      <c r="F5">
        <v>26</v>
      </c>
      <c r="H5">
        <f t="shared" si="2"/>
        <v>8</v>
      </c>
      <c r="I5">
        <f t="shared" si="3"/>
        <v>10</v>
      </c>
      <c r="J5">
        <f t="shared" si="4"/>
        <v>26000</v>
      </c>
      <c r="L5">
        <f t="shared" si="5"/>
        <v>80</v>
      </c>
      <c r="M5" s="2">
        <f t="shared" si="6"/>
        <v>0.8</v>
      </c>
      <c r="N5" s="2">
        <f t="shared" si="7"/>
        <v>2.25</v>
      </c>
      <c r="O5" s="2">
        <f t="shared" si="8"/>
        <v>1.8</v>
      </c>
      <c r="P5" s="2">
        <f t="shared" si="9"/>
        <v>6.4</v>
      </c>
      <c r="Q5">
        <f t="shared" si="10"/>
        <v>54</v>
      </c>
      <c r="R5">
        <f t="shared" si="11"/>
        <v>92</v>
      </c>
      <c r="S5">
        <f t="shared" si="12"/>
        <v>74</v>
      </c>
      <c r="T5">
        <f t="shared" si="13"/>
        <v>108</v>
      </c>
    </row>
    <row r="6" spans="1:29" x14ac:dyDescent="0.3">
      <c r="A6" t="s">
        <v>10</v>
      </c>
      <c r="B6">
        <f t="shared" ca="1" si="1"/>
        <v>51</v>
      </c>
      <c r="C6">
        <f t="shared" ca="1" si="1"/>
        <v>17</v>
      </c>
      <c r="E6">
        <v>73</v>
      </c>
      <c r="F6">
        <v>96</v>
      </c>
      <c r="H6">
        <f t="shared" si="2"/>
        <v>6</v>
      </c>
      <c r="I6">
        <f t="shared" si="3"/>
        <v>12</v>
      </c>
      <c r="J6">
        <f t="shared" si="4"/>
        <v>96000</v>
      </c>
      <c r="L6">
        <f t="shared" si="5"/>
        <v>72</v>
      </c>
      <c r="M6" s="2">
        <f t="shared" si="6"/>
        <v>0.5</v>
      </c>
      <c r="N6" s="2">
        <f t="shared" si="7"/>
        <v>3</v>
      </c>
      <c r="O6" s="2">
        <f t="shared" si="8"/>
        <v>1.5</v>
      </c>
      <c r="P6" s="2">
        <f t="shared" si="9"/>
        <v>3</v>
      </c>
      <c r="Q6">
        <f t="shared" si="10"/>
        <v>24</v>
      </c>
      <c r="R6">
        <f t="shared" si="11"/>
        <v>138</v>
      </c>
      <c r="S6">
        <f t="shared" si="12"/>
        <v>48</v>
      </c>
      <c r="T6">
        <f t="shared" si="13"/>
        <v>150</v>
      </c>
    </row>
    <row r="7" spans="1:29" x14ac:dyDescent="0.3">
      <c r="A7" t="s">
        <v>11</v>
      </c>
      <c r="B7">
        <f t="shared" ca="1" si="1"/>
        <v>78</v>
      </c>
      <c r="C7">
        <f t="shared" ca="1" si="1"/>
        <v>14</v>
      </c>
      <c r="E7">
        <v>85</v>
      </c>
      <c r="F7">
        <v>84</v>
      </c>
      <c r="H7">
        <f t="shared" si="2"/>
        <v>3</v>
      </c>
      <c r="I7">
        <f t="shared" si="3"/>
        <v>15</v>
      </c>
      <c r="J7">
        <f t="shared" si="4"/>
        <v>84000</v>
      </c>
      <c r="L7">
        <f t="shared" si="5"/>
        <v>45</v>
      </c>
      <c r="M7" s="2">
        <f t="shared" si="6"/>
        <v>0.2</v>
      </c>
      <c r="N7" s="2">
        <f t="shared" si="7"/>
        <v>6</v>
      </c>
      <c r="O7" s="2">
        <f t="shared" si="8"/>
        <v>1.2</v>
      </c>
      <c r="P7" s="2">
        <f t="shared" si="9"/>
        <v>0.6</v>
      </c>
      <c r="Q7">
        <f t="shared" si="10"/>
        <v>-6</v>
      </c>
      <c r="R7">
        <f t="shared" si="11"/>
        <v>222</v>
      </c>
      <c r="S7">
        <f t="shared" si="12"/>
        <v>24</v>
      </c>
      <c r="T7">
        <f t="shared" si="13"/>
        <v>228</v>
      </c>
    </row>
    <row r="8" spans="1:29" x14ac:dyDescent="0.3">
      <c r="A8" t="s">
        <v>12</v>
      </c>
      <c r="B8">
        <f t="shared" ca="1" si="1"/>
        <v>46</v>
      </c>
      <c r="C8">
        <f t="shared" ca="1" si="1"/>
        <v>11</v>
      </c>
      <c r="E8">
        <v>61</v>
      </c>
      <c r="F8">
        <v>26</v>
      </c>
      <c r="H8">
        <f t="shared" si="2"/>
        <v>9</v>
      </c>
      <c r="I8">
        <f t="shared" si="3"/>
        <v>9</v>
      </c>
      <c r="J8">
        <f t="shared" si="4"/>
        <v>26000</v>
      </c>
      <c r="L8">
        <f t="shared" si="5"/>
        <v>81</v>
      </c>
      <c r="M8" s="2">
        <f t="shared" si="6"/>
        <v>1</v>
      </c>
      <c r="N8" s="2">
        <f t="shared" si="7"/>
        <v>2</v>
      </c>
      <c r="O8" s="2">
        <f t="shared" si="8"/>
        <v>2</v>
      </c>
      <c r="P8" s="2">
        <f t="shared" si="9"/>
        <v>9</v>
      </c>
      <c r="Q8">
        <f t="shared" si="10"/>
        <v>72</v>
      </c>
      <c r="R8">
        <f t="shared" si="11"/>
        <v>72</v>
      </c>
      <c r="S8">
        <f t="shared" si="12"/>
        <v>90</v>
      </c>
      <c r="T8">
        <f t="shared" si="13"/>
        <v>90</v>
      </c>
    </row>
    <row r="9" spans="1:29" x14ac:dyDescent="0.3">
      <c r="A9" t="s">
        <v>13</v>
      </c>
      <c r="B9">
        <f t="shared" ca="1" si="1"/>
        <v>79</v>
      </c>
      <c r="C9">
        <f t="shared" ca="1" si="1"/>
        <v>80</v>
      </c>
      <c r="E9">
        <v>37</v>
      </c>
      <c r="F9">
        <v>93</v>
      </c>
      <c r="H9">
        <f t="shared" si="2"/>
        <v>14</v>
      </c>
      <c r="I9">
        <f t="shared" si="3"/>
        <v>4</v>
      </c>
      <c r="J9">
        <f t="shared" si="4"/>
        <v>93000</v>
      </c>
      <c r="L9">
        <f t="shared" si="5"/>
        <v>56</v>
      </c>
      <c r="M9" s="2">
        <f t="shared" si="6"/>
        <v>3.5</v>
      </c>
      <c r="N9" s="2">
        <f t="shared" si="7"/>
        <v>1.2857142857142858</v>
      </c>
      <c r="O9" s="2">
        <f t="shared" si="8"/>
        <v>4.5</v>
      </c>
      <c r="P9" s="2">
        <f t="shared" si="9"/>
        <v>49</v>
      </c>
      <c r="Q9">
        <f t="shared" si="10"/>
        <v>192</v>
      </c>
      <c r="R9">
        <f t="shared" si="11"/>
        <v>2</v>
      </c>
      <c r="S9">
        <f t="shared" si="12"/>
        <v>200</v>
      </c>
      <c r="T9">
        <f t="shared" si="13"/>
        <v>30</v>
      </c>
    </row>
    <row r="10" spans="1:29" x14ac:dyDescent="0.3">
      <c r="A10" t="s">
        <v>14</v>
      </c>
      <c r="B10">
        <f t="shared" ca="1" si="1"/>
        <v>40</v>
      </c>
      <c r="C10">
        <f t="shared" ca="1" si="1"/>
        <v>26</v>
      </c>
      <c r="E10">
        <v>45</v>
      </c>
      <c r="F10">
        <v>98</v>
      </c>
      <c r="H10">
        <f t="shared" si="2"/>
        <v>12</v>
      </c>
      <c r="I10">
        <f t="shared" si="3"/>
        <v>6</v>
      </c>
      <c r="J10">
        <f t="shared" si="4"/>
        <v>98000</v>
      </c>
      <c r="L10">
        <f t="shared" si="5"/>
        <v>72</v>
      </c>
      <c r="M10" s="2">
        <f t="shared" si="6"/>
        <v>2</v>
      </c>
      <c r="N10" s="2">
        <f t="shared" si="7"/>
        <v>1.5</v>
      </c>
      <c r="O10" s="2">
        <f t="shared" si="8"/>
        <v>3</v>
      </c>
      <c r="P10" s="2">
        <f t="shared" si="9"/>
        <v>24</v>
      </c>
      <c r="Q10">
        <f t="shared" si="10"/>
        <v>138</v>
      </c>
      <c r="R10">
        <f t="shared" si="11"/>
        <v>24</v>
      </c>
      <c r="S10">
        <f t="shared" si="12"/>
        <v>150</v>
      </c>
      <c r="T10">
        <f t="shared" si="13"/>
        <v>48</v>
      </c>
    </row>
    <row r="11" spans="1:29" x14ac:dyDescent="0.3">
      <c r="A11" t="s">
        <v>15</v>
      </c>
      <c r="B11">
        <f t="shared" ca="1" si="1"/>
        <v>54</v>
      </c>
      <c r="C11">
        <f t="shared" ca="1" si="1"/>
        <v>97</v>
      </c>
      <c r="E11">
        <v>50</v>
      </c>
      <c r="F11">
        <v>18</v>
      </c>
      <c r="H11">
        <f t="shared" si="2"/>
        <v>11</v>
      </c>
      <c r="I11">
        <f t="shared" si="3"/>
        <v>7</v>
      </c>
      <c r="J11">
        <f t="shared" si="4"/>
        <v>18000</v>
      </c>
      <c r="L11">
        <f t="shared" si="5"/>
        <v>77</v>
      </c>
      <c r="M11" s="2">
        <f t="shared" si="6"/>
        <v>1.5714285714285714</v>
      </c>
      <c r="N11" s="2">
        <f t="shared" si="7"/>
        <v>1.6363636363636365</v>
      </c>
      <c r="O11" s="2">
        <f t="shared" si="8"/>
        <v>2.5714285714285716</v>
      </c>
      <c r="P11" s="2">
        <f t="shared" si="9"/>
        <v>17.285714285714285</v>
      </c>
      <c r="Q11">
        <f t="shared" si="10"/>
        <v>114</v>
      </c>
      <c r="R11">
        <f t="shared" si="11"/>
        <v>38</v>
      </c>
      <c r="S11">
        <f t="shared" si="12"/>
        <v>128</v>
      </c>
      <c r="T11">
        <f t="shared" si="13"/>
        <v>60</v>
      </c>
    </row>
    <row r="12" spans="1:29" x14ac:dyDescent="0.3">
      <c r="A12" t="s">
        <v>16</v>
      </c>
      <c r="B12">
        <f t="shared" ca="1" si="1"/>
        <v>75</v>
      </c>
      <c r="C12">
        <f t="shared" ca="1" si="1"/>
        <v>16</v>
      </c>
      <c r="E12">
        <v>80</v>
      </c>
      <c r="F12">
        <v>75</v>
      </c>
      <c r="H12">
        <f t="shared" si="2"/>
        <v>4</v>
      </c>
      <c r="I12">
        <f t="shared" si="3"/>
        <v>14</v>
      </c>
      <c r="J12">
        <f t="shared" si="4"/>
        <v>75000</v>
      </c>
      <c r="L12">
        <f t="shared" si="5"/>
        <v>56</v>
      </c>
      <c r="M12" s="2">
        <f t="shared" si="6"/>
        <v>0.2857142857142857</v>
      </c>
      <c r="N12" s="2">
        <f t="shared" si="7"/>
        <v>4.5</v>
      </c>
      <c r="O12" s="2">
        <f t="shared" si="8"/>
        <v>1.2857142857142858</v>
      </c>
      <c r="P12" s="2">
        <f t="shared" si="9"/>
        <v>1.1428571428571428</v>
      </c>
      <c r="Q12">
        <f t="shared" si="10"/>
        <v>2</v>
      </c>
      <c r="R12">
        <f t="shared" si="11"/>
        <v>192</v>
      </c>
      <c r="S12">
        <f t="shared" si="12"/>
        <v>30</v>
      </c>
      <c r="T12">
        <f t="shared" si="13"/>
        <v>200</v>
      </c>
    </row>
    <row r="13" spans="1:29" x14ac:dyDescent="0.3">
      <c r="A13" t="s">
        <v>17</v>
      </c>
      <c r="B13">
        <f t="shared" ca="1" si="1"/>
        <v>11</v>
      </c>
      <c r="C13">
        <f t="shared" ca="1" si="1"/>
        <v>72</v>
      </c>
      <c r="E13">
        <v>95</v>
      </c>
      <c r="F13">
        <v>53</v>
      </c>
      <c r="H13">
        <f t="shared" si="2"/>
        <v>2</v>
      </c>
      <c r="I13">
        <f t="shared" si="3"/>
        <v>16</v>
      </c>
      <c r="J13">
        <f t="shared" si="4"/>
        <v>53000</v>
      </c>
      <c r="L13">
        <f t="shared" si="5"/>
        <v>32</v>
      </c>
      <c r="M13" s="2">
        <f t="shared" si="6"/>
        <v>0.125</v>
      </c>
      <c r="N13" s="2">
        <f t="shared" si="7"/>
        <v>9</v>
      </c>
      <c r="O13" s="2">
        <f t="shared" si="8"/>
        <v>1.125</v>
      </c>
      <c r="P13" s="2">
        <f t="shared" si="9"/>
        <v>0.25</v>
      </c>
      <c r="Q13">
        <f t="shared" si="10"/>
        <v>-12</v>
      </c>
      <c r="R13">
        <f t="shared" si="11"/>
        <v>254</v>
      </c>
      <c r="S13">
        <f t="shared" si="12"/>
        <v>20</v>
      </c>
      <c r="T13">
        <f t="shared" si="13"/>
        <v>258</v>
      </c>
    </row>
    <row r="14" spans="1:29" x14ac:dyDescent="0.3">
      <c r="A14" t="s">
        <v>18</v>
      </c>
      <c r="B14">
        <f t="shared" ca="1" si="1"/>
        <v>61</v>
      </c>
      <c r="C14">
        <f t="shared" ca="1" si="1"/>
        <v>84</v>
      </c>
      <c r="E14">
        <v>75</v>
      </c>
      <c r="F14">
        <v>78</v>
      </c>
      <c r="H14">
        <f t="shared" si="2"/>
        <v>5</v>
      </c>
      <c r="I14">
        <f t="shared" si="3"/>
        <v>13</v>
      </c>
      <c r="J14">
        <f t="shared" si="4"/>
        <v>78000</v>
      </c>
      <c r="L14">
        <f t="shared" si="5"/>
        <v>65</v>
      </c>
      <c r="M14" s="2">
        <f t="shared" si="6"/>
        <v>0.38461538461538464</v>
      </c>
      <c r="N14" s="2">
        <f t="shared" si="7"/>
        <v>3.6</v>
      </c>
      <c r="O14" s="2">
        <f t="shared" si="8"/>
        <v>1.3846153846153846</v>
      </c>
      <c r="P14" s="2">
        <f t="shared" si="9"/>
        <v>1.9230769230769231</v>
      </c>
      <c r="Q14">
        <f t="shared" si="10"/>
        <v>12</v>
      </c>
      <c r="R14">
        <f t="shared" si="11"/>
        <v>164</v>
      </c>
      <c r="S14">
        <f t="shared" si="12"/>
        <v>38</v>
      </c>
      <c r="T14">
        <f t="shared" si="13"/>
        <v>174</v>
      </c>
    </row>
    <row r="15" spans="1:29" x14ac:dyDescent="0.3">
      <c r="A15" t="s">
        <v>19</v>
      </c>
      <c r="B15">
        <f t="shared" ca="1" si="1"/>
        <v>51</v>
      </c>
      <c r="C15">
        <f t="shared" ca="1" si="1"/>
        <v>86</v>
      </c>
      <c r="E15">
        <v>54</v>
      </c>
      <c r="F15">
        <v>13</v>
      </c>
      <c r="H15">
        <f t="shared" si="2"/>
        <v>10</v>
      </c>
      <c r="I15">
        <f t="shared" si="3"/>
        <v>8</v>
      </c>
      <c r="J15">
        <f t="shared" si="4"/>
        <v>13000</v>
      </c>
      <c r="L15">
        <f t="shared" si="5"/>
        <v>80</v>
      </c>
      <c r="M15" s="2">
        <f t="shared" si="6"/>
        <v>1.25</v>
      </c>
      <c r="N15" s="2">
        <f t="shared" si="7"/>
        <v>1.8</v>
      </c>
      <c r="O15" s="2">
        <f t="shared" si="8"/>
        <v>2.25</v>
      </c>
      <c r="P15" s="2">
        <f t="shared" si="9"/>
        <v>12.5</v>
      </c>
      <c r="Q15">
        <f t="shared" si="10"/>
        <v>92</v>
      </c>
      <c r="R15">
        <f t="shared" si="11"/>
        <v>54</v>
      </c>
      <c r="S15">
        <f t="shared" si="12"/>
        <v>108</v>
      </c>
      <c r="T15">
        <f t="shared" si="13"/>
        <v>74</v>
      </c>
    </row>
    <row r="16" spans="1:29" x14ac:dyDescent="0.3">
      <c r="A16" t="s">
        <v>20</v>
      </c>
      <c r="B16">
        <f t="shared" ca="1" si="1"/>
        <v>77</v>
      </c>
      <c r="C16">
        <f t="shared" ca="1" si="1"/>
        <v>72</v>
      </c>
      <c r="E16">
        <v>22</v>
      </c>
      <c r="F16">
        <v>15</v>
      </c>
      <c r="H16">
        <f t="shared" si="2"/>
        <v>16</v>
      </c>
      <c r="I16">
        <f t="shared" si="3"/>
        <v>2</v>
      </c>
      <c r="J16">
        <f t="shared" si="4"/>
        <v>15000</v>
      </c>
      <c r="L16">
        <f t="shared" si="5"/>
        <v>32</v>
      </c>
      <c r="M16" s="2">
        <f t="shared" si="6"/>
        <v>8</v>
      </c>
      <c r="N16" s="2">
        <f t="shared" si="7"/>
        <v>1.125</v>
      </c>
      <c r="O16" s="2">
        <f t="shared" si="8"/>
        <v>9</v>
      </c>
      <c r="P16" s="2">
        <f t="shared" si="9"/>
        <v>128</v>
      </c>
      <c r="Q16">
        <f t="shared" si="10"/>
        <v>254</v>
      </c>
      <c r="R16">
        <f t="shared" si="11"/>
        <v>-12</v>
      </c>
      <c r="S16">
        <f t="shared" si="12"/>
        <v>258</v>
      </c>
      <c r="T16">
        <f t="shared" si="13"/>
        <v>20</v>
      </c>
    </row>
    <row r="17" spans="1:32" x14ac:dyDescent="0.3">
      <c r="A17" t="s">
        <v>21</v>
      </c>
      <c r="B17">
        <f t="shared" ca="1" si="1"/>
        <v>68</v>
      </c>
      <c r="C17">
        <f t="shared" ca="1" si="1"/>
        <v>96</v>
      </c>
      <c r="E17">
        <v>23</v>
      </c>
      <c r="F17">
        <v>53</v>
      </c>
      <c r="H17">
        <f t="shared" si="2"/>
        <v>15</v>
      </c>
      <c r="I17">
        <f t="shared" si="3"/>
        <v>3</v>
      </c>
      <c r="J17">
        <f t="shared" si="4"/>
        <v>53000</v>
      </c>
      <c r="L17">
        <f t="shared" si="5"/>
        <v>45</v>
      </c>
      <c r="M17" s="2">
        <f t="shared" si="6"/>
        <v>5</v>
      </c>
      <c r="N17" s="2">
        <f t="shared" si="7"/>
        <v>1.2</v>
      </c>
      <c r="O17" s="2">
        <f t="shared" si="8"/>
        <v>6</v>
      </c>
      <c r="P17" s="2">
        <f t="shared" si="9"/>
        <v>75</v>
      </c>
      <c r="Q17">
        <f t="shared" si="10"/>
        <v>222</v>
      </c>
      <c r="R17">
        <f t="shared" si="11"/>
        <v>-6</v>
      </c>
      <c r="S17">
        <f t="shared" si="12"/>
        <v>228</v>
      </c>
      <c r="T17">
        <f t="shared" si="13"/>
        <v>24</v>
      </c>
    </row>
    <row r="18" spans="1:32" x14ac:dyDescent="0.3">
      <c r="A18" t="s">
        <v>22</v>
      </c>
      <c r="B18">
        <f t="shared" ca="1" si="1"/>
        <v>22</v>
      </c>
      <c r="C18">
        <f t="shared" ca="1" si="1"/>
        <v>57</v>
      </c>
      <c r="E18">
        <v>99</v>
      </c>
      <c r="F18">
        <v>51</v>
      </c>
      <c r="H18">
        <f t="shared" si="2"/>
        <v>1</v>
      </c>
      <c r="I18">
        <f t="shared" si="3"/>
        <v>17</v>
      </c>
      <c r="J18">
        <f t="shared" si="4"/>
        <v>51000</v>
      </c>
      <c r="L18">
        <f t="shared" si="5"/>
        <v>17</v>
      </c>
      <c r="M18" s="2">
        <f t="shared" si="6"/>
        <v>5.8823529411764705E-2</v>
      </c>
      <c r="N18" s="2">
        <f t="shared" si="7"/>
        <v>18</v>
      </c>
      <c r="O18" s="2">
        <f t="shared" si="8"/>
        <v>1.0588235294117647</v>
      </c>
      <c r="P18" s="2">
        <f t="shared" si="9"/>
        <v>5.8823529411764705E-2</v>
      </c>
      <c r="Q18">
        <f t="shared" si="10"/>
        <v>-16</v>
      </c>
      <c r="R18">
        <f t="shared" si="11"/>
        <v>288</v>
      </c>
      <c r="S18">
        <f t="shared" si="12"/>
        <v>18</v>
      </c>
      <c r="T18">
        <f t="shared" si="13"/>
        <v>290</v>
      </c>
    </row>
    <row r="19" spans="1:32" x14ac:dyDescent="0.3">
      <c r="A19" t="s">
        <v>23</v>
      </c>
      <c r="B19">
        <f t="shared" ca="1" si="1"/>
        <v>75</v>
      </c>
      <c r="C19">
        <f t="shared" ca="1" si="1"/>
        <v>74</v>
      </c>
      <c r="E19">
        <v>45</v>
      </c>
      <c r="F19">
        <v>47</v>
      </c>
      <c r="H19">
        <f t="shared" si="2"/>
        <v>12</v>
      </c>
      <c r="I19">
        <f t="shared" si="3"/>
        <v>6</v>
      </c>
      <c r="J19">
        <f t="shared" si="4"/>
        <v>47000</v>
      </c>
      <c r="L19">
        <f t="shared" si="5"/>
        <v>72</v>
      </c>
      <c r="M19" s="2">
        <f t="shared" si="6"/>
        <v>2</v>
      </c>
      <c r="N19" s="2">
        <f t="shared" si="7"/>
        <v>1.5</v>
      </c>
      <c r="O19" s="2">
        <f t="shared" si="8"/>
        <v>3</v>
      </c>
      <c r="P19" s="2">
        <f t="shared" si="9"/>
        <v>24</v>
      </c>
      <c r="Q19">
        <f t="shared" si="10"/>
        <v>138</v>
      </c>
      <c r="R19">
        <f t="shared" si="11"/>
        <v>24</v>
      </c>
      <c r="S19">
        <f t="shared" si="12"/>
        <v>150</v>
      </c>
      <c r="T19">
        <f t="shared" si="13"/>
        <v>48</v>
      </c>
    </row>
    <row r="21" spans="1:32" x14ac:dyDescent="0.3">
      <c r="A21" t="s">
        <v>25</v>
      </c>
      <c r="B21" s="3">
        <f ca="1">CORREL(B3:B19,C3:C19)</f>
        <v>-2.7702897101552937E-2</v>
      </c>
      <c r="C21" s="3"/>
      <c r="D21" s="3"/>
      <c r="E21" s="3">
        <f>CORREL(E3:E19,F3:F19)</f>
        <v>0.2599777292702185</v>
      </c>
      <c r="F21" s="3"/>
      <c r="G21" s="3"/>
      <c r="H21" s="3">
        <f>CORREL(H3:H19,$J$3:$J$19)</f>
        <v>-0.27733262518716767</v>
      </c>
      <c r="I21" s="3">
        <f>CORREL(I3:I19,$J$3:$J$19)</f>
        <v>0.27733262518716767</v>
      </c>
      <c r="L21" s="3">
        <f>CORREL(L3:L19,$J$3:$J$19)</f>
        <v>2.1192401766118061E-2</v>
      </c>
      <c r="M21" s="3">
        <f>CORREL(M3:M19,$J$3:$J$19)</f>
        <v>-0.22197996480613175</v>
      </c>
      <c r="N21" s="3">
        <f>CORREL(N3:N19,$J$3:$J$19)</f>
        <v>7.2880618585157264E-2</v>
      </c>
      <c r="O21" s="3">
        <f>CORREL(O3:O19,$J$3:$J$19)</f>
        <v>-0.2219799648061318</v>
      </c>
      <c r="P21" s="3">
        <f>CORREL(P3:P19,$J$3:$J$19)</f>
        <v>-0.21386200464884564</v>
      </c>
      <c r="Q21" s="3">
        <f>CORREL(Q3:Q19,$J$3:$J$19)</f>
        <v>-0.27533572948394414</v>
      </c>
      <c r="R21" s="3">
        <f>CORREL(R3:R19,$J$3:$J$19)</f>
        <v>0.2647857128412619</v>
      </c>
      <c r="S21" s="3">
        <f t="shared" ref="S21:T21" si="14">CORREL(S3:S19,$J$3:$J$19)</f>
        <v>-0.27418784028675153</v>
      </c>
      <c r="T21" s="3">
        <f t="shared" si="14"/>
        <v>0.26248477736876197</v>
      </c>
      <c r="U21" s="3">
        <f>CORREL($J$3:$J$19,U25:U41)</f>
        <v>-0.13941725517630588</v>
      </c>
      <c r="V21" s="3">
        <f t="shared" ref="V21:AE21" si="15">CORREL($J$3:$J$19,V25:V41)</f>
        <v>-0.2600382963293249</v>
      </c>
      <c r="W21" s="3">
        <f t="shared" si="15"/>
        <v>0.27733262518716767</v>
      </c>
      <c r="X21" s="3">
        <f t="shared" si="15"/>
        <v>-0.2600382963293249</v>
      </c>
      <c r="Y21" s="3">
        <f t="shared" si="15"/>
        <v>-0.2600382963293249</v>
      </c>
      <c r="Z21" s="3">
        <f t="shared" si="15"/>
        <v>-0.2600382963293249</v>
      </c>
      <c r="AA21" s="3">
        <f t="shared" si="15"/>
        <v>0.27733262518716767</v>
      </c>
      <c r="AB21" s="3">
        <f t="shared" si="15"/>
        <v>-0.2600382963293249</v>
      </c>
      <c r="AC21" s="3">
        <f t="shared" si="15"/>
        <v>0.27733262518716767</v>
      </c>
      <c r="AD21" s="3">
        <f t="shared" si="15"/>
        <v>1</v>
      </c>
      <c r="AE21" s="5">
        <f ca="1">CORREL($J$3:$J$19,AE25:AE41)^2</f>
        <v>6.761991555785779E-2</v>
      </c>
      <c r="AF21" s="3">
        <f ca="1">SQRT(AE21)</f>
        <v>0.2600382963293249</v>
      </c>
    </row>
    <row r="23" spans="1:32" x14ac:dyDescent="0.3">
      <c r="L23" t="s">
        <v>37</v>
      </c>
      <c r="M23" t="s">
        <v>37</v>
      </c>
      <c r="N23" t="s">
        <v>37</v>
      </c>
      <c r="O23" t="s">
        <v>37</v>
      </c>
      <c r="P23" t="s">
        <v>37</v>
      </c>
      <c r="Q23" t="s">
        <v>37</v>
      </c>
      <c r="R23" t="s">
        <v>37</v>
      </c>
      <c r="S23" t="s">
        <v>37</v>
      </c>
      <c r="T23" t="s">
        <v>37</v>
      </c>
      <c r="U23" t="s">
        <v>5</v>
      </c>
      <c r="V23" t="s">
        <v>5</v>
      </c>
      <c r="W23" t="s">
        <v>5</v>
      </c>
      <c r="X23" t="s">
        <v>5</v>
      </c>
      <c r="Y23" t="s">
        <v>5</v>
      </c>
      <c r="Z23" t="s">
        <v>5</v>
      </c>
      <c r="AA23" t="s">
        <v>5</v>
      </c>
      <c r="AB23" t="s">
        <v>5</v>
      </c>
      <c r="AC23" t="s">
        <v>5</v>
      </c>
    </row>
    <row r="24" spans="1:32" x14ac:dyDescent="0.3">
      <c r="A24" t="str">
        <f>A2</f>
        <v>id</v>
      </c>
      <c r="L24" t="s">
        <v>31</v>
      </c>
      <c r="M24" t="s">
        <v>31</v>
      </c>
      <c r="N24" t="s">
        <v>31</v>
      </c>
      <c r="O24" t="s">
        <v>31</v>
      </c>
      <c r="P24" t="s">
        <v>31</v>
      </c>
      <c r="Q24" t="s">
        <v>31</v>
      </c>
      <c r="R24" t="s">
        <v>31</v>
      </c>
      <c r="S24" t="s">
        <v>31</v>
      </c>
      <c r="T24" t="s">
        <v>31</v>
      </c>
      <c r="U24" t="s">
        <v>31</v>
      </c>
      <c r="V24" t="s">
        <v>31</v>
      </c>
      <c r="W24" t="s">
        <v>31</v>
      </c>
      <c r="X24" t="s">
        <v>31</v>
      </c>
      <c r="Y24" t="s">
        <v>31</v>
      </c>
      <c r="Z24" t="s">
        <v>31</v>
      </c>
      <c r="AA24" t="s">
        <v>31</v>
      </c>
      <c r="AB24" t="s">
        <v>31</v>
      </c>
      <c r="AC24" t="s">
        <v>31</v>
      </c>
      <c r="AD24" t="s">
        <v>38</v>
      </c>
      <c r="AE24" t="s">
        <v>39</v>
      </c>
    </row>
    <row r="25" spans="1:32" x14ac:dyDescent="0.3">
      <c r="A25" t="str">
        <f>A3</f>
        <v>O1</v>
      </c>
      <c r="L25">
        <f>RANK(L3,L$3:L$19,0)</f>
        <v>4</v>
      </c>
      <c r="M25">
        <f t="shared" ref="M25:O25" si="16">RANK(M3,M$3:M$19,0)</f>
        <v>11</v>
      </c>
      <c r="N25">
        <f t="shared" si="16"/>
        <v>7</v>
      </c>
      <c r="O25">
        <f t="shared" si="16"/>
        <v>11</v>
      </c>
      <c r="P25">
        <f t="shared" ref="P25:Q25" si="17">RANK(P3,P$3:P$19,0)</f>
        <v>11</v>
      </c>
      <c r="Q25">
        <f t="shared" si="17"/>
        <v>11</v>
      </c>
      <c r="R25">
        <f t="shared" ref="R25:T25" si="18">RANK(R3,R$3:R$19,0)</f>
        <v>7</v>
      </c>
      <c r="S25">
        <f t="shared" si="18"/>
        <v>11</v>
      </c>
      <c r="T25">
        <f t="shared" si="18"/>
        <v>7</v>
      </c>
      <c r="U25">
        <f>18-L25</f>
        <v>14</v>
      </c>
      <c r="V25">
        <f t="shared" ref="V25:AC40" si="19">18-M25</f>
        <v>7</v>
      </c>
      <c r="W25">
        <f t="shared" si="19"/>
        <v>11</v>
      </c>
      <c r="X25">
        <f t="shared" si="19"/>
        <v>7</v>
      </c>
      <c r="Y25">
        <f t="shared" si="19"/>
        <v>7</v>
      </c>
      <c r="Z25">
        <f t="shared" si="19"/>
        <v>7</v>
      </c>
      <c r="AA25">
        <f t="shared" si="19"/>
        <v>11</v>
      </c>
      <c r="AB25">
        <f t="shared" si="19"/>
        <v>7</v>
      </c>
      <c r="AC25">
        <f t="shared" si="19"/>
        <v>11</v>
      </c>
      <c r="AD25">
        <f>J3</f>
        <v>95000</v>
      </c>
      <c r="AE25" s="1">
        <f ca="1">SUMPRODUCT(L25:AC25,$L$1:$AC$1)</f>
        <v>50</v>
      </c>
    </row>
    <row r="26" spans="1:32" x14ac:dyDescent="0.3">
      <c r="A26" t="str">
        <f>A4</f>
        <v>O2</v>
      </c>
      <c r="L26">
        <f t="shared" ref="L26:P41" si="20">RANK(L4,L$3:L$19,0)</f>
        <v>16</v>
      </c>
      <c r="M26">
        <f t="shared" si="20"/>
        <v>1</v>
      </c>
      <c r="N26">
        <f t="shared" si="20"/>
        <v>17</v>
      </c>
      <c r="O26">
        <f t="shared" si="20"/>
        <v>1</v>
      </c>
      <c r="P26">
        <f t="shared" si="20"/>
        <v>1</v>
      </c>
      <c r="Q26">
        <f t="shared" ref="Q26:R26" si="21">RANK(Q4,Q$3:Q$19,0)</f>
        <v>1</v>
      </c>
      <c r="R26">
        <f t="shared" si="21"/>
        <v>17</v>
      </c>
      <c r="S26">
        <f t="shared" ref="S26:T26" si="22">RANK(S4,S$3:S$19,0)</f>
        <v>1</v>
      </c>
      <c r="T26">
        <f t="shared" si="22"/>
        <v>17</v>
      </c>
      <c r="U26">
        <f t="shared" ref="U26:U41" si="23">18-L26</f>
        <v>2</v>
      </c>
      <c r="V26">
        <f t="shared" si="19"/>
        <v>17</v>
      </c>
      <c r="W26">
        <f t="shared" si="19"/>
        <v>1</v>
      </c>
      <c r="X26">
        <f t="shared" si="19"/>
        <v>17</v>
      </c>
      <c r="Y26">
        <f t="shared" si="19"/>
        <v>17</v>
      </c>
      <c r="Z26">
        <f t="shared" si="19"/>
        <v>17</v>
      </c>
      <c r="AA26">
        <f t="shared" si="19"/>
        <v>1</v>
      </c>
      <c r="AB26">
        <f t="shared" si="19"/>
        <v>17</v>
      </c>
      <c r="AC26">
        <f t="shared" si="19"/>
        <v>1</v>
      </c>
      <c r="AD26">
        <f t="shared" ref="AD26:AD41" si="24">J4</f>
        <v>46000</v>
      </c>
      <c r="AE26" s="1">
        <f t="shared" ref="AE26:AE41" ca="1" si="25">SUMPRODUCT(L26:AC26,$L$1:$AC$1)</f>
        <v>70</v>
      </c>
    </row>
    <row r="27" spans="1:32" x14ac:dyDescent="0.3">
      <c r="A27" t="str">
        <f>A5</f>
        <v>O3</v>
      </c>
      <c r="L27">
        <f t="shared" si="20"/>
        <v>2</v>
      </c>
      <c r="M27">
        <f t="shared" si="20"/>
        <v>10</v>
      </c>
      <c r="N27">
        <f t="shared" si="20"/>
        <v>8</v>
      </c>
      <c r="O27">
        <f t="shared" si="20"/>
        <v>10</v>
      </c>
      <c r="P27">
        <f t="shared" si="20"/>
        <v>10</v>
      </c>
      <c r="Q27">
        <f t="shared" ref="Q27:R27" si="26">RANK(Q5,Q$3:Q$19,0)</f>
        <v>10</v>
      </c>
      <c r="R27">
        <f t="shared" si="26"/>
        <v>8</v>
      </c>
      <c r="S27">
        <f t="shared" ref="S27:T27" si="27">RANK(S5,S$3:S$19,0)</f>
        <v>10</v>
      </c>
      <c r="T27">
        <f t="shared" si="27"/>
        <v>8</v>
      </c>
      <c r="U27">
        <f t="shared" si="23"/>
        <v>16</v>
      </c>
      <c r="V27">
        <f t="shared" si="19"/>
        <v>8</v>
      </c>
      <c r="W27">
        <f t="shared" si="19"/>
        <v>10</v>
      </c>
      <c r="X27">
        <f t="shared" si="19"/>
        <v>8</v>
      </c>
      <c r="Y27">
        <f t="shared" si="19"/>
        <v>8</v>
      </c>
      <c r="Z27">
        <f t="shared" si="19"/>
        <v>8</v>
      </c>
      <c r="AA27">
        <f t="shared" si="19"/>
        <v>10</v>
      </c>
      <c r="AB27">
        <f t="shared" si="19"/>
        <v>8</v>
      </c>
      <c r="AC27">
        <f t="shared" si="19"/>
        <v>10</v>
      </c>
      <c r="AD27">
        <f t="shared" si="24"/>
        <v>26000</v>
      </c>
      <c r="AE27" s="1">
        <f t="shared" ca="1" si="25"/>
        <v>52</v>
      </c>
    </row>
    <row r="28" spans="1:32" x14ac:dyDescent="0.3">
      <c r="A28" t="str">
        <f>A6</f>
        <v>O4</v>
      </c>
      <c r="L28">
        <f t="shared" si="20"/>
        <v>6</v>
      </c>
      <c r="M28">
        <f t="shared" si="20"/>
        <v>12</v>
      </c>
      <c r="N28">
        <f t="shared" si="20"/>
        <v>6</v>
      </c>
      <c r="O28">
        <f t="shared" si="20"/>
        <v>12</v>
      </c>
      <c r="P28">
        <f t="shared" si="20"/>
        <v>12</v>
      </c>
      <c r="Q28">
        <f t="shared" ref="Q28:R28" si="28">RANK(Q6,Q$3:Q$19,0)</f>
        <v>12</v>
      </c>
      <c r="R28">
        <f t="shared" si="28"/>
        <v>6</v>
      </c>
      <c r="S28">
        <f t="shared" ref="S28:T28" si="29">RANK(S6,S$3:S$19,0)</f>
        <v>12</v>
      </c>
      <c r="T28">
        <f t="shared" si="29"/>
        <v>6</v>
      </c>
      <c r="U28">
        <f t="shared" si="23"/>
        <v>12</v>
      </c>
      <c r="V28">
        <f t="shared" si="19"/>
        <v>6</v>
      </c>
      <c r="W28">
        <f t="shared" si="19"/>
        <v>12</v>
      </c>
      <c r="X28">
        <f t="shared" si="19"/>
        <v>6</v>
      </c>
      <c r="Y28">
        <f t="shared" si="19"/>
        <v>6</v>
      </c>
      <c r="Z28">
        <f t="shared" si="19"/>
        <v>6</v>
      </c>
      <c r="AA28">
        <f t="shared" si="19"/>
        <v>12</v>
      </c>
      <c r="AB28">
        <f t="shared" si="19"/>
        <v>6</v>
      </c>
      <c r="AC28">
        <f t="shared" si="19"/>
        <v>12</v>
      </c>
      <c r="AD28">
        <f t="shared" si="24"/>
        <v>96000</v>
      </c>
      <c r="AE28" s="1">
        <f t="shared" ca="1" si="25"/>
        <v>48</v>
      </c>
    </row>
    <row r="29" spans="1:32" x14ac:dyDescent="0.3">
      <c r="A29" t="str">
        <f>A7</f>
        <v>O5</v>
      </c>
      <c r="L29">
        <f t="shared" si="20"/>
        <v>12</v>
      </c>
      <c r="M29">
        <f t="shared" si="20"/>
        <v>15</v>
      </c>
      <c r="N29">
        <f t="shared" si="20"/>
        <v>3</v>
      </c>
      <c r="O29">
        <f t="shared" si="20"/>
        <v>15</v>
      </c>
      <c r="P29">
        <f t="shared" si="20"/>
        <v>15</v>
      </c>
      <c r="Q29">
        <f t="shared" ref="Q29:R29" si="30">RANK(Q7,Q$3:Q$19,0)</f>
        <v>15</v>
      </c>
      <c r="R29">
        <f t="shared" si="30"/>
        <v>3</v>
      </c>
      <c r="S29">
        <f t="shared" ref="S29:T29" si="31">RANK(S7,S$3:S$19,0)</f>
        <v>15</v>
      </c>
      <c r="T29">
        <f t="shared" si="31"/>
        <v>3</v>
      </c>
      <c r="U29">
        <f t="shared" si="23"/>
        <v>6</v>
      </c>
      <c r="V29">
        <f t="shared" si="19"/>
        <v>3</v>
      </c>
      <c r="W29">
        <f t="shared" si="19"/>
        <v>15</v>
      </c>
      <c r="X29">
        <f t="shared" si="19"/>
        <v>3</v>
      </c>
      <c r="Y29">
        <f t="shared" si="19"/>
        <v>3</v>
      </c>
      <c r="Z29">
        <f t="shared" si="19"/>
        <v>3</v>
      </c>
      <c r="AA29">
        <f t="shared" si="19"/>
        <v>15</v>
      </c>
      <c r="AB29">
        <f t="shared" si="19"/>
        <v>3</v>
      </c>
      <c r="AC29">
        <f t="shared" si="19"/>
        <v>15</v>
      </c>
      <c r="AD29">
        <f t="shared" si="24"/>
        <v>84000</v>
      </c>
      <c r="AE29" s="1">
        <f t="shared" ca="1" si="25"/>
        <v>42</v>
      </c>
    </row>
    <row r="30" spans="1:32" x14ac:dyDescent="0.3">
      <c r="A30" t="str">
        <f>A8</f>
        <v>O6</v>
      </c>
      <c r="L30">
        <f t="shared" si="20"/>
        <v>1</v>
      </c>
      <c r="M30">
        <f t="shared" si="20"/>
        <v>9</v>
      </c>
      <c r="N30">
        <f t="shared" si="20"/>
        <v>9</v>
      </c>
      <c r="O30">
        <f t="shared" si="20"/>
        <v>9</v>
      </c>
      <c r="P30">
        <f t="shared" si="20"/>
        <v>9</v>
      </c>
      <c r="Q30">
        <f t="shared" ref="Q30:R30" si="32">RANK(Q8,Q$3:Q$19,0)</f>
        <v>9</v>
      </c>
      <c r="R30">
        <f t="shared" si="32"/>
        <v>9</v>
      </c>
      <c r="S30">
        <f t="shared" ref="S30:T30" si="33">RANK(S8,S$3:S$19,0)</f>
        <v>9</v>
      </c>
      <c r="T30">
        <f t="shared" si="33"/>
        <v>9</v>
      </c>
      <c r="U30">
        <f t="shared" si="23"/>
        <v>17</v>
      </c>
      <c r="V30">
        <f t="shared" si="19"/>
        <v>9</v>
      </c>
      <c r="W30">
        <f t="shared" si="19"/>
        <v>9</v>
      </c>
      <c r="X30">
        <f t="shared" si="19"/>
        <v>9</v>
      </c>
      <c r="Y30">
        <f t="shared" si="19"/>
        <v>9</v>
      </c>
      <c r="Z30">
        <f t="shared" si="19"/>
        <v>9</v>
      </c>
      <c r="AA30">
        <f t="shared" si="19"/>
        <v>9</v>
      </c>
      <c r="AB30">
        <f t="shared" si="19"/>
        <v>9</v>
      </c>
      <c r="AC30">
        <f t="shared" si="19"/>
        <v>9</v>
      </c>
      <c r="AD30">
        <f t="shared" si="24"/>
        <v>26000</v>
      </c>
      <c r="AE30" s="1">
        <f t="shared" ca="1" si="25"/>
        <v>54</v>
      </c>
    </row>
    <row r="31" spans="1:32" x14ac:dyDescent="0.3">
      <c r="A31" t="str">
        <f>A9</f>
        <v>O7</v>
      </c>
      <c r="L31">
        <f t="shared" si="20"/>
        <v>10</v>
      </c>
      <c r="M31">
        <f t="shared" si="20"/>
        <v>4</v>
      </c>
      <c r="N31">
        <f t="shared" si="20"/>
        <v>14</v>
      </c>
      <c r="O31">
        <f t="shared" si="20"/>
        <v>4</v>
      </c>
      <c r="P31">
        <f t="shared" si="20"/>
        <v>4</v>
      </c>
      <c r="Q31">
        <f t="shared" ref="Q31:R31" si="34">RANK(Q9,Q$3:Q$19,0)</f>
        <v>4</v>
      </c>
      <c r="R31">
        <f t="shared" si="34"/>
        <v>14</v>
      </c>
      <c r="S31">
        <f t="shared" ref="S31:T31" si="35">RANK(S9,S$3:S$19,0)</f>
        <v>4</v>
      </c>
      <c r="T31">
        <f t="shared" si="35"/>
        <v>14</v>
      </c>
      <c r="U31">
        <f t="shared" si="23"/>
        <v>8</v>
      </c>
      <c r="V31">
        <f t="shared" si="19"/>
        <v>14</v>
      </c>
      <c r="W31">
        <f t="shared" si="19"/>
        <v>4</v>
      </c>
      <c r="X31">
        <f t="shared" si="19"/>
        <v>14</v>
      </c>
      <c r="Y31">
        <f t="shared" si="19"/>
        <v>14</v>
      </c>
      <c r="Z31">
        <f t="shared" si="19"/>
        <v>14</v>
      </c>
      <c r="AA31">
        <f t="shared" si="19"/>
        <v>4</v>
      </c>
      <c r="AB31">
        <f t="shared" si="19"/>
        <v>14</v>
      </c>
      <c r="AC31">
        <f t="shared" si="19"/>
        <v>4</v>
      </c>
      <c r="AD31">
        <f t="shared" si="24"/>
        <v>93000</v>
      </c>
      <c r="AE31" s="1">
        <f t="shared" ca="1" si="25"/>
        <v>64</v>
      </c>
    </row>
    <row r="32" spans="1:32" x14ac:dyDescent="0.3">
      <c r="A32" t="str">
        <f>A10</f>
        <v>O8</v>
      </c>
      <c r="L32">
        <f t="shared" si="20"/>
        <v>6</v>
      </c>
      <c r="M32">
        <f t="shared" si="20"/>
        <v>5</v>
      </c>
      <c r="N32">
        <f t="shared" si="20"/>
        <v>12</v>
      </c>
      <c r="O32">
        <f t="shared" si="20"/>
        <v>5</v>
      </c>
      <c r="P32">
        <f t="shared" si="20"/>
        <v>5</v>
      </c>
      <c r="Q32">
        <f t="shared" ref="Q32:R32" si="36">RANK(Q10,Q$3:Q$19,0)</f>
        <v>5</v>
      </c>
      <c r="R32">
        <f t="shared" si="36"/>
        <v>12</v>
      </c>
      <c r="S32">
        <f t="shared" ref="S32:T32" si="37">RANK(S10,S$3:S$19,0)</f>
        <v>5</v>
      </c>
      <c r="T32">
        <f t="shared" si="37"/>
        <v>12</v>
      </c>
      <c r="U32">
        <f t="shared" si="23"/>
        <v>12</v>
      </c>
      <c r="V32">
        <f t="shared" si="19"/>
        <v>13</v>
      </c>
      <c r="W32">
        <f t="shared" si="19"/>
        <v>6</v>
      </c>
      <c r="X32">
        <f t="shared" si="19"/>
        <v>13</v>
      </c>
      <c r="Y32">
        <f t="shared" si="19"/>
        <v>13</v>
      </c>
      <c r="Z32">
        <f t="shared" si="19"/>
        <v>13</v>
      </c>
      <c r="AA32">
        <f t="shared" si="19"/>
        <v>6</v>
      </c>
      <c r="AB32">
        <f t="shared" si="19"/>
        <v>13</v>
      </c>
      <c r="AC32">
        <f t="shared" si="19"/>
        <v>6</v>
      </c>
      <c r="AD32">
        <f t="shared" si="24"/>
        <v>98000</v>
      </c>
      <c r="AE32" s="1">
        <f t="shared" ca="1" si="25"/>
        <v>62</v>
      </c>
    </row>
    <row r="33" spans="1:31" x14ac:dyDescent="0.3">
      <c r="A33" t="str">
        <f>A11</f>
        <v>O9</v>
      </c>
      <c r="L33">
        <f t="shared" si="20"/>
        <v>4</v>
      </c>
      <c r="M33">
        <f t="shared" si="20"/>
        <v>7</v>
      </c>
      <c r="N33">
        <f t="shared" si="20"/>
        <v>11</v>
      </c>
      <c r="O33">
        <f t="shared" si="20"/>
        <v>7</v>
      </c>
      <c r="P33">
        <f t="shared" si="20"/>
        <v>7</v>
      </c>
      <c r="Q33">
        <f t="shared" ref="Q33:R33" si="38">RANK(Q11,Q$3:Q$19,0)</f>
        <v>7</v>
      </c>
      <c r="R33">
        <f t="shared" si="38"/>
        <v>11</v>
      </c>
      <c r="S33">
        <f t="shared" ref="S33:T33" si="39">RANK(S11,S$3:S$19,0)</f>
        <v>7</v>
      </c>
      <c r="T33">
        <f t="shared" si="39"/>
        <v>11</v>
      </c>
      <c r="U33">
        <f t="shared" si="23"/>
        <v>14</v>
      </c>
      <c r="V33">
        <f t="shared" si="19"/>
        <v>11</v>
      </c>
      <c r="W33">
        <f t="shared" si="19"/>
        <v>7</v>
      </c>
      <c r="X33">
        <f t="shared" si="19"/>
        <v>11</v>
      </c>
      <c r="Y33">
        <f t="shared" si="19"/>
        <v>11</v>
      </c>
      <c r="Z33">
        <f t="shared" si="19"/>
        <v>11</v>
      </c>
      <c r="AA33">
        <f t="shared" si="19"/>
        <v>7</v>
      </c>
      <c r="AB33">
        <f t="shared" si="19"/>
        <v>11</v>
      </c>
      <c r="AC33">
        <f t="shared" si="19"/>
        <v>7</v>
      </c>
      <c r="AD33">
        <f t="shared" si="24"/>
        <v>18000</v>
      </c>
      <c r="AE33" s="1">
        <f t="shared" ca="1" si="25"/>
        <v>58</v>
      </c>
    </row>
    <row r="34" spans="1:31" x14ac:dyDescent="0.3">
      <c r="A34" t="str">
        <f>A12</f>
        <v>O10</v>
      </c>
      <c r="L34">
        <f t="shared" si="20"/>
        <v>10</v>
      </c>
      <c r="M34">
        <f t="shared" si="20"/>
        <v>14</v>
      </c>
      <c r="N34">
        <f t="shared" si="20"/>
        <v>4</v>
      </c>
      <c r="O34">
        <f t="shared" si="20"/>
        <v>14</v>
      </c>
      <c r="P34">
        <f t="shared" si="20"/>
        <v>14</v>
      </c>
      <c r="Q34">
        <f t="shared" ref="Q34:R34" si="40">RANK(Q12,Q$3:Q$19,0)</f>
        <v>14</v>
      </c>
      <c r="R34">
        <f t="shared" si="40"/>
        <v>4</v>
      </c>
      <c r="S34">
        <f t="shared" ref="S34:T34" si="41">RANK(S12,S$3:S$19,0)</f>
        <v>14</v>
      </c>
      <c r="T34">
        <f t="shared" si="41"/>
        <v>4</v>
      </c>
      <c r="U34">
        <f t="shared" si="23"/>
        <v>8</v>
      </c>
      <c r="V34">
        <f t="shared" si="19"/>
        <v>4</v>
      </c>
      <c r="W34">
        <f t="shared" si="19"/>
        <v>14</v>
      </c>
      <c r="X34">
        <f t="shared" si="19"/>
        <v>4</v>
      </c>
      <c r="Y34">
        <f t="shared" si="19"/>
        <v>4</v>
      </c>
      <c r="Z34">
        <f t="shared" si="19"/>
        <v>4</v>
      </c>
      <c r="AA34">
        <f t="shared" si="19"/>
        <v>14</v>
      </c>
      <c r="AB34">
        <f t="shared" si="19"/>
        <v>4</v>
      </c>
      <c r="AC34">
        <f t="shared" si="19"/>
        <v>14</v>
      </c>
      <c r="AD34">
        <f t="shared" si="24"/>
        <v>75000</v>
      </c>
      <c r="AE34" s="1">
        <f t="shared" ca="1" si="25"/>
        <v>44</v>
      </c>
    </row>
    <row r="35" spans="1:31" x14ac:dyDescent="0.3">
      <c r="A35" t="str">
        <f>A13</f>
        <v>O11</v>
      </c>
      <c r="L35">
        <f t="shared" si="20"/>
        <v>14</v>
      </c>
      <c r="M35">
        <f t="shared" si="20"/>
        <v>16</v>
      </c>
      <c r="N35">
        <f t="shared" si="20"/>
        <v>2</v>
      </c>
      <c r="O35">
        <f t="shared" si="20"/>
        <v>16</v>
      </c>
      <c r="P35">
        <f t="shared" si="20"/>
        <v>16</v>
      </c>
      <c r="Q35">
        <f t="shared" ref="Q35:R35" si="42">RANK(Q13,Q$3:Q$19,0)</f>
        <v>16</v>
      </c>
      <c r="R35">
        <f t="shared" si="42"/>
        <v>2</v>
      </c>
      <c r="S35">
        <f t="shared" ref="S35:T35" si="43">RANK(S13,S$3:S$19,0)</f>
        <v>16</v>
      </c>
      <c r="T35">
        <f t="shared" si="43"/>
        <v>2</v>
      </c>
      <c r="U35">
        <f t="shared" si="23"/>
        <v>4</v>
      </c>
      <c r="V35">
        <f t="shared" si="19"/>
        <v>2</v>
      </c>
      <c r="W35">
        <f t="shared" si="19"/>
        <v>16</v>
      </c>
      <c r="X35">
        <f t="shared" si="19"/>
        <v>2</v>
      </c>
      <c r="Y35">
        <f t="shared" si="19"/>
        <v>2</v>
      </c>
      <c r="Z35">
        <f t="shared" si="19"/>
        <v>2</v>
      </c>
      <c r="AA35">
        <f t="shared" si="19"/>
        <v>16</v>
      </c>
      <c r="AB35">
        <f t="shared" si="19"/>
        <v>2</v>
      </c>
      <c r="AC35">
        <f t="shared" si="19"/>
        <v>16</v>
      </c>
      <c r="AD35">
        <f t="shared" si="24"/>
        <v>53000</v>
      </c>
      <c r="AE35" s="1">
        <f t="shared" ca="1" si="25"/>
        <v>40</v>
      </c>
    </row>
    <row r="36" spans="1:31" x14ac:dyDescent="0.3">
      <c r="A36" t="str">
        <f>A14</f>
        <v>O12</v>
      </c>
      <c r="L36">
        <f t="shared" si="20"/>
        <v>9</v>
      </c>
      <c r="M36">
        <f t="shared" si="20"/>
        <v>13</v>
      </c>
      <c r="N36">
        <f t="shared" si="20"/>
        <v>5</v>
      </c>
      <c r="O36">
        <f t="shared" si="20"/>
        <v>13</v>
      </c>
      <c r="P36">
        <f t="shared" si="20"/>
        <v>13</v>
      </c>
      <c r="Q36">
        <f t="shared" ref="Q36:R36" si="44">RANK(Q14,Q$3:Q$19,0)</f>
        <v>13</v>
      </c>
      <c r="R36">
        <f t="shared" si="44"/>
        <v>5</v>
      </c>
      <c r="S36">
        <f t="shared" ref="S36:T36" si="45">RANK(S14,S$3:S$19,0)</f>
        <v>13</v>
      </c>
      <c r="T36">
        <f t="shared" si="45"/>
        <v>5</v>
      </c>
      <c r="U36">
        <f t="shared" si="23"/>
        <v>9</v>
      </c>
      <c r="V36">
        <f t="shared" si="19"/>
        <v>5</v>
      </c>
      <c r="W36">
        <f t="shared" si="19"/>
        <v>13</v>
      </c>
      <c r="X36">
        <f t="shared" si="19"/>
        <v>5</v>
      </c>
      <c r="Y36">
        <f t="shared" si="19"/>
        <v>5</v>
      </c>
      <c r="Z36">
        <f t="shared" si="19"/>
        <v>5</v>
      </c>
      <c r="AA36">
        <f t="shared" si="19"/>
        <v>13</v>
      </c>
      <c r="AB36">
        <f t="shared" si="19"/>
        <v>5</v>
      </c>
      <c r="AC36">
        <f t="shared" si="19"/>
        <v>13</v>
      </c>
      <c r="AD36">
        <f t="shared" si="24"/>
        <v>78000</v>
      </c>
      <c r="AE36" s="1">
        <f t="shared" ca="1" si="25"/>
        <v>46</v>
      </c>
    </row>
    <row r="37" spans="1:31" x14ac:dyDescent="0.3">
      <c r="A37" t="str">
        <f>A15</f>
        <v>O13</v>
      </c>
      <c r="L37">
        <f t="shared" si="20"/>
        <v>2</v>
      </c>
      <c r="M37">
        <f t="shared" si="20"/>
        <v>8</v>
      </c>
      <c r="N37">
        <f t="shared" si="20"/>
        <v>10</v>
      </c>
      <c r="O37">
        <f t="shared" si="20"/>
        <v>8</v>
      </c>
      <c r="P37">
        <f t="shared" si="20"/>
        <v>8</v>
      </c>
      <c r="Q37">
        <f t="shared" ref="Q37:R37" si="46">RANK(Q15,Q$3:Q$19,0)</f>
        <v>8</v>
      </c>
      <c r="R37">
        <f t="shared" si="46"/>
        <v>10</v>
      </c>
      <c r="S37">
        <f t="shared" ref="S37:T37" si="47">RANK(S15,S$3:S$19,0)</f>
        <v>8</v>
      </c>
      <c r="T37">
        <f t="shared" si="47"/>
        <v>10</v>
      </c>
      <c r="U37">
        <f t="shared" si="23"/>
        <v>16</v>
      </c>
      <c r="V37">
        <f t="shared" si="19"/>
        <v>10</v>
      </c>
      <c r="W37">
        <f t="shared" si="19"/>
        <v>8</v>
      </c>
      <c r="X37">
        <f t="shared" si="19"/>
        <v>10</v>
      </c>
      <c r="Y37">
        <f t="shared" si="19"/>
        <v>10</v>
      </c>
      <c r="Z37">
        <f t="shared" si="19"/>
        <v>10</v>
      </c>
      <c r="AA37">
        <f t="shared" si="19"/>
        <v>8</v>
      </c>
      <c r="AB37">
        <f t="shared" si="19"/>
        <v>10</v>
      </c>
      <c r="AC37">
        <f t="shared" si="19"/>
        <v>8</v>
      </c>
      <c r="AD37">
        <f t="shared" si="24"/>
        <v>13000</v>
      </c>
      <c r="AE37" s="1">
        <f t="shared" ca="1" si="25"/>
        <v>56</v>
      </c>
    </row>
    <row r="38" spans="1:31" x14ac:dyDescent="0.3">
      <c r="A38" t="str">
        <f>A16</f>
        <v>O14</v>
      </c>
      <c r="L38">
        <f t="shared" si="20"/>
        <v>14</v>
      </c>
      <c r="M38">
        <f t="shared" si="20"/>
        <v>2</v>
      </c>
      <c r="N38">
        <f t="shared" si="20"/>
        <v>16</v>
      </c>
      <c r="O38">
        <f t="shared" si="20"/>
        <v>2</v>
      </c>
      <c r="P38">
        <f t="shared" si="20"/>
        <v>2</v>
      </c>
      <c r="Q38">
        <f t="shared" ref="Q38:R38" si="48">RANK(Q16,Q$3:Q$19,0)</f>
        <v>2</v>
      </c>
      <c r="R38">
        <f t="shared" si="48"/>
        <v>16</v>
      </c>
      <c r="S38">
        <f t="shared" ref="S38:T38" si="49">RANK(S16,S$3:S$19,0)</f>
        <v>2</v>
      </c>
      <c r="T38">
        <f t="shared" si="49"/>
        <v>16</v>
      </c>
      <c r="U38">
        <f t="shared" si="23"/>
        <v>4</v>
      </c>
      <c r="V38">
        <f t="shared" si="19"/>
        <v>16</v>
      </c>
      <c r="W38">
        <f t="shared" si="19"/>
        <v>2</v>
      </c>
      <c r="X38">
        <f t="shared" si="19"/>
        <v>16</v>
      </c>
      <c r="Y38">
        <f t="shared" si="19"/>
        <v>16</v>
      </c>
      <c r="Z38">
        <f t="shared" si="19"/>
        <v>16</v>
      </c>
      <c r="AA38">
        <f t="shared" si="19"/>
        <v>2</v>
      </c>
      <c r="AB38">
        <f t="shared" si="19"/>
        <v>16</v>
      </c>
      <c r="AC38">
        <f t="shared" si="19"/>
        <v>2</v>
      </c>
      <c r="AD38">
        <f t="shared" si="24"/>
        <v>15000</v>
      </c>
      <c r="AE38" s="1">
        <f t="shared" ca="1" si="25"/>
        <v>68</v>
      </c>
    </row>
    <row r="39" spans="1:31" x14ac:dyDescent="0.3">
      <c r="A39" t="str">
        <f>A17</f>
        <v>O15</v>
      </c>
      <c r="L39">
        <f t="shared" si="20"/>
        <v>12</v>
      </c>
      <c r="M39">
        <f t="shared" si="20"/>
        <v>3</v>
      </c>
      <c r="N39">
        <f t="shared" si="20"/>
        <v>15</v>
      </c>
      <c r="O39">
        <f t="shared" si="20"/>
        <v>3</v>
      </c>
      <c r="P39">
        <f t="shared" si="20"/>
        <v>3</v>
      </c>
      <c r="Q39">
        <f t="shared" ref="Q39:R39" si="50">RANK(Q17,Q$3:Q$19,0)</f>
        <v>3</v>
      </c>
      <c r="R39">
        <f t="shared" si="50"/>
        <v>15</v>
      </c>
      <c r="S39">
        <f t="shared" ref="S39:T39" si="51">RANK(S17,S$3:S$19,0)</f>
        <v>3</v>
      </c>
      <c r="T39">
        <f t="shared" si="51"/>
        <v>15</v>
      </c>
      <c r="U39">
        <f t="shared" si="23"/>
        <v>6</v>
      </c>
      <c r="V39">
        <f t="shared" si="19"/>
        <v>15</v>
      </c>
      <c r="W39">
        <f t="shared" si="19"/>
        <v>3</v>
      </c>
      <c r="X39">
        <f t="shared" si="19"/>
        <v>15</v>
      </c>
      <c r="Y39">
        <f t="shared" si="19"/>
        <v>15</v>
      </c>
      <c r="Z39">
        <f t="shared" si="19"/>
        <v>15</v>
      </c>
      <c r="AA39">
        <f t="shared" si="19"/>
        <v>3</v>
      </c>
      <c r="AB39">
        <f t="shared" si="19"/>
        <v>15</v>
      </c>
      <c r="AC39">
        <f t="shared" si="19"/>
        <v>3</v>
      </c>
      <c r="AD39">
        <f t="shared" si="24"/>
        <v>53000</v>
      </c>
      <c r="AE39" s="1">
        <f t="shared" ca="1" si="25"/>
        <v>66</v>
      </c>
    </row>
    <row r="40" spans="1:31" x14ac:dyDescent="0.3">
      <c r="A40" t="str">
        <f>A18</f>
        <v>O16</v>
      </c>
      <c r="L40">
        <f t="shared" si="20"/>
        <v>16</v>
      </c>
      <c r="M40">
        <f t="shared" si="20"/>
        <v>17</v>
      </c>
      <c r="N40">
        <f t="shared" si="20"/>
        <v>1</v>
      </c>
      <c r="O40">
        <f t="shared" si="20"/>
        <v>17</v>
      </c>
      <c r="P40">
        <f t="shared" si="20"/>
        <v>17</v>
      </c>
      <c r="Q40">
        <f t="shared" ref="Q40:R40" si="52">RANK(Q18,Q$3:Q$19,0)</f>
        <v>17</v>
      </c>
      <c r="R40">
        <f t="shared" si="52"/>
        <v>1</v>
      </c>
      <c r="S40">
        <f t="shared" ref="S40:T40" si="53">RANK(S18,S$3:S$19,0)</f>
        <v>17</v>
      </c>
      <c r="T40">
        <f t="shared" si="53"/>
        <v>1</v>
      </c>
      <c r="U40">
        <f t="shared" si="23"/>
        <v>2</v>
      </c>
      <c r="V40">
        <f t="shared" si="19"/>
        <v>1</v>
      </c>
      <c r="W40">
        <f t="shared" si="19"/>
        <v>17</v>
      </c>
      <c r="X40">
        <f t="shared" si="19"/>
        <v>1</v>
      </c>
      <c r="Y40">
        <f t="shared" si="19"/>
        <v>1</v>
      </c>
      <c r="Z40">
        <f t="shared" si="19"/>
        <v>1</v>
      </c>
      <c r="AA40">
        <f t="shared" si="19"/>
        <v>17</v>
      </c>
      <c r="AB40">
        <f t="shared" si="19"/>
        <v>1</v>
      </c>
      <c r="AC40">
        <f t="shared" si="19"/>
        <v>17</v>
      </c>
      <c r="AD40">
        <f t="shared" si="24"/>
        <v>51000</v>
      </c>
      <c r="AE40" s="1">
        <f t="shared" ca="1" si="25"/>
        <v>38</v>
      </c>
    </row>
    <row r="41" spans="1:31" x14ac:dyDescent="0.3">
      <c r="A41" t="str">
        <f>A19</f>
        <v>O17</v>
      </c>
      <c r="L41">
        <f t="shared" si="20"/>
        <v>6</v>
      </c>
      <c r="M41">
        <f t="shared" si="20"/>
        <v>5</v>
      </c>
      <c r="N41">
        <f t="shared" si="20"/>
        <v>12</v>
      </c>
      <c r="O41">
        <f t="shared" si="20"/>
        <v>5</v>
      </c>
      <c r="P41">
        <f t="shared" si="20"/>
        <v>5</v>
      </c>
      <c r="Q41">
        <f t="shared" ref="Q41:R41" si="54">RANK(Q19,Q$3:Q$19,0)</f>
        <v>5</v>
      </c>
      <c r="R41">
        <f t="shared" si="54"/>
        <v>12</v>
      </c>
      <c r="S41">
        <f t="shared" ref="S41:T41" si="55">RANK(S19,S$3:S$19,0)</f>
        <v>5</v>
      </c>
      <c r="T41">
        <f t="shared" si="55"/>
        <v>12</v>
      </c>
      <c r="U41">
        <f t="shared" si="23"/>
        <v>12</v>
      </c>
      <c r="V41">
        <f t="shared" ref="V41" si="56">18-M41</f>
        <v>13</v>
      </c>
      <c r="W41">
        <f t="shared" ref="W41" si="57">18-N41</f>
        <v>6</v>
      </c>
      <c r="X41">
        <f t="shared" ref="X41" si="58">18-O41</f>
        <v>13</v>
      </c>
      <c r="Y41">
        <f t="shared" ref="Y41" si="59">18-P41</f>
        <v>13</v>
      </c>
      <c r="Z41">
        <f t="shared" ref="Z41" si="60">18-Q41</f>
        <v>13</v>
      </c>
      <c r="AA41">
        <f t="shared" ref="AA41" si="61">18-R41</f>
        <v>6</v>
      </c>
      <c r="AB41">
        <f t="shared" ref="AB41" si="62">18-S41</f>
        <v>13</v>
      </c>
      <c r="AC41">
        <f t="shared" ref="AC41" si="63">18-T41</f>
        <v>6</v>
      </c>
      <c r="AD41">
        <f t="shared" si="24"/>
        <v>47000</v>
      </c>
      <c r="AE41" s="1">
        <f t="shared" ca="1" si="25"/>
        <v>62</v>
      </c>
    </row>
    <row r="44" spans="1:31" x14ac:dyDescent="0.3">
      <c r="K44" t="s">
        <v>40</v>
      </c>
      <c r="AE44">
        <v>0.3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C758-B662-4C05-90FF-53E3508C2C3D}">
  <dimension ref="A1:AF44"/>
  <sheetViews>
    <sheetView zoomScale="30" zoomScaleNormal="30" workbookViewId="0">
      <selection activeCell="AE21" sqref="AE21"/>
    </sheetView>
  </sheetViews>
  <sheetFormatPr defaultRowHeight="14.4" x14ac:dyDescent="0.3"/>
  <cols>
    <col min="1" max="1" width="10" customWidth="1"/>
    <col min="2" max="3" width="6.21875" bestFit="1" customWidth="1"/>
    <col min="5" max="5" width="5" bestFit="1" customWidth="1"/>
    <col min="6" max="6" width="4.5546875" bestFit="1" customWidth="1"/>
    <col min="8" max="8" width="13.6640625" bestFit="1" customWidth="1"/>
    <col min="9" max="9" width="7.21875" bestFit="1" customWidth="1"/>
    <col min="10" max="10" width="8.44140625" bestFit="1" customWidth="1"/>
    <col min="11" max="11" width="9.77734375" bestFit="1" customWidth="1"/>
    <col min="12" max="12" width="7.77734375" bestFit="1" customWidth="1"/>
    <col min="13" max="13" width="7.5546875" bestFit="1" customWidth="1"/>
    <col min="14" max="14" width="12.88671875" bestFit="1" customWidth="1"/>
    <col min="15" max="16" width="12.21875" bestFit="1" customWidth="1"/>
    <col min="17" max="17" width="12.6640625" bestFit="1" customWidth="1"/>
    <col min="18" max="18" width="12" bestFit="1" customWidth="1"/>
    <col min="19" max="19" width="13" bestFit="1" customWidth="1"/>
    <col min="20" max="20" width="12.44140625" bestFit="1" customWidth="1"/>
    <col min="21" max="29" width="7.21875" bestFit="1" customWidth="1"/>
    <col min="30" max="30" width="6.33203125" bestFit="1" customWidth="1"/>
    <col min="31" max="31" width="9.77734375" bestFit="1" customWidth="1"/>
  </cols>
  <sheetData>
    <row r="1" spans="1:29" x14ac:dyDescent="0.3">
      <c r="K1" t="s">
        <v>27</v>
      </c>
      <c r="L1" s="4">
        <v>0</v>
      </c>
      <c r="M1" s="4">
        <v>0</v>
      </c>
      <c r="N1" s="4">
        <v>-1</v>
      </c>
      <c r="O1" s="4">
        <v>-1</v>
      </c>
      <c r="P1" s="4">
        <v>1</v>
      </c>
      <c r="Q1" s="4">
        <v>1</v>
      </c>
      <c r="R1" s="4">
        <v>0</v>
      </c>
      <c r="S1" s="4">
        <v>1</v>
      </c>
      <c r="T1" s="4">
        <v>1</v>
      </c>
      <c r="U1" s="4">
        <v>0</v>
      </c>
      <c r="V1" s="4">
        <v>1</v>
      </c>
      <c r="W1" s="4">
        <v>0</v>
      </c>
      <c r="X1" s="4">
        <v>0</v>
      </c>
      <c r="Y1" s="4">
        <v>1</v>
      </c>
      <c r="Z1" s="4">
        <v>-1</v>
      </c>
      <c r="AA1" s="4">
        <v>1</v>
      </c>
      <c r="AB1" s="4">
        <v>1</v>
      </c>
      <c r="AC1" s="4">
        <v>-1</v>
      </c>
    </row>
    <row r="2" spans="1:29" x14ac:dyDescent="0.3">
      <c r="A2" t="s">
        <v>6</v>
      </c>
      <c r="B2" t="s">
        <v>0</v>
      </c>
      <c r="C2" t="s">
        <v>1</v>
      </c>
      <c r="E2" t="s">
        <v>2</v>
      </c>
      <c r="F2" t="s">
        <v>3</v>
      </c>
      <c r="H2" t="s">
        <v>4</v>
      </c>
      <c r="I2" t="s">
        <v>5</v>
      </c>
      <c r="J2" t="s">
        <v>24</v>
      </c>
      <c r="L2" t="s">
        <v>26</v>
      </c>
      <c r="M2" t="s">
        <v>28</v>
      </c>
      <c r="N2" t="s">
        <v>29</v>
      </c>
      <c r="O2" t="s">
        <v>30</v>
      </c>
      <c r="P2" t="s">
        <v>32</v>
      </c>
      <c r="Q2" t="s">
        <v>33</v>
      </c>
      <c r="R2" t="s">
        <v>34</v>
      </c>
      <c r="S2" t="s">
        <v>35</v>
      </c>
      <c r="T2" t="s">
        <v>36</v>
      </c>
    </row>
    <row r="3" spans="1:29" x14ac:dyDescent="0.3">
      <c r="A3" t="s">
        <v>7</v>
      </c>
      <c r="B3">
        <f ca="1">RANDBETWEEN(10,99)</f>
        <v>31</v>
      </c>
      <c r="C3">
        <f ca="1">RANDBETWEEN(10,99)</f>
        <v>58</v>
      </c>
      <c r="E3">
        <v>71</v>
      </c>
      <c r="F3">
        <v>95</v>
      </c>
      <c r="H3">
        <f>RANK(E3,E$3:E$19,0)</f>
        <v>7</v>
      </c>
      <c r="I3">
        <f>18-H3</f>
        <v>11</v>
      </c>
      <c r="J3">
        <f>F3*1000</f>
        <v>95000</v>
      </c>
      <c r="L3">
        <f>H3*I3</f>
        <v>77</v>
      </c>
      <c r="M3" s="2">
        <f>H3/I3</f>
        <v>0.63636363636363635</v>
      </c>
      <c r="N3" s="2">
        <f>(H3+I3)/H3</f>
        <v>2.5714285714285716</v>
      </c>
      <c r="O3" s="2">
        <f>(H3+I3)/I3</f>
        <v>1.6363636363636365</v>
      </c>
      <c r="P3" s="2">
        <f>H3*H3/I3</f>
        <v>4.4545454545454541</v>
      </c>
      <c r="Q3">
        <f>(H3*H3)-I3</f>
        <v>38</v>
      </c>
      <c r="R3">
        <f>(I3*I3)-H3</f>
        <v>114</v>
      </c>
      <c r="S3">
        <f>(H3*H3)+I3</f>
        <v>60</v>
      </c>
      <c r="T3">
        <f>(I3*I3)+H3</f>
        <v>128</v>
      </c>
    </row>
    <row r="4" spans="1:29" x14ac:dyDescent="0.3">
      <c r="A4" t="s">
        <v>8</v>
      </c>
      <c r="B4">
        <f t="shared" ref="B4:C19" ca="1" si="0">RANDBETWEEN(10,99)</f>
        <v>10</v>
      </c>
      <c r="C4">
        <f t="shared" ca="1" si="0"/>
        <v>18</v>
      </c>
      <c r="E4">
        <v>13</v>
      </c>
      <c r="F4">
        <v>46</v>
      </c>
      <c r="H4">
        <f t="shared" ref="H4:H19" si="1">RANK(E4,E$3:E$19,0)</f>
        <v>17</v>
      </c>
      <c r="I4">
        <f t="shared" ref="I4:I19" si="2">18-H4</f>
        <v>1</v>
      </c>
      <c r="J4">
        <f t="shared" ref="J4:J19" si="3">F4*1000</f>
        <v>46000</v>
      </c>
      <c r="L4">
        <f t="shared" ref="L4:L19" si="4">H4*I4</f>
        <v>17</v>
      </c>
      <c r="M4" s="2">
        <f t="shared" ref="M4:M19" si="5">H4/I4</f>
        <v>17</v>
      </c>
      <c r="N4" s="2">
        <f t="shared" ref="N4:N19" si="6">(H4+I4)/H4</f>
        <v>1.0588235294117647</v>
      </c>
      <c r="O4" s="2">
        <f t="shared" ref="O4:O19" si="7">(H4+I4)/I4</f>
        <v>18</v>
      </c>
      <c r="P4" s="2">
        <f t="shared" ref="P4:P19" si="8">H4*H4/I4</f>
        <v>289</v>
      </c>
      <c r="Q4">
        <f t="shared" ref="Q4:Q19" si="9">(H4*H4)-I4</f>
        <v>288</v>
      </c>
      <c r="R4">
        <f t="shared" ref="R4:R19" si="10">(I4*I4)-H4</f>
        <v>-16</v>
      </c>
      <c r="S4">
        <f t="shared" ref="S4:S19" si="11">(H4*H4)+I4</f>
        <v>290</v>
      </c>
      <c r="T4">
        <f t="shared" ref="T4:T19" si="12">(I4*I4)+H4</f>
        <v>18</v>
      </c>
    </row>
    <row r="5" spans="1:29" x14ac:dyDescent="0.3">
      <c r="A5" t="s">
        <v>9</v>
      </c>
      <c r="B5">
        <f t="shared" ca="1" si="0"/>
        <v>35</v>
      </c>
      <c r="C5">
        <f t="shared" ca="1" si="0"/>
        <v>20</v>
      </c>
      <c r="E5">
        <v>68</v>
      </c>
      <c r="F5">
        <v>26</v>
      </c>
      <c r="H5">
        <f t="shared" si="1"/>
        <v>8</v>
      </c>
      <c r="I5">
        <f t="shared" si="2"/>
        <v>10</v>
      </c>
      <c r="J5">
        <f t="shared" si="3"/>
        <v>26000</v>
      </c>
      <c r="L5">
        <f t="shared" si="4"/>
        <v>80</v>
      </c>
      <c r="M5" s="2">
        <f t="shared" si="5"/>
        <v>0.8</v>
      </c>
      <c r="N5" s="2">
        <f t="shared" si="6"/>
        <v>2.25</v>
      </c>
      <c r="O5" s="2">
        <f t="shared" si="7"/>
        <v>1.8</v>
      </c>
      <c r="P5" s="2">
        <f t="shared" si="8"/>
        <v>6.4</v>
      </c>
      <c r="Q5">
        <f t="shared" si="9"/>
        <v>54</v>
      </c>
      <c r="R5">
        <f t="shared" si="10"/>
        <v>92</v>
      </c>
      <c r="S5">
        <f t="shared" si="11"/>
        <v>74</v>
      </c>
      <c r="T5">
        <f t="shared" si="12"/>
        <v>108</v>
      </c>
    </row>
    <row r="6" spans="1:29" x14ac:dyDescent="0.3">
      <c r="A6" t="s">
        <v>10</v>
      </c>
      <c r="B6">
        <f t="shared" ca="1" si="0"/>
        <v>87</v>
      </c>
      <c r="C6">
        <f t="shared" ca="1" si="0"/>
        <v>86</v>
      </c>
      <c r="E6">
        <v>73</v>
      </c>
      <c r="F6">
        <v>96</v>
      </c>
      <c r="H6">
        <f t="shared" si="1"/>
        <v>6</v>
      </c>
      <c r="I6">
        <f t="shared" si="2"/>
        <v>12</v>
      </c>
      <c r="J6">
        <f t="shared" si="3"/>
        <v>96000</v>
      </c>
      <c r="L6">
        <f t="shared" si="4"/>
        <v>72</v>
      </c>
      <c r="M6" s="2">
        <f t="shared" si="5"/>
        <v>0.5</v>
      </c>
      <c r="N6" s="2">
        <f t="shared" si="6"/>
        <v>3</v>
      </c>
      <c r="O6" s="2">
        <f t="shared" si="7"/>
        <v>1.5</v>
      </c>
      <c r="P6" s="2">
        <f t="shared" si="8"/>
        <v>3</v>
      </c>
      <c r="Q6">
        <f t="shared" si="9"/>
        <v>24</v>
      </c>
      <c r="R6">
        <f t="shared" si="10"/>
        <v>138</v>
      </c>
      <c r="S6">
        <f t="shared" si="11"/>
        <v>48</v>
      </c>
      <c r="T6">
        <f t="shared" si="12"/>
        <v>150</v>
      </c>
    </row>
    <row r="7" spans="1:29" x14ac:dyDescent="0.3">
      <c r="A7" t="s">
        <v>11</v>
      </c>
      <c r="B7">
        <f t="shared" ca="1" si="0"/>
        <v>98</v>
      </c>
      <c r="C7">
        <f t="shared" ca="1" si="0"/>
        <v>16</v>
      </c>
      <c r="E7">
        <v>85</v>
      </c>
      <c r="F7">
        <v>84</v>
      </c>
      <c r="H7">
        <f t="shared" si="1"/>
        <v>3</v>
      </c>
      <c r="I7">
        <f t="shared" si="2"/>
        <v>15</v>
      </c>
      <c r="J7">
        <f t="shared" si="3"/>
        <v>84000</v>
      </c>
      <c r="L7">
        <f t="shared" si="4"/>
        <v>45</v>
      </c>
      <c r="M7" s="2">
        <f t="shared" si="5"/>
        <v>0.2</v>
      </c>
      <c r="N7" s="2">
        <f t="shared" si="6"/>
        <v>6</v>
      </c>
      <c r="O7" s="2">
        <f t="shared" si="7"/>
        <v>1.2</v>
      </c>
      <c r="P7" s="2">
        <f t="shared" si="8"/>
        <v>0.6</v>
      </c>
      <c r="Q7">
        <f t="shared" si="9"/>
        <v>-6</v>
      </c>
      <c r="R7">
        <f t="shared" si="10"/>
        <v>222</v>
      </c>
      <c r="S7">
        <f t="shared" si="11"/>
        <v>24</v>
      </c>
      <c r="T7">
        <f t="shared" si="12"/>
        <v>228</v>
      </c>
    </row>
    <row r="8" spans="1:29" x14ac:dyDescent="0.3">
      <c r="A8" t="s">
        <v>12</v>
      </c>
      <c r="B8">
        <f t="shared" ca="1" si="0"/>
        <v>70</v>
      </c>
      <c r="C8">
        <f t="shared" ca="1" si="0"/>
        <v>26</v>
      </c>
      <c r="E8">
        <v>61</v>
      </c>
      <c r="F8">
        <v>26</v>
      </c>
      <c r="H8">
        <f t="shared" si="1"/>
        <v>9</v>
      </c>
      <c r="I8">
        <f t="shared" si="2"/>
        <v>9</v>
      </c>
      <c r="J8">
        <f t="shared" si="3"/>
        <v>26000</v>
      </c>
      <c r="L8">
        <f t="shared" si="4"/>
        <v>81</v>
      </c>
      <c r="M8" s="2">
        <f t="shared" si="5"/>
        <v>1</v>
      </c>
      <c r="N8" s="2">
        <f t="shared" si="6"/>
        <v>2</v>
      </c>
      <c r="O8" s="2">
        <f t="shared" si="7"/>
        <v>2</v>
      </c>
      <c r="P8" s="2">
        <f t="shared" si="8"/>
        <v>9</v>
      </c>
      <c r="Q8">
        <f t="shared" si="9"/>
        <v>72</v>
      </c>
      <c r="R8">
        <f t="shared" si="10"/>
        <v>72</v>
      </c>
      <c r="S8">
        <f t="shared" si="11"/>
        <v>90</v>
      </c>
      <c r="T8">
        <f t="shared" si="12"/>
        <v>90</v>
      </c>
    </row>
    <row r="9" spans="1:29" x14ac:dyDescent="0.3">
      <c r="A9" t="s">
        <v>13</v>
      </c>
      <c r="B9">
        <f t="shared" ca="1" si="0"/>
        <v>73</v>
      </c>
      <c r="C9">
        <f t="shared" ca="1" si="0"/>
        <v>99</v>
      </c>
      <c r="E9">
        <v>37</v>
      </c>
      <c r="F9">
        <v>93</v>
      </c>
      <c r="H9">
        <f t="shared" si="1"/>
        <v>14</v>
      </c>
      <c r="I9">
        <f t="shared" si="2"/>
        <v>4</v>
      </c>
      <c r="J9">
        <f t="shared" si="3"/>
        <v>93000</v>
      </c>
      <c r="L9">
        <f t="shared" si="4"/>
        <v>56</v>
      </c>
      <c r="M9" s="2">
        <f t="shared" si="5"/>
        <v>3.5</v>
      </c>
      <c r="N9" s="2">
        <f t="shared" si="6"/>
        <v>1.2857142857142858</v>
      </c>
      <c r="O9" s="2">
        <f t="shared" si="7"/>
        <v>4.5</v>
      </c>
      <c r="P9" s="2">
        <f t="shared" si="8"/>
        <v>49</v>
      </c>
      <c r="Q9">
        <f t="shared" si="9"/>
        <v>192</v>
      </c>
      <c r="R9">
        <f t="shared" si="10"/>
        <v>2</v>
      </c>
      <c r="S9">
        <f t="shared" si="11"/>
        <v>200</v>
      </c>
      <c r="T9">
        <f t="shared" si="12"/>
        <v>30</v>
      </c>
    </row>
    <row r="10" spans="1:29" x14ac:dyDescent="0.3">
      <c r="A10" t="s">
        <v>14</v>
      </c>
      <c r="B10">
        <f t="shared" ca="1" si="0"/>
        <v>21</v>
      </c>
      <c r="C10">
        <f t="shared" ca="1" si="0"/>
        <v>24</v>
      </c>
      <c r="E10">
        <v>45</v>
      </c>
      <c r="F10">
        <v>98</v>
      </c>
      <c r="H10">
        <f t="shared" si="1"/>
        <v>12</v>
      </c>
      <c r="I10">
        <f t="shared" si="2"/>
        <v>6</v>
      </c>
      <c r="J10">
        <f t="shared" si="3"/>
        <v>98000</v>
      </c>
      <c r="L10">
        <f t="shared" si="4"/>
        <v>72</v>
      </c>
      <c r="M10" s="2">
        <f t="shared" si="5"/>
        <v>2</v>
      </c>
      <c r="N10" s="2">
        <f t="shared" si="6"/>
        <v>1.5</v>
      </c>
      <c r="O10" s="2">
        <f t="shared" si="7"/>
        <v>3</v>
      </c>
      <c r="P10" s="2">
        <f t="shared" si="8"/>
        <v>24</v>
      </c>
      <c r="Q10">
        <f t="shared" si="9"/>
        <v>138</v>
      </c>
      <c r="R10">
        <f t="shared" si="10"/>
        <v>24</v>
      </c>
      <c r="S10">
        <f t="shared" si="11"/>
        <v>150</v>
      </c>
      <c r="T10">
        <f t="shared" si="12"/>
        <v>48</v>
      </c>
    </row>
    <row r="11" spans="1:29" x14ac:dyDescent="0.3">
      <c r="A11" t="s">
        <v>15</v>
      </c>
      <c r="B11">
        <f t="shared" ca="1" si="0"/>
        <v>54</v>
      </c>
      <c r="C11">
        <f t="shared" ca="1" si="0"/>
        <v>19</v>
      </c>
      <c r="E11">
        <v>50</v>
      </c>
      <c r="F11">
        <v>18</v>
      </c>
      <c r="H11">
        <f t="shared" si="1"/>
        <v>11</v>
      </c>
      <c r="I11">
        <f t="shared" si="2"/>
        <v>7</v>
      </c>
      <c r="J11">
        <f t="shared" si="3"/>
        <v>18000</v>
      </c>
      <c r="L11">
        <f t="shared" si="4"/>
        <v>77</v>
      </c>
      <c r="M11" s="2">
        <f t="shared" si="5"/>
        <v>1.5714285714285714</v>
      </c>
      <c r="N11" s="2">
        <f t="shared" si="6"/>
        <v>1.6363636363636365</v>
      </c>
      <c r="O11" s="2">
        <f t="shared" si="7"/>
        <v>2.5714285714285716</v>
      </c>
      <c r="P11" s="2">
        <f t="shared" si="8"/>
        <v>17.285714285714285</v>
      </c>
      <c r="Q11">
        <f t="shared" si="9"/>
        <v>114</v>
      </c>
      <c r="R11">
        <f t="shared" si="10"/>
        <v>38</v>
      </c>
      <c r="S11">
        <f t="shared" si="11"/>
        <v>128</v>
      </c>
      <c r="T11">
        <f t="shared" si="12"/>
        <v>60</v>
      </c>
    </row>
    <row r="12" spans="1:29" x14ac:dyDescent="0.3">
      <c r="A12" t="s">
        <v>16</v>
      </c>
      <c r="B12">
        <f t="shared" ca="1" si="0"/>
        <v>58</v>
      </c>
      <c r="C12">
        <f t="shared" ca="1" si="0"/>
        <v>60</v>
      </c>
      <c r="E12">
        <v>80</v>
      </c>
      <c r="F12">
        <v>75</v>
      </c>
      <c r="H12">
        <f t="shared" si="1"/>
        <v>4</v>
      </c>
      <c r="I12">
        <f t="shared" si="2"/>
        <v>14</v>
      </c>
      <c r="J12">
        <f t="shared" si="3"/>
        <v>75000</v>
      </c>
      <c r="L12">
        <f t="shared" si="4"/>
        <v>56</v>
      </c>
      <c r="M12" s="2">
        <f t="shared" si="5"/>
        <v>0.2857142857142857</v>
      </c>
      <c r="N12" s="2">
        <f t="shared" si="6"/>
        <v>4.5</v>
      </c>
      <c r="O12" s="2">
        <f t="shared" si="7"/>
        <v>1.2857142857142858</v>
      </c>
      <c r="P12" s="2">
        <f t="shared" si="8"/>
        <v>1.1428571428571428</v>
      </c>
      <c r="Q12">
        <f t="shared" si="9"/>
        <v>2</v>
      </c>
      <c r="R12">
        <f t="shared" si="10"/>
        <v>192</v>
      </c>
      <c r="S12">
        <f t="shared" si="11"/>
        <v>30</v>
      </c>
      <c r="T12">
        <f t="shared" si="12"/>
        <v>200</v>
      </c>
    </row>
    <row r="13" spans="1:29" x14ac:dyDescent="0.3">
      <c r="A13" t="s">
        <v>17</v>
      </c>
      <c r="B13">
        <f t="shared" ca="1" si="0"/>
        <v>57</v>
      </c>
      <c r="C13">
        <f t="shared" ca="1" si="0"/>
        <v>72</v>
      </c>
      <c r="E13">
        <v>95</v>
      </c>
      <c r="F13">
        <v>53</v>
      </c>
      <c r="H13">
        <f t="shared" si="1"/>
        <v>2</v>
      </c>
      <c r="I13">
        <f t="shared" si="2"/>
        <v>16</v>
      </c>
      <c r="J13">
        <f t="shared" si="3"/>
        <v>53000</v>
      </c>
      <c r="L13">
        <f t="shared" si="4"/>
        <v>32</v>
      </c>
      <c r="M13" s="2">
        <f t="shared" si="5"/>
        <v>0.125</v>
      </c>
      <c r="N13" s="2">
        <f t="shared" si="6"/>
        <v>9</v>
      </c>
      <c r="O13" s="2">
        <f t="shared" si="7"/>
        <v>1.125</v>
      </c>
      <c r="P13" s="2">
        <f t="shared" si="8"/>
        <v>0.25</v>
      </c>
      <c r="Q13">
        <f t="shared" si="9"/>
        <v>-12</v>
      </c>
      <c r="R13">
        <f t="shared" si="10"/>
        <v>254</v>
      </c>
      <c r="S13">
        <f t="shared" si="11"/>
        <v>20</v>
      </c>
      <c r="T13">
        <f t="shared" si="12"/>
        <v>258</v>
      </c>
    </row>
    <row r="14" spans="1:29" x14ac:dyDescent="0.3">
      <c r="A14" t="s">
        <v>18</v>
      </c>
      <c r="B14">
        <f t="shared" ca="1" si="0"/>
        <v>17</v>
      </c>
      <c r="C14">
        <f t="shared" ca="1" si="0"/>
        <v>22</v>
      </c>
      <c r="E14">
        <v>75</v>
      </c>
      <c r="F14">
        <v>78</v>
      </c>
      <c r="H14">
        <f t="shared" si="1"/>
        <v>5</v>
      </c>
      <c r="I14">
        <f t="shared" si="2"/>
        <v>13</v>
      </c>
      <c r="J14">
        <f t="shared" si="3"/>
        <v>78000</v>
      </c>
      <c r="L14">
        <f t="shared" si="4"/>
        <v>65</v>
      </c>
      <c r="M14" s="2">
        <f t="shared" si="5"/>
        <v>0.38461538461538464</v>
      </c>
      <c r="N14" s="2">
        <f t="shared" si="6"/>
        <v>3.6</v>
      </c>
      <c r="O14" s="2">
        <f t="shared" si="7"/>
        <v>1.3846153846153846</v>
      </c>
      <c r="P14" s="2">
        <f t="shared" si="8"/>
        <v>1.9230769230769231</v>
      </c>
      <c r="Q14">
        <f t="shared" si="9"/>
        <v>12</v>
      </c>
      <c r="R14">
        <f t="shared" si="10"/>
        <v>164</v>
      </c>
      <c r="S14">
        <f t="shared" si="11"/>
        <v>38</v>
      </c>
      <c r="T14">
        <f t="shared" si="12"/>
        <v>174</v>
      </c>
    </row>
    <row r="15" spans="1:29" x14ac:dyDescent="0.3">
      <c r="A15" t="s">
        <v>19</v>
      </c>
      <c r="B15">
        <f t="shared" ca="1" si="0"/>
        <v>89</v>
      </c>
      <c r="C15">
        <f t="shared" ca="1" si="0"/>
        <v>33</v>
      </c>
      <c r="E15">
        <v>54</v>
      </c>
      <c r="F15">
        <v>13</v>
      </c>
      <c r="H15">
        <f t="shared" si="1"/>
        <v>10</v>
      </c>
      <c r="I15">
        <f t="shared" si="2"/>
        <v>8</v>
      </c>
      <c r="J15">
        <f t="shared" si="3"/>
        <v>13000</v>
      </c>
      <c r="L15">
        <f t="shared" si="4"/>
        <v>80</v>
      </c>
      <c r="M15" s="2">
        <f t="shared" si="5"/>
        <v>1.25</v>
      </c>
      <c r="N15" s="2">
        <f t="shared" si="6"/>
        <v>1.8</v>
      </c>
      <c r="O15" s="2">
        <f t="shared" si="7"/>
        <v>2.25</v>
      </c>
      <c r="P15" s="2">
        <f t="shared" si="8"/>
        <v>12.5</v>
      </c>
      <c r="Q15">
        <f t="shared" si="9"/>
        <v>92</v>
      </c>
      <c r="R15">
        <f t="shared" si="10"/>
        <v>54</v>
      </c>
      <c r="S15">
        <f t="shared" si="11"/>
        <v>108</v>
      </c>
      <c r="T15">
        <f t="shared" si="12"/>
        <v>74</v>
      </c>
    </row>
    <row r="16" spans="1:29" x14ac:dyDescent="0.3">
      <c r="A16" t="s">
        <v>20</v>
      </c>
      <c r="B16">
        <f t="shared" ca="1" si="0"/>
        <v>79</v>
      </c>
      <c r="C16">
        <f t="shared" ca="1" si="0"/>
        <v>84</v>
      </c>
      <c r="E16">
        <v>22</v>
      </c>
      <c r="F16">
        <v>15</v>
      </c>
      <c r="H16">
        <f t="shared" si="1"/>
        <v>16</v>
      </c>
      <c r="I16">
        <f t="shared" si="2"/>
        <v>2</v>
      </c>
      <c r="J16">
        <f t="shared" si="3"/>
        <v>15000</v>
      </c>
      <c r="L16">
        <f t="shared" si="4"/>
        <v>32</v>
      </c>
      <c r="M16" s="2">
        <f t="shared" si="5"/>
        <v>8</v>
      </c>
      <c r="N16" s="2">
        <f t="shared" si="6"/>
        <v>1.125</v>
      </c>
      <c r="O16" s="2">
        <f t="shared" si="7"/>
        <v>9</v>
      </c>
      <c r="P16" s="2">
        <f t="shared" si="8"/>
        <v>128</v>
      </c>
      <c r="Q16">
        <f t="shared" si="9"/>
        <v>254</v>
      </c>
      <c r="R16">
        <f t="shared" si="10"/>
        <v>-12</v>
      </c>
      <c r="S16">
        <f t="shared" si="11"/>
        <v>258</v>
      </c>
      <c r="T16">
        <f t="shared" si="12"/>
        <v>20</v>
      </c>
    </row>
    <row r="17" spans="1:32" x14ac:dyDescent="0.3">
      <c r="A17" t="s">
        <v>21</v>
      </c>
      <c r="B17">
        <f t="shared" ca="1" si="0"/>
        <v>19</v>
      </c>
      <c r="C17">
        <f t="shared" ca="1" si="0"/>
        <v>20</v>
      </c>
      <c r="E17">
        <v>23</v>
      </c>
      <c r="F17">
        <v>53</v>
      </c>
      <c r="H17">
        <f t="shared" si="1"/>
        <v>15</v>
      </c>
      <c r="I17">
        <f t="shared" si="2"/>
        <v>3</v>
      </c>
      <c r="J17">
        <f t="shared" si="3"/>
        <v>53000</v>
      </c>
      <c r="L17">
        <f t="shared" si="4"/>
        <v>45</v>
      </c>
      <c r="M17" s="2">
        <f t="shared" si="5"/>
        <v>5</v>
      </c>
      <c r="N17" s="2">
        <f t="shared" si="6"/>
        <v>1.2</v>
      </c>
      <c r="O17" s="2">
        <f t="shared" si="7"/>
        <v>6</v>
      </c>
      <c r="P17" s="2">
        <f t="shared" si="8"/>
        <v>75</v>
      </c>
      <c r="Q17">
        <f t="shared" si="9"/>
        <v>222</v>
      </c>
      <c r="R17">
        <f t="shared" si="10"/>
        <v>-6</v>
      </c>
      <c r="S17">
        <f t="shared" si="11"/>
        <v>228</v>
      </c>
      <c r="T17">
        <f t="shared" si="12"/>
        <v>24</v>
      </c>
    </row>
    <row r="18" spans="1:32" x14ac:dyDescent="0.3">
      <c r="A18" t="s">
        <v>22</v>
      </c>
      <c r="B18">
        <f t="shared" ca="1" si="0"/>
        <v>91</v>
      </c>
      <c r="C18">
        <f t="shared" ca="1" si="0"/>
        <v>51</v>
      </c>
      <c r="E18">
        <v>99</v>
      </c>
      <c r="F18">
        <v>51</v>
      </c>
      <c r="H18">
        <f t="shared" si="1"/>
        <v>1</v>
      </c>
      <c r="I18">
        <f t="shared" si="2"/>
        <v>17</v>
      </c>
      <c r="J18">
        <f t="shared" si="3"/>
        <v>51000</v>
      </c>
      <c r="L18">
        <f t="shared" si="4"/>
        <v>17</v>
      </c>
      <c r="M18" s="2">
        <f t="shared" si="5"/>
        <v>5.8823529411764705E-2</v>
      </c>
      <c r="N18" s="2">
        <f t="shared" si="6"/>
        <v>18</v>
      </c>
      <c r="O18" s="2">
        <f t="shared" si="7"/>
        <v>1.0588235294117647</v>
      </c>
      <c r="P18" s="2">
        <f t="shared" si="8"/>
        <v>5.8823529411764705E-2</v>
      </c>
      <c r="Q18">
        <f t="shared" si="9"/>
        <v>-16</v>
      </c>
      <c r="R18">
        <f t="shared" si="10"/>
        <v>288</v>
      </c>
      <c r="S18">
        <f t="shared" si="11"/>
        <v>18</v>
      </c>
      <c r="T18">
        <f t="shared" si="12"/>
        <v>290</v>
      </c>
    </row>
    <row r="19" spans="1:32" x14ac:dyDescent="0.3">
      <c r="A19" t="s">
        <v>23</v>
      </c>
      <c r="B19">
        <f t="shared" ca="1" si="0"/>
        <v>82</v>
      </c>
      <c r="C19">
        <f t="shared" ca="1" si="0"/>
        <v>69</v>
      </c>
      <c r="E19">
        <v>45</v>
      </c>
      <c r="F19">
        <v>47</v>
      </c>
      <c r="H19">
        <f t="shared" si="1"/>
        <v>12</v>
      </c>
      <c r="I19">
        <f t="shared" si="2"/>
        <v>6</v>
      </c>
      <c r="J19">
        <f t="shared" si="3"/>
        <v>47000</v>
      </c>
      <c r="L19">
        <f t="shared" si="4"/>
        <v>72</v>
      </c>
      <c r="M19" s="2">
        <f t="shared" si="5"/>
        <v>2</v>
      </c>
      <c r="N19" s="2">
        <f t="shared" si="6"/>
        <v>1.5</v>
      </c>
      <c r="O19" s="2">
        <f t="shared" si="7"/>
        <v>3</v>
      </c>
      <c r="P19" s="2">
        <f t="shared" si="8"/>
        <v>24</v>
      </c>
      <c r="Q19">
        <f t="shared" si="9"/>
        <v>138</v>
      </c>
      <c r="R19">
        <f t="shared" si="10"/>
        <v>24</v>
      </c>
      <c r="S19">
        <f t="shared" si="11"/>
        <v>150</v>
      </c>
      <c r="T19">
        <f t="shared" si="12"/>
        <v>48</v>
      </c>
    </row>
    <row r="21" spans="1:32" x14ac:dyDescent="0.3">
      <c r="A21" t="s">
        <v>25</v>
      </c>
      <c r="B21" s="3">
        <f ca="1">CORREL(B3:B19,C3:C19)</f>
        <v>0.45776199259686601</v>
      </c>
      <c r="C21" s="3"/>
      <c r="D21" s="3"/>
      <c r="E21" s="3">
        <f>CORREL(E3:E19,F3:F19)</f>
        <v>0.2599777292702185</v>
      </c>
      <c r="F21" s="3"/>
      <c r="G21" s="3"/>
      <c r="H21" s="3">
        <f>CORREL(H3:H19,$J$3:$J$19)</f>
        <v>-0.27733262518716767</v>
      </c>
      <c r="I21" s="3">
        <f>CORREL(I3:I19,$J$3:$J$19)</f>
        <v>0.27733262518716767</v>
      </c>
      <c r="L21" s="3">
        <f>CORREL(L3:L19,$J$3:$J$19)</f>
        <v>2.1192401766118061E-2</v>
      </c>
      <c r="M21" s="3">
        <f>CORREL(M3:M19,$J$3:$J$19)</f>
        <v>-0.22197996480613175</v>
      </c>
      <c r="N21" s="3">
        <f>CORREL(N3:N19,$J$3:$J$19)</f>
        <v>7.2880618585157264E-2</v>
      </c>
      <c r="O21" s="3">
        <f>CORREL(O3:O19,$J$3:$J$19)</f>
        <v>-0.2219799648061318</v>
      </c>
      <c r="P21" s="3">
        <f>CORREL(P3:P19,$J$3:$J$19)</f>
        <v>-0.21386200464884564</v>
      </c>
      <c r="Q21" s="3">
        <f>CORREL(Q3:Q19,$J$3:$J$19)</f>
        <v>-0.27533572948394414</v>
      </c>
      <c r="R21" s="3">
        <f>CORREL(R3:R19,$J$3:$J$19)</f>
        <v>0.2647857128412619</v>
      </c>
      <c r="S21" s="3">
        <f t="shared" ref="S21:T21" si="13">CORREL(S3:S19,$J$3:$J$19)</f>
        <v>-0.27418784028675153</v>
      </c>
      <c r="T21" s="3">
        <f t="shared" si="13"/>
        <v>0.26248477736876197</v>
      </c>
      <c r="U21" s="3">
        <f>CORREL($J$3:$J$19,U25:U41)</f>
        <v>-0.13941725517630588</v>
      </c>
      <c r="V21" s="3">
        <f t="shared" ref="V21:AE21" si="14">CORREL($J$3:$J$19,V25:V41)</f>
        <v>-0.2600382963293249</v>
      </c>
      <c r="W21" s="3">
        <f t="shared" si="14"/>
        <v>0.27733262518716767</v>
      </c>
      <c r="X21" s="3">
        <f t="shared" si="14"/>
        <v>-0.2600382963293249</v>
      </c>
      <c r="Y21" s="3">
        <f t="shared" si="14"/>
        <v>-0.2600382963293249</v>
      </c>
      <c r="Z21" s="3">
        <f t="shared" si="14"/>
        <v>-0.2600382963293249</v>
      </c>
      <c r="AA21" s="3">
        <f t="shared" si="14"/>
        <v>0.27733262518716767</v>
      </c>
      <c r="AB21" s="3">
        <f t="shared" si="14"/>
        <v>-0.2600382963293249</v>
      </c>
      <c r="AC21" s="3">
        <f t="shared" si="14"/>
        <v>0.27733262518716767</v>
      </c>
      <c r="AD21" s="3">
        <f t="shared" si="14"/>
        <v>1</v>
      </c>
      <c r="AE21" s="5">
        <f>IFERROR(CORREL($J$3:$J$19,AE25:AE41)^2,0)</f>
        <v>0</v>
      </c>
      <c r="AF21" s="3">
        <f>SQRT(AE21)</f>
        <v>0</v>
      </c>
    </row>
    <row r="23" spans="1:32" x14ac:dyDescent="0.3">
      <c r="L23" t="s">
        <v>37</v>
      </c>
      <c r="M23" t="s">
        <v>37</v>
      </c>
      <c r="N23" t="s">
        <v>37</v>
      </c>
      <c r="O23" t="s">
        <v>37</v>
      </c>
      <c r="P23" t="s">
        <v>37</v>
      </c>
      <c r="Q23" t="s">
        <v>37</v>
      </c>
      <c r="R23" t="s">
        <v>37</v>
      </c>
      <c r="S23" t="s">
        <v>37</v>
      </c>
      <c r="T23" t="s">
        <v>37</v>
      </c>
      <c r="U23" t="s">
        <v>5</v>
      </c>
      <c r="V23" t="s">
        <v>5</v>
      </c>
      <c r="W23" t="s">
        <v>5</v>
      </c>
      <c r="X23" t="s">
        <v>5</v>
      </c>
      <c r="Y23" t="s">
        <v>5</v>
      </c>
      <c r="Z23" t="s">
        <v>5</v>
      </c>
      <c r="AA23" t="s">
        <v>5</v>
      </c>
      <c r="AB23" t="s">
        <v>5</v>
      </c>
      <c r="AC23" t="s">
        <v>5</v>
      </c>
    </row>
    <row r="24" spans="1:32" x14ac:dyDescent="0.3">
      <c r="A24" t="str">
        <f>A2</f>
        <v>id</v>
      </c>
      <c r="L24" t="s">
        <v>31</v>
      </c>
      <c r="M24" t="s">
        <v>31</v>
      </c>
      <c r="N24" t="s">
        <v>31</v>
      </c>
      <c r="O24" t="s">
        <v>31</v>
      </c>
      <c r="P24" t="s">
        <v>31</v>
      </c>
      <c r="Q24" t="s">
        <v>31</v>
      </c>
      <c r="R24" t="s">
        <v>31</v>
      </c>
      <c r="S24" t="s">
        <v>31</v>
      </c>
      <c r="T24" t="s">
        <v>31</v>
      </c>
      <c r="U24" t="s">
        <v>31</v>
      </c>
      <c r="V24" t="s">
        <v>31</v>
      </c>
      <c r="W24" t="s">
        <v>31</v>
      </c>
      <c r="X24" t="s">
        <v>31</v>
      </c>
      <c r="Y24" t="s">
        <v>31</v>
      </c>
      <c r="Z24" t="s">
        <v>31</v>
      </c>
      <c r="AA24" t="s">
        <v>31</v>
      </c>
      <c r="AB24" t="s">
        <v>31</v>
      </c>
      <c r="AC24" t="s">
        <v>31</v>
      </c>
      <c r="AD24" t="s">
        <v>38</v>
      </c>
      <c r="AE24" t="s">
        <v>39</v>
      </c>
    </row>
    <row r="25" spans="1:32" x14ac:dyDescent="0.3">
      <c r="A25" t="str">
        <f>A3</f>
        <v>O1</v>
      </c>
      <c r="L25">
        <f>RANK(L3,L$3:L$19,0)</f>
        <v>4</v>
      </c>
      <c r="M25">
        <f t="shared" ref="M25:T40" si="15">RANK(M3,M$3:M$19,0)</f>
        <v>11</v>
      </c>
      <c r="N25">
        <f t="shared" si="15"/>
        <v>7</v>
      </c>
      <c r="O25">
        <f t="shared" si="15"/>
        <v>11</v>
      </c>
      <c r="P25">
        <f t="shared" si="15"/>
        <v>11</v>
      </c>
      <c r="Q25">
        <f t="shared" si="15"/>
        <v>11</v>
      </c>
      <c r="R25">
        <f t="shared" si="15"/>
        <v>7</v>
      </c>
      <c r="S25">
        <f t="shared" si="15"/>
        <v>11</v>
      </c>
      <c r="T25">
        <f t="shared" si="15"/>
        <v>7</v>
      </c>
      <c r="U25">
        <f>18-L25</f>
        <v>14</v>
      </c>
      <c r="V25">
        <f t="shared" ref="V25:AC40" si="16">18-M25</f>
        <v>7</v>
      </c>
      <c r="W25">
        <f t="shared" si="16"/>
        <v>11</v>
      </c>
      <c r="X25">
        <f t="shared" si="16"/>
        <v>7</v>
      </c>
      <c r="Y25">
        <f t="shared" si="16"/>
        <v>7</v>
      </c>
      <c r="Z25">
        <f t="shared" si="16"/>
        <v>7</v>
      </c>
      <c r="AA25">
        <f t="shared" si="16"/>
        <v>11</v>
      </c>
      <c r="AB25">
        <f t="shared" si="16"/>
        <v>7</v>
      </c>
      <c r="AC25">
        <f t="shared" si="16"/>
        <v>11</v>
      </c>
      <c r="AD25">
        <f>J3</f>
        <v>95000</v>
      </c>
      <c r="AE25" s="1">
        <f>SUMPRODUCT(L25:AC25,$L$1:$AC$1)</f>
        <v>36</v>
      </c>
    </row>
    <row r="26" spans="1:32" x14ac:dyDescent="0.3">
      <c r="A26" t="str">
        <f>A4</f>
        <v>O2</v>
      </c>
      <c r="L26">
        <f t="shared" ref="L26:T41" si="17">RANK(L4,L$3:L$19,0)</f>
        <v>16</v>
      </c>
      <c r="M26">
        <f t="shared" si="17"/>
        <v>1</v>
      </c>
      <c r="N26">
        <f t="shared" si="17"/>
        <v>17</v>
      </c>
      <c r="O26">
        <f t="shared" si="17"/>
        <v>1</v>
      </c>
      <c r="P26">
        <f t="shared" si="17"/>
        <v>1</v>
      </c>
      <c r="Q26">
        <f t="shared" si="15"/>
        <v>1</v>
      </c>
      <c r="R26">
        <f t="shared" si="15"/>
        <v>17</v>
      </c>
      <c r="S26">
        <f t="shared" si="15"/>
        <v>1</v>
      </c>
      <c r="T26">
        <f t="shared" si="15"/>
        <v>17</v>
      </c>
      <c r="U26">
        <f t="shared" ref="U26:AC41" si="18">18-L26</f>
        <v>2</v>
      </c>
      <c r="V26">
        <f t="shared" si="16"/>
        <v>17</v>
      </c>
      <c r="W26">
        <f t="shared" si="16"/>
        <v>1</v>
      </c>
      <c r="X26">
        <f t="shared" si="16"/>
        <v>17</v>
      </c>
      <c r="Y26">
        <f t="shared" si="16"/>
        <v>17</v>
      </c>
      <c r="Z26">
        <f t="shared" si="16"/>
        <v>17</v>
      </c>
      <c r="AA26">
        <f t="shared" si="16"/>
        <v>1</v>
      </c>
      <c r="AB26">
        <f t="shared" si="16"/>
        <v>17</v>
      </c>
      <c r="AC26">
        <f t="shared" si="16"/>
        <v>1</v>
      </c>
      <c r="AD26">
        <f t="shared" ref="AD26:AD41" si="19">J4</f>
        <v>46000</v>
      </c>
      <c r="AE26" s="1">
        <f t="shared" ref="AE26:AE41" si="20">SUMPRODUCT(L26:AC26,$L$1:$AC$1)</f>
        <v>36</v>
      </c>
    </row>
    <row r="27" spans="1:32" x14ac:dyDescent="0.3">
      <c r="A27" t="str">
        <f>A5</f>
        <v>O3</v>
      </c>
      <c r="L27">
        <f t="shared" si="17"/>
        <v>2</v>
      </c>
      <c r="M27">
        <f t="shared" si="17"/>
        <v>10</v>
      </c>
      <c r="N27">
        <f t="shared" si="17"/>
        <v>8</v>
      </c>
      <c r="O27">
        <f t="shared" si="17"/>
        <v>10</v>
      </c>
      <c r="P27">
        <f t="shared" si="17"/>
        <v>10</v>
      </c>
      <c r="Q27">
        <f t="shared" si="15"/>
        <v>10</v>
      </c>
      <c r="R27">
        <f t="shared" si="15"/>
        <v>8</v>
      </c>
      <c r="S27">
        <f t="shared" si="15"/>
        <v>10</v>
      </c>
      <c r="T27">
        <f t="shared" si="15"/>
        <v>8</v>
      </c>
      <c r="U27">
        <f t="shared" si="18"/>
        <v>16</v>
      </c>
      <c r="V27">
        <f t="shared" si="16"/>
        <v>8</v>
      </c>
      <c r="W27">
        <f t="shared" si="16"/>
        <v>10</v>
      </c>
      <c r="X27">
        <f t="shared" si="16"/>
        <v>8</v>
      </c>
      <c r="Y27">
        <f t="shared" si="16"/>
        <v>8</v>
      </c>
      <c r="Z27">
        <f t="shared" si="16"/>
        <v>8</v>
      </c>
      <c r="AA27">
        <f t="shared" si="16"/>
        <v>10</v>
      </c>
      <c r="AB27">
        <f t="shared" si="16"/>
        <v>8</v>
      </c>
      <c r="AC27">
        <f t="shared" si="16"/>
        <v>10</v>
      </c>
      <c r="AD27">
        <f t="shared" si="19"/>
        <v>26000</v>
      </c>
      <c r="AE27" s="1">
        <f t="shared" si="20"/>
        <v>36</v>
      </c>
    </row>
    <row r="28" spans="1:32" x14ac:dyDescent="0.3">
      <c r="A28" t="str">
        <f>A6</f>
        <v>O4</v>
      </c>
      <c r="L28">
        <f t="shared" si="17"/>
        <v>6</v>
      </c>
      <c r="M28">
        <f t="shared" si="17"/>
        <v>12</v>
      </c>
      <c r="N28">
        <f t="shared" si="17"/>
        <v>6</v>
      </c>
      <c r="O28">
        <f t="shared" si="17"/>
        <v>12</v>
      </c>
      <c r="P28">
        <f t="shared" si="17"/>
        <v>12</v>
      </c>
      <c r="Q28">
        <f t="shared" si="15"/>
        <v>12</v>
      </c>
      <c r="R28">
        <f t="shared" si="15"/>
        <v>6</v>
      </c>
      <c r="S28">
        <f t="shared" si="15"/>
        <v>12</v>
      </c>
      <c r="T28">
        <f t="shared" si="15"/>
        <v>6</v>
      </c>
      <c r="U28">
        <f t="shared" si="18"/>
        <v>12</v>
      </c>
      <c r="V28">
        <f t="shared" si="16"/>
        <v>6</v>
      </c>
      <c r="W28">
        <f t="shared" si="16"/>
        <v>12</v>
      </c>
      <c r="X28">
        <f t="shared" si="16"/>
        <v>6</v>
      </c>
      <c r="Y28">
        <f t="shared" si="16"/>
        <v>6</v>
      </c>
      <c r="Z28">
        <f t="shared" si="16"/>
        <v>6</v>
      </c>
      <c r="AA28">
        <f t="shared" si="16"/>
        <v>12</v>
      </c>
      <c r="AB28">
        <f t="shared" si="16"/>
        <v>6</v>
      </c>
      <c r="AC28">
        <f t="shared" si="16"/>
        <v>12</v>
      </c>
      <c r="AD28">
        <f t="shared" si="19"/>
        <v>96000</v>
      </c>
      <c r="AE28" s="1">
        <f t="shared" si="20"/>
        <v>36</v>
      </c>
    </row>
    <row r="29" spans="1:32" x14ac:dyDescent="0.3">
      <c r="A29" t="str">
        <f>A7</f>
        <v>O5</v>
      </c>
      <c r="L29">
        <f t="shared" si="17"/>
        <v>12</v>
      </c>
      <c r="M29">
        <f t="shared" si="17"/>
        <v>15</v>
      </c>
      <c r="N29">
        <f t="shared" si="17"/>
        <v>3</v>
      </c>
      <c r="O29">
        <f t="shared" si="17"/>
        <v>15</v>
      </c>
      <c r="P29">
        <f t="shared" si="17"/>
        <v>15</v>
      </c>
      <c r="Q29">
        <f t="shared" si="15"/>
        <v>15</v>
      </c>
      <c r="R29">
        <f t="shared" si="15"/>
        <v>3</v>
      </c>
      <c r="S29">
        <f t="shared" si="15"/>
        <v>15</v>
      </c>
      <c r="T29">
        <f t="shared" si="15"/>
        <v>3</v>
      </c>
      <c r="U29">
        <f t="shared" si="18"/>
        <v>6</v>
      </c>
      <c r="V29">
        <f t="shared" si="16"/>
        <v>3</v>
      </c>
      <c r="W29">
        <f t="shared" si="16"/>
        <v>15</v>
      </c>
      <c r="X29">
        <f t="shared" si="16"/>
        <v>3</v>
      </c>
      <c r="Y29">
        <f t="shared" si="16"/>
        <v>3</v>
      </c>
      <c r="Z29">
        <f t="shared" si="16"/>
        <v>3</v>
      </c>
      <c r="AA29">
        <f t="shared" si="16"/>
        <v>15</v>
      </c>
      <c r="AB29">
        <f t="shared" si="16"/>
        <v>3</v>
      </c>
      <c r="AC29">
        <f t="shared" si="16"/>
        <v>15</v>
      </c>
      <c r="AD29">
        <f t="shared" si="19"/>
        <v>84000</v>
      </c>
      <c r="AE29" s="1">
        <f t="shared" si="20"/>
        <v>36</v>
      </c>
    </row>
    <row r="30" spans="1:32" x14ac:dyDescent="0.3">
      <c r="A30" t="str">
        <f>A8</f>
        <v>O6</v>
      </c>
      <c r="L30">
        <f t="shared" si="17"/>
        <v>1</v>
      </c>
      <c r="M30">
        <f t="shared" si="17"/>
        <v>9</v>
      </c>
      <c r="N30">
        <f t="shared" si="17"/>
        <v>9</v>
      </c>
      <c r="O30">
        <f t="shared" si="17"/>
        <v>9</v>
      </c>
      <c r="P30">
        <f t="shared" si="17"/>
        <v>9</v>
      </c>
      <c r="Q30">
        <f t="shared" si="15"/>
        <v>9</v>
      </c>
      <c r="R30">
        <f t="shared" si="15"/>
        <v>9</v>
      </c>
      <c r="S30">
        <f t="shared" si="15"/>
        <v>9</v>
      </c>
      <c r="T30">
        <f t="shared" si="15"/>
        <v>9</v>
      </c>
      <c r="U30">
        <f t="shared" si="18"/>
        <v>17</v>
      </c>
      <c r="V30">
        <f t="shared" si="16"/>
        <v>9</v>
      </c>
      <c r="W30">
        <f t="shared" si="16"/>
        <v>9</v>
      </c>
      <c r="X30">
        <f t="shared" si="16"/>
        <v>9</v>
      </c>
      <c r="Y30">
        <f t="shared" si="16"/>
        <v>9</v>
      </c>
      <c r="Z30">
        <f t="shared" si="16"/>
        <v>9</v>
      </c>
      <c r="AA30">
        <f t="shared" si="16"/>
        <v>9</v>
      </c>
      <c r="AB30">
        <f t="shared" si="16"/>
        <v>9</v>
      </c>
      <c r="AC30">
        <f t="shared" si="16"/>
        <v>9</v>
      </c>
      <c r="AD30">
        <f t="shared" si="19"/>
        <v>26000</v>
      </c>
      <c r="AE30" s="1">
        <f t="shared" si="20"/>
        <v>36</v>
      </c>
    </row>
    <row r="31" spans="1:32" x14ac:dyDescent="0.3">
      <c r="A31" t="str">
        <f>A9</f>
        <v>O7</v>
      </c>
      <c r="L31">
        <f t="shared" si="17"/>
        <v>10</v>
      </c>
      <c r="M31">
        <f t="shared" si="17"/>
        <v>4</v>
      </c>
      <c r="N31">
        <f t="shared" si="17"/>
        <v>14</v>
      </c>
      <c r="O31">
        <f t="shared" si="17"/>
        <v>4</v>
      </c>
      <c r="P31">
        <f t="shared" si="17"/>
        <v>4</v>
      </c>
      <c r="Q31">
        <f t="shared" si="15"/>
        <v>4</v>
      </c>
      <c r="R31">
        <f t="shared" si="15"/>
        <v>14</v>
      </c>
      <c r="S31">
        <f t="shared" si="15"/>
        <v>4</v>
      </c>
      <c r="T31">
        <f t="shared" si="15"/>
        <v>14</v>
      </c>
      <c r="U31">
        <f t="shared" si="18"/>
        <v>8</v>
      </c>
      <c r="V31">
        <f t="shared" si="16"/>
        <v>14</v>
      </c>
      <c r="W31">
        <f t="shared" si="16"/>
        <v>4</v>
      </c>
      <c r="X31">
        <f t="shared" si="16"/>
        <v>14</v>
      </c>
      <c r="Y31">
        <f t="shared" si="16"/>
        <v>14</v>
      </c>
      <c r="Z31">
        <f t="shared" si="16"/>
        <v>14</v>
      </c>
      <c r="AA31">
        <f t="shared" si="16"/>
        <v>4</v>
      </c>
      <c r="AB31">
        <f t="shared" si="16"/>
        <v>14</v>
      </c>
      <c r="AC31">
        <f t="shared" si="16"/>
        <v>4</v>
      </c>
      <c r="AD31">
        <f t="shared" si="19"/>
        <v>93000</v>
      </c>
      <c r="AE31" s="1">
        <f t="shared" si="20"/>
        <v>36</v>
      </c>
    </row>
    <row r="32" spans="1:32" x14ac:dyDescent="0.3">
      <c r="A32" t="str">
        <f>A10</f>
        <v>O8</v>
      </c>
      <c r="L32">
        <f t="shared" si="17"/>
        <v>6</v>
      </c>
      <c r="M32">
        <f t="shared" si="17"/>
        <v>5</v>
      </c>
      <c r="N32">
        <f t="shared" si="17"/>
        <v>12</v>
      </c>
      <c r="O32">
        <f t="shared" si="17"/>
        <v>5</v>
      </c>
      <c r="P32">
        <f t="shared" si="17"/>
        <v>5</v>
      </c>
      <c r="Q32">
        <f t="shared" si="15"/>
        <v>5</v>
      </c>
      <c r="R32">
        <f t="shared" si="15"/>
        <v>12</v>
      </c>
      <c r="S32">
        <f t="shared" si="15"/>
        <v>5</v>
      </c>
      <c r="T32">
        <f t="shared" si="15"/>
        <v>12</v>
      </c>
      <c r="U32">
        <f t="shared" si="18"/>
        <v>12</v>
      </c>
      <c r="V32">
        <f t="shared" si="16"/>
        <v>13</v>
      </c>
      <c r="W32">
        <f t="shared" si="16"/>
        <v>6</v>
      </c>
      <c r="X32">
        <f t="shared" si="16"/>
        <v>13</v>
      </c>
      <c r="Y32">
        <f t="shared" si="16"/>
        <v>13</v>
      </c>
      <c r="Z32">
        <f t="shared" si="16"/>
        <v>13</v>
      </c>
      <c r="AA32">
        <f t="shared" si="16"/>
        <v>6</v>
      </c>
      <c r="AB32">
        <f t="shared" si="16"/>
        <v>13</v>
      </c>
      <c r="AC32">
        <f t="shared" si="16"/>
        <v>6</v>
      </c>
      <c r="AD32">
        <f t="shared" si="19"/>
        <v>98000</v>
      </c>
      <c r="AE32" s="1">
        <f t="shared" si="20"/>
        <v>36</v>
      </c>
    </row>
    <row r="33" spans="1:31" x14ac:dyDescent="0.3">
      <c r="A33" t="str">
        <f>A11</f>
        <v>O9</v>
      </c>
      <c r="L33">
        <f t="shared" si="17"/>
        <v>4</v>
      </c>
      <c r="M33">
        <f t="shared" si="17"/>
        <v>7</v>
      </c>
      <c r="N33">
        <f t="shared" si="17"/>
        <v>11</v>
      </c>
      <c r="O33">
        <f t="shared" si="17"/>
        <v>7</v>
      </c>
      <c r="P33">
        <f t="shared" si="17"/>
        <v>7</v>
      </c>
      <c r="Q33">
        <f t="shared" si="15"/>
        <v>7</v>
      </c>
      <c r="R33">
        <f t="shared" si="15"/>
        <v>11</v>
      </c>
      <c r="S33">
        <f t="shared" si="15"/>
        <v>7</v>
      </c>
      <c r="T33">
        <f t="shared" si="15"/>
        <v>11</v>
      </c>
      <c r="U33">
        <f t="shared" si="18"/>
        <v>14</v>
      </c>
      <c r="V33">
        <f t="shared" si="16"/>
        <v>11</v>
      </c>
      <c r="W33">
        <f t="shared" si="16"/>
        <v>7</v>
      </c>
      <c r="X33">
        <f t="shared" si="16"/>
        <v>11</v>
      </c>
      <c r="Y33">
        <f t="shared" si="16"/>
        <v>11</v>
      </c>
      <c r="Z33">
        <f t="shared" si="16"/>
        <v>11</v>
      </c>
      <c r="AA33">
        <f t="shared" si="16"/>
        <v>7</v>
      </c>
      <c r="AB33">
        <f t="shared" si="16"/>
        <v>11</v>
      </c>
      <c r="AC33">
        <f t="shared" si="16"/>
        <v>7</v>
      </c>
      <c r="AD33">
        <f t="shared" si="19"/>
        <v>18000</v>
      </c>
      <c r="AE33" s="1">
        <f t="shared" si="20"/>
        <v>36</v>
      </c>
    </row>
    <row r="34" spans="1:31" x14ac:dyDescent="0.3">
      <c r="A34" t="str">
        <f>A12</f>
        <v>O10</v>
      </c>
      <c r="L34">
        <f t="shared" si="17"/>
        <v>10</v>
      </c>
      <c r="M34">
        <f t="shared" si="17"/>
        <v>14</v>
      </c>
      <c r="N34">
        <f t="shared" si="17"/>
        <v>4</v>
      </c>
      <c r="O34">
        <f t="shared" si="17"/>
        <v>14</v>
      </c>
      <c r="P34">
        <f t="shared" si="17"/>
        <v>14</v>
      </c>
      <c r="Q34">
        <f t="shared" si="15"/>
        <v>14</v>
      </c>
      <c r="R34">
        <f t="shared" si="15"/>
        <v>4</v>
      </c>
      <c r="S34">
        <f t="shared" si="15"/>
        <v>14</v>
      </c>
      <c r="T34">
        <f t="shared" si="15"/>
        <v>4</v>
      </c>
      <c r="U34">
        <f t="shared" si="18"/>
        <v>8</v>
      </c>
      <c r="V34">
        <f t="shared" si="16"/>
        <v>4</v>
      </c>
      <c r="W34">
        <f t="shared" si="16"/>
        <v>14</v>
      </c>
      <c r="X34">
        <f t="shared" si="16"/>
        <v>4</v>
      </c>
      <c r="Y34">
        <f t="shared" si="16"/>
        <v>4</v>
      </c>
      <c r="Z34">
        <f t="shared" si="16"/>
        <v>4</v>
      </c>
      <c r="AA34">
        <f t="shared" si="16"/>
        <v>14</v>
      </c>
      <c r="AB34">
        <f t="shared" si="16"/>
        <v>4</v>
      </c>
      <c r="AC34">
        <f t="shared" si="16"/>
        <v>14</v>
      </c>
      <c r="AD34">
        <f t="shared" si="19"/>
        <v>75000</v>
      </c>
      <c r="AE34" s="1">
        <f t="shared" si="20"/>
        <v>36</v>
      </c>
    </row>
    <row r="35" spans="1:31" x14ac:dyDescent="0.3">
      <c r="A35" t="str">
        <f>A13</f>
        <v>O11</v>
      </c>
      <c r="L35">
        <f t="shared" si="17"/>
        <v>14</v>
      </c>
      <c r="M35">
        <f t="shared" si="17"/>
        <v>16</v>
      </c>
      <c r="N35">
        <f t="shared" si="17"/>
        <v>2</v>
      </c>
      <c r="O35">
        <f t="shared" si="17"/>
        <v>16</v>
      </c>
      <c r="P35">
        <f t="shared" si="17"/>
        <v>16</v>
      </c>
      <c r="Q35">
        <f t="shared" si="15"/>
        <v>16</v>
      </c>
      <c r="R35">
        <f t="shared" si="15"/>
        <v>2</v>
      </c>
      <c r="S35">
        <f t="shared" si="15"/>
        <v>16</v>
      </c>
      <c r="T35">
        <f t="shared" si="15"/>
        <v>2</v>
      </c>
      <c r="U35">
        <f t="shared" si="18"/>
        <v>4</v>
      </c>
      <c r="V35">
        <f t="shared" si="16"/>
        <v>2</v>
      </c>
      <c r="W35">
        <f t="shared" si="16"/>
        <v>16</v>
      </c>
      <c r="X35">
        <f t="shared" si="16"/>
        <v>2</v>
      </c>
      <c r="Y35">
        <f t="shared" si="16"/>
        <v>2</v>
      </c>
      <c r="Z35">
        <f t="shared" si="16"/>
        <v>2</v>
      </c>
      <c r="AA35">
        <f t="shared" si="16"/>
        <v>16</v>
      </c>
      <c r="AB35">
        <f t="shared" si="16"/>
        <v>2</v>
      </c>
      <c r="AC35">
        <f t="shared" si="16"/>
        <v>16</v>
      </c>
      <c r="AD35">
        <f t="shared" si="19"/>
        <v>53000</v>
      </c>
      <c r="AE35" s="1">
        <f t="shared" si="20"/>
        <v>36</v>
      </c>
    </row>
    <row r="36" spans="1:31" x14ac:dyDescent="0.3">
      <c r="A36" t="str">
        <f>A14</f>
        <v>O12</v>
      </c>
      <c r="L36">
        <f t="shared" si="17"/>
        <v>9</v>
      </c>
      <c r="M36">
        <f t="shared" si="17"/>
        <v>13</v>
      </c>
      <c r="N36">
        <f t="shared" si="17"/>
        <v>5</v>
      </c>
      <c r="O36">
        <f t="shared" si="17"/>
        <v>13</v>
      </c>
      <c r="P36">
        <f t="shared" si="17"/>
        <v>13</v>
      </c>
      <c r="Q36">
        <f t="shared" si="15"/>
        <v>13</v>
      </c>
      <c r="R36">
        <f t="shared" si="15"/>
        <v>5</v>
      </c>
      <c r="S36">
        <f t="shared" si="15"/>
        <v>13</v>
      </c>
      <c r="T36">
        <f t="shared" si="15"/>
        <v>5</v>
      </c>
      <c r="U36">
        <f t="shared" si="18"/>
        <v>9</v>
      </c>
      <c r="V36">
        <f t="shared" si="16"/>
        <v>5</v>
      </c>
      <c r="W36">
        <f t="shared" si="16"/>
        <v>13</v>
      </c>
      <c r="X36">
        <f t="shared" si="16"/>
        <v>5</v>
      </c>
      <c r="Y36">
        <f t="shared" si="16"/>
        <v>5</v>
      </c>
      <c r="Z36">
        <f t="shared" si="16"/>
        <v>5</v>
      </c>
      <c r="AA36">
        <f t="shared" si="16"/>
        <v>13</v>
      </c>
      <c r="AB36">
        <f t="shared" si="16"/>
        <v>5</v>
      </c>
      <c r="AC36">
        <f t="shared" si="16"/>
        <v>13</v>
      </c>
      <c r="AD36">
        <f t="shared" si="19"/>
        <v>78000</v>
      </c>
      <c r="AE36" s="1">
        <f t="shared" si="20"/>
        <v>36</v>
      </c>
    </row>
    <row r="37" spans="1:31" x14ac:dyDescent="0.3">
      <c r="A37" t="str">
        <f>A15</f>
        <v>O13</v>
      </c>
      <c r="L37">
        <f t="shared" si="17"/>
        <v>2</v>
      </c>
      <c r="M37">
        <f t="shared" si="17"/>
        <v>8</v>
      </c>
      <c r="N37">
        <f t="shared" si="17"/>
        <v>10</v>
      </c>
      <c r="O37">
        <f t="shared" si="17"/>
        <v>8</v>
      </c>
      <c r="P37">
        <f t="shared" si="17"/>
        <v>8</v>
      </c>
      <c r="Q37">
        <f t="shared" si="15"/>
        <v>8</v>
      </c>
      <c r="R37">
        <f t="shared" si="15"/>
        <v>10</v>
      </c>
      <c r="S37">
        <f t="shared" si="15"/>
        <v>8</v>
      </c>
      <c r="T37">
        <f t="shared" si="15"/>
        <v>10</v>
      </c>
      <c r="U37">
        <f t="shared" si="18"/>
        <v>16</v>
      </c>
      <c r="V37">
        <f t="shared" si="16"/>
        <v>10</v>
      </c>
      <c r="W37">
        <f t="shared" si="16"/>
        <v>8</v>
      </c>
      <c r="X37">
        <f t="shared" si="16"/>
        <v>10</v>
      </c>
      <c r="Y37">
        <f t="shared" si="16"/>
        <v>10</v>
      </c>
      <c r="Z37">
        <f t="shared" si="16"/>
        <v>10</v>
      </c>
      <c r="AA37">
        <f t="shared" si="16"/>
        <v>8</v>
      </c>
      <c r="AB37">
        <f t="shared" si="16"/>
        <v>10</v>
      </c>
      <c r="AC37">
        <f t="shared" si="16"/>
        <v>8</v>
      </c>
      <c r="AD37">
        <f t="shared" si="19"/>
        <v>13000</v>
      </c>
      <c r="AE37" s="1">
        <f t="shared" si="20"/>
        <v>36</v>
      </c>
    </row>
    <row r="38" spans="1:31" x14ac:dyDescent="0.3">
      <c r="A38" t="str">
        <f>A16</f>
        <v>O14</v>
      </c>
      <c r="L38">
        <f t="shared" si="17"/>
        <v>14</v>
      </c>
      <c r="M38">
        <f t="shared" si="17"/>
        <v>2</v>
      </c>
      <c r="N38">
        <f t="shared" si="17"/>
        <v>16</v>
      </c>
      <c r="O38">
        <f t="shared" si="17"/>
        <v>2</v>
      </c>
      <c r="P38">
        <f t="shared" si="17"/>
        <v>2</v>
      </c>
      <c r="Q38">
        <f t="shared" si="15"/>
        <v>2</v>
      </c>
      <c r="R38">
        <f t="shared" si="15"/>
        <v>16</v>
      </c>
      <c r="S38">
        <f t="shared" si="15"/>
        <v>2</v>
      </c>
      <c r="T38">
        <f t="shared" si="15"/>
        <v>16</v>
      </c>
      <c r="U38">
        <f t="shared" si="18"/>
        <v>4</v>
      </c>
      <c r="V38">
        <f t="shared" si="16"/>
        <v>16</v>
      </c>
      <c r="W38">
        <f t="shared" si="16"/>
        <v>2</v>
      </c>
      <c r="X38">
        <f t="shared" si="16"/>
        <v>16</v>
      </c>
      <c r="Y38">
        <f t="shared" si="16"/>
        <v>16</v>
      </c>
      <c r="Z38">
        <f t="shared" si="16"/>
        <v>16</v>
      </c>
      <c r="AA38">
        <f t="shared" si="16"/>
        <v>2</v>
      </c>
      <c r="AB38">
        <f t="shared" si="16"/>
        <v>16</v>
      </c>
      <c r="AC38">
        <f t="shared" si="16"/>
        <v>2</v>
      </c>
      <c r="AD38">
        <f t="shared" si="19"/>
        <v>15000</v>
      </c>
      <c r="AE38" s="1">
        <f t="shared" si="20"/>
        <v>36</v>
      </c>
    </row>
    <row r="39" spans="1:31" x14ac:dyDescent="0.3">
      <c r="A39" t="str">
        <f>A17</f>
        <v>O15</v>
      </c>
      <c r="L39">
        <f t="shared" si="17"/>
        <v>12</v>
      </c>
      <c r="M39">
        <f t="shared" si="17"/>
        <v>3</v>
      </c>
      <c r="N39">
        <f t="shared" si="17"/>
        <v>15</v>
      </c>
      <c r="O39">
        <f t="shared" si="17"/>
        <v>3</v>
      </c>
      <c r="P39">
        <f t="shared" si="17"/>
        <v>3</v>
      </c>
      <c r="Q39">
        <f t="shared" si="15"/>
        <v>3</v>
      </c>
      <c r="R39">
        <f t="shared" si="15"/>
        <v>15</v>
      </c>
      <c r="S39">
        <f t="shared" si="15"/>
        <v>3</v>
      </c>
      <c r="T39">
        <f t="shared" si="15"/>
        <v>15</v>
      </c>
      <c r="U39">
        <f t="shared" si="18"/>
        <v>6</v>
      </c>
      <c r="V39">
        <f t="shared" si="16"/>
        <v>15</v>
      </c>
      <c r="W39">
        <f t="shared" si="16"/>
        <v>3</v>
      </c>
      <c r="X39">
        <f t="shared" si="16"/>
        <v>15</v>
      </c>
      <c r="Y39">
        <f t="shared" si="16"/>
        <v>15</v>
      </c>
      <c r="Z39">
        <f t="shared" si="16"/>
        <v>15</v>
      </c>
      <c r="AA39">
        <f t="shared" si="16"/>
        <v>3</v>
      </c>
      <c r="AB39">
        <f t="shared" si="16"/>
        <v>15</v>
      </c>
      <c r="AC39">
        <f t="shared" si="16"/>
        <v>3</v>
      </c>
      <c r="AD39">
        <f t="shared" si="19"/>
        <v>53000</v>
      </c>
      <c r="AE39" s="1">
        <f t="shared" si="20"/>
        <v>36</v>
      </c>
    </row>
    <row r="40" spans="1:31" x14ac:dyDescent="0.3">
      <c r="A40" t="str">
        <f>A18</f>
        <v>O16</v>
      </c>
      <c r="L40">
        <f t="shared" si="17"/>
        <v>16</v>
      </c>
      <c r="M40">
        <f t="shared" si="17"/>
        <v>17</v>
      </c>
      <c r="N40">
        <f t="shared" si="17"/>
        <v>1</v>
      </c>
      <c r="O40">
        <f t="shared" si="17"/>
        <v>17</v>
      </c>
      <c r="P40">
        <f t="shared" si="17"/>
        <v>17</v>
      </c>
      <c r="Q40">
        <f t="shared" si="15"/>
        <v>17</v>
      </c>
      <c r="R40">
        <f t="shared" si="15"/>
        <v>1</v>
      </c>
      <c r="S40">
        <f t="shared" si="15"/>
        <v>17</v>
      </c>
      <c r="T40">
        <f t="shared" si="15"/>
        <v>1</v>
      </c>
      <c r="U40">
        <f t="shared" si="18"/>
        <v>2</v>
      </c>
      <c r="V40">
        <f t="shared" si="16"/>
        <v>1</v>
      </c>
      <c r="W40">
        <f t="shared" si="16"/>
        <v>17</v>
      </c>
      <c r="X40">
        <f t="shared" si="16"/>
        <v>1</v>
      </c>
      <c r="Y40">
        <f t="shared" si="16"/>
        <v>1</v>
      </c>
      <c r="Z40">
        <f t="shared" si="16"/>
        <v>1</v>
      </c>
      <c r="AA40">
        <f t="shared" si="16"/>
        <v>17</v>
      </c>
      <c r="AB40">
        <f t="shared" si="16"/>
        <v>1</v>
      </c>
      <c r="AC40">
        <f t="shared" si="16"/>
        <v>17</v>
      </c>
      <c r="AD40">
        <f t="shared" si="19"/>
        <v>51000</v>
      </c>
      <c r="AE40" s="1">
        <f t="shared" si="20"/>
        <v>36</v>
      </c>
    </row>
    <row r="41" spans="1:31" x14ac:dyDescent="0.3">
      <c r="A41" t="str">
        <f>A19</f>
        <v>O17</v>
      </c>
      <c r="L41">
        <f t="shared" si="17"/>
        <v>6</v>
      </c>
      <c r="M41">
        <f t="shared" si="17"/>
        <v>5</v>
      </c>
      <c r="N41">
        <f t="shared" si="17"/>
        <v>12</v>
      </c>
      <c r="O41">
        <f t="shared" si="17"/>
        <v>5</v>
      </c>
      <c r="P41">
        <f t="shared" si="17"/>
        <v>5</v>
      </c>
      <c r="Q41">
        <f t="shared" si="17"/>
        <v>5</v>
      </c>
      <c r="R41">
        <f t="shared" si="17"/>
        <v>12</v>
      </c>
      <c r="S41">
        <f t="shared" si="17"/>
        <v>5</v>
      </c>
      <c r="T41">
        <f t="shared" si="17"/>
        <v>12</v>
      </c>
      <c r="U41">
        <f t="shared" si="18"/>
        <v>12</v>
      </c>
      <c r="V41">
        <f t="shared" si="18"/>
        <v>13</v>
      </c>
      <c r="W41">
        <f t="shared" si="18"/>
        <v>6</v>
      </c>
      <c r="X41">
        <f t="shared" si="18"/>
        <v>13</v>
      </c>
      <c r="Y41">
        <f t="shared" si="18"/>
        <v>13</v>
      </c>
      <c r="Z41">
        <f t="shared" si="18"/>
        <v>13</v>
      </c>
      <c r="AA41">
        <f t="shared" si="18"/>
        <v>6</v>
      </c>
      <c r="AB41">
        <f t="shared" si="18"/>
        <v>13</v>
      </c>
      <c r="AC41">
        <f t="shared" si="18"/>
        <v>6</v>
      </c>
      <c r="AD41">
        <f t="shared" si="19"/>
        <v>47000</v>
      </c>
      <c r="AE41" s="1">
        <f t="shared" si="20"/>
        <v>36</v>
      </c>
    </row>
    <row r="44" spans="1:31" x14ac:dyDescent="0.3">
      <c r="K44" t="s">
        <v>40</v>
      </c>
      <c r="AE44">
        <v>0.3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5588D-4980-4454-8F4A-420BE6CAECCE}">
  <dimension ref="A1:AF44"/>
  <sheetViews>
    <sheetView zoomScale="55" zoomScaleNormal="55" workbookViewId="0">
      <selection activeCell="AE21" sqref="AE21"/>
    </sheetView>
  </sheetViews>
  <sheetFormatPr defaultRowHeight="14.4" x14ac:dyDescent="0.3"/>
  <cols>
    <col min="1" max="1" width="10" customWidth="1"/>
    <col min="2" max="3" width="6.21875" bestFit="1" customWidth="1"/>
    <col min="5" max="5" width="5" bestFit="1" customWidth="1"/>
    <col min="6" max="6" width="4.5546875" bestFit="1" customWidth="1"/>
    <col min="8" max="8" width="13.6640625" bestFit="1" customWidth="1"/>
    <col min="9" max="9" width="7.21875" bestFit="1" customWidth="1"/>
    <col min="10" max="10" width="8.44140625" bestFit="1" customWidth="1"/>
    <col min="11" max="11" width="9.77734375" bestFit="1" customWidth="1"/>
    <col min="12" max="12" width="7.77734375" bestFit="1" customWidth="1"/>
    <col min="13" max="13" width="7.5546875" bestFit="1" customWidth="1"/>
    <col min="14" max="14" width="12.88671875" bestFit="1" customWidth="1"/>
    <col min="15" max="16" width="12.21875" bestFit="1" customWidth="1"/>
    <col min="17" max="17" width="12.6640625" bestFit="1" customWidth="1"/>
    <col min="18" max="18" width="12" bestFit="1" customWidth="1"/>
    <col min="19" max="19" width="13" bestFit="1" customWidth="1"/>
    <col min="20" max="20" width="12.44140625" bestFit="1" customWidth="1"/>
    <col min="21" max="29" width="7.21875" bestFit="1" customWidth="1"/>
    <col min="30" max="30" width="6.33203125" bestFit="1" customWidth="1"/>
    <col min="31" max="31" width="9.77734375" bestFit="1" customWidth="1"/>
  </cols>
  <sheetData>
    <row r="1" spans="1:29" x14ac:dyDescent="0.3">
      <c r="K1" t="s">
        <v>27</v>
      </c>
      <c r="L1" s="6">
        <v>0.94830124211469746</v>
      </c>
      <c r="M1" s="6">
        <v>1.364929112741784E-3</v>
      </c>
      <c r="N1" s="6">
        <v>4.8955849153034334E-3</v>
      </c>
      <c r="O1" s="6">
        <v>0.53383998306946345</v>
      </c>
      <c r="P1" s="6">
        <v>1.3096937835563812E-3</v>
      </c>
      <c r="Q1" s="6">
        <v>0.60084499756514831</v>
      </c>
      <c r="R1" s="6">
        <v>6.4611059810221819E-2</v>
      </c>
      <c r="S1" s="6">
        <v>1.3679843425804816E-3</v>
      </c>
      <c r="T1" s="6">
        <v>2.3648998946904604E-2</v>
      </c>
      <c r="U1" s="6">
        <v>0.83230573175681932</v>
      </c>
      <c r="V1" s="6">
        <v>1.4395203630901827</v>
      </c>
      <c r="W1" s="6">
        <v>0.96947505747618823</v>
      </c>
      <c r="X1" s="6">
        <v>0.55609639485725959</v>
      </c>
      <c r="Y1" s="6">
        <v>0.59420963418281036</v>
      </c>
      <c r="Z1" s="6">
        <v>0.68884889781829806</v>
      </c>
      <c r="AA1" s="6">
        <v>1.0955345292979133</v>
      </c>
      <c r="AB1" s="6">
        <v>0.71478939663259067</v>
      </c>
      <c r="AC1" s="6">
        <v>1.094935928755854</v>
      </c>
    </row>
    <row r="2" spans="1:29" x14ac:dyDescent="0.3">
      <c r="A2" t="s">
        <v>6</v>
      </c>
      <c r="B2" t="s">
        <v>0</v>
      </c>
      <c r="C2" t="s">
        <v>1</v>
      </c>
      <c r="E2" t="s">
        <v>2</v>
      </c>
      <c r="F2" t="s">
        <v>3</v>
      </c>
      <c r="H2" t="s">
        <v>4</v>
      </c>
      <c r="I2" t="s">
        <v>5</v>
      </c>
      <c r="J2" t="s">
        <v>24</v>
      </c>
      <c r="L2" t="s">
        <v>26</v>
      </c>
      <c r="M2" t="s">
        <v>28</v>
      </c>
      <c r="N2" t="s">
        <v>29</v>
      </c>
      <c r="O2" t="s">
        <v>30</v>
      </c>
      <c r="P2" t="s">
        <v>32</v>
      </c>
      <c r="Q2" t="s">
        <v>33</v>
      </c>
      <c r="R2" t="s">
        <v>34</v>
      </c>
      <c r="S2" t="s">
        <v>35</v>
      </c>
      <c r="T2" t="s">
        <v>36</v>
      </c>
    </row>
    <row r="3" spans="1:29" x14ac:dyDescent="0.3">
      <c r="A3" t="s">
        <v>7</v>
      </c>
      <c r="B3">
        <f ca="1">RANDBETWEEN(10,99)</f>
        <v>70</v>
      </c>
      <c r="C3">
        <f ca="1">RANDBETWEEN(10,99)</f>
        <v>72</v>
      </c>
      <c r="E3">
        <v>71</v>
      </c>
      <c r="F3">
        <v>95</v>
      </c>
      <c r="H3">
        <f>RANK(E3,E$3:E$19,0)</f>
        <v>7</v>
      </c>
      <c r="I3">
        <f>18-H3</f>
        <v>11</v>
      </c>
      <c r="J3">
        <f>F3*1000</f>
        <v>95000</v>
      </c>
      <c r="L3">
        <f>H3*I3</f>
        <v>77</v>
      </c>
      <c r="M3" s="2">
        <f>H3/I3</f>
        <v>0.63636363636363635</v>
      </c>
      <c r="N3" s="2">
        <f>(H3+I3)/H3</f>
        <v>2.5714285714285716</v>
      </c>
      <c r="O3" s="2">
        <f>(H3+I3)/I3</f>
        <v>1.6363636363636365</v>
      </c>
      <c r="P3" s="2">
        <f>H3*H3/I3</f>
        <v>4.4545454545454541</v>
      </c>
      <c r="Q3">
        <f>(H3*H3)-I3</f>
        <v>38</v>
      </c>
      <c r="R3">
        <f>(I3*I3)-H3</f>
        <v>114</v>
      </c>
      <c r="S3">
        <f>(H3*H3)+I3</f>
        <v>60</v>
      </c>
      <c r="T3">
        <f>(I3*I3)+H3</f>
        <v>128</v>
      </c>
    </row>
    <row r="4" spans="1:29" x14ac:dyDescent="0.3">
      <c r="A4" t="s">
        <v>8</v>
      </c>
      <c r="B4">
        <f t="shared" ref="B4:C19" ca="1" si="0">RANDBETWEEN(10,99)</f>
        <v>13</v>
      </c>
      <c r="C4">
        <f t="shared" ca="1" si="0"/>
        <v>68</v>
      </c>
      <c r="E4">
        <v>13</v>
      </c>
      <c r="F4">
        <v>46</v>
      </c>
      <c r="H4">
        <f t="shared" ref="H4:H19" si="1">RANK(E4,E$3:E$19,0)</f>
        <v>17</v>
      </c>
      <c r="I4">
        <f t="shared" ref="I4:I19" si="2">18-H4</f>
        <v>1</v>
      </c>
      <c r="J4">
        <f t="shared" ref="J4:J19" si="3">F4*1000</f>
        <v>46000</v>
      </c>
      <c r="L4">
        <f t="shared" ref="L4:L19" si="4">H4*I4</f>
        <v>17</v>
      </c>
      <c r="M4" s="2">
        <f t="shared" ref="M4:M19" si="5">H4/I4</f>
        <v>17</v>
      </c>
      <c r="N4" s="2">
        <f t="shared" ref="N4:N19" si="6">(H4+I4)/H4</f>
        <v>1.0588235294117647</v>
      </c>
      <c r="O4" s="2">
        <f t="shared" ref="O4:O19" si="7">(H4+I4)/I4</f>
        <v>18</v>
      </c>
      <c r="P4" s="2">
        <f t="shared" ref="P4:P19" si="8">H4*H4/I4</f>
        <v>289</v>
      </c>
      <c r="Q4">
        <f t="shared" ref="Q4:Q19" si="9">(H4*H4)-I4</f>
        <v>288</v>
      </c>
      <c r="R4">
        <f t="shared" ref="R4:R19" si="10">(I4*I4)-H4</f>
        <v>-16</v>
      </c>
      <c r="S4">
        <f t="shared" ref="S4:S19" si="11">(H4*H4)+I4</f>
        <v>290</v>
      </c>
      <c r="T4">
        <f t="shared" ref="T4:T19" si="12">(I4*I4)+H4</f>
        <v>18</v>
      </c>
    </row>
    <row r="5" spans="1:29" x14ac:dyDescent="0.3">
      <c r="A5" t="s">
        <v>9</v>
      </c>
      <c r="B5">
        <f t="shared" ca="1" si="0"/>
        <v>85</v>
      </c>
      <c r="C5">
        <f t="shared" ca="1" si="0"/>
        <v>22</v>
      </c>
      <c r="E5">
        <v>68</v>
      </c>
      <c r="F5">
        <v>26</v>
      </c>
      <c r="H5">
        <f t="shared" si="1"/>
        <v>8</v>
      </c>
      <c r="I5">
        <f t="shared" si="2"/>
        <v>10</v>
      </c>
      <c r="J5">
        <f t="shared" si="3"/>
        <v>26000</v>
      </c>
      <c r="L5">
        <f t="shared" si="4"/>
        <v>80</v>
      </c>
      <c r="M5" s="2">
        <f t="shared" si="5"/>
        <v>0.8</v>
      </c>
      <c r="N5" s="2">
        <f t="shared" si="6"/>
        <v>2.25</v>
      </c>
      <c r="O5" s="2">
        <f t="shared" si="7"/>
        <v>1.8</v>
      </c>
      <c r="P5" s="2">
        <f t="shared" si="8"/>
        <v>6.4</v>
      </c>
      <c r="Q5">
        <f t="shared" si="9"/>
        <v>54</v>
      </c>
      <c r="R5">
        <f t="shared" si="10"/>
        <v>92</v>
      </c>
      <c r="S5">
        <f t="shared" si="11"/>
        <v>74</v>
      </c>
      <c r="T5">
        <f t="shared" si="12"/>
        <v>108</v>
      </c>
    </row>
    <row r="6" spans="1:29" x14ac:dyDescent="0.3">
      <c r="A6" t="s">
        <v>10</v>
      </c>
      <c r="B6">
        <f t="shared" ca="1" si="0"/>
        <v>45</v>
      </c>
      <c r="C6">
        <f t="shared" ca="1" si="0"/>
        <v>42</v>
      </c>
      <c r="E6">
        <v>73</v>
      </c>
      <c r="F6">
        <v>96</v>
      </c>
      <c r="H6">
        <f t="shared" si="1"/>
        <v>6</v>
      </c>
      <c r="I6">
        <f t="shared" si="2"/>
        <v>12</v>
      </c>
      <c r="J6">
        <f t="shared" si="3"/>
        <v>96000</v>
      </c>
      <c r="L6">
        <f t="shared" si="4"/>
        <v>72</v>
      </c>
      <c r="M6" s="2">
        <f t="shared" si="5"/>
        <v>0.5</v>
      </c>
      <c r="N6" s="2">
        <f t="shared" si="6"/>
        <v>3</v>
      </c>
      <c r="O6" s="2">
        <f t="shared" si="7"/>
        <v>1.5</v>
      </c>
      <c r="P6" s="2">
        <f t="shared" si="8"/>
        <v>3</v>
      </c>
      <c r="Q6">
        <f t="shared" si="9"/>
        <v>24</v>
      </c>
      <c r="R6">
        <f t="shared" si="10"/>
        <v>138</v>
      </c>
      <c r="S6">
        <f t="shared" si="11"/>
        <v>48</v>
      </c>
      <c r="T6">
        <f t="shared" si="12"/>
        <v>150</v>
      </c>
    </row>
    <row r="7" spans="1:29" x14ac:dyDescent="0.3">
      <c r="A7" t="s">
        <v>11</v>
      </c>
      <c r="B7">
        <f t="shared" ca="1" si="0"/>
        <v>98</v>
      </c>
      <c r="C7">
        <f t="shared" ca="1" si="0"/>
        <v>68</v>
      </c>
      <c r="E7">
        <v>85</v>
      </c>
      <c r="F7">
        <v>84</v>
      </c>
      <c r="H7">
        <f t="shared" si="1"/>
        <v>3</v>
      </c>
      <c r="I7">
        <f t="shared" si="2"/>
        <v>15</v>
      </c>
      <c r="J7">
        <f t="shared" si="3"/>
        <v>84000</v>
      </c>
      <c r="L7">
        <f t="shared" si="4"/>
        <v>45</v>
      </c>
      <c r="M7" s="2">
        <f t="shared" si="5"/>
        <v>0.2</v>
      </c>
      <c r="N7" s="2">
        <f t="shared" si="6"/>
        <v>6</v>
      </c>
      <c r="O7" s="2">
        <f t="shared" si="7"/>
        <v>1.2</v>
      </c>
      <c r="P7" s="2">
        <f t="shared" si="8"/>
        <v>0.6</v>
      </c>
      <c r="Q7">
        <f t="shared" si="9"/>
        <v>-6</v>
      </c>
      <c r="R7">
        <f t="shared" si="10"/>
        <v>222</v>
      </c>
      <c r="S7">
        <f t="shared" si="11"/>
        <v>24</v>
      </c>
      <c r="T7">
        <f t="shared" si="12"/>
        <v>228</v>
      </c>
    </row>
    <row r="8" spans="1:29" x14ac:dyDescent="0.3">
      <c r="A8" t="s">
        <v>12</v>
      </c>
      <c r="B8">
        <f t="shared" ca="1" si="0"/>
        <v>71</v>
      </c>
      <c r="C8">
        <f t="shared" ca="1" si="0"/>
        <v>34</v>
      </c>
      <c r="E8">
        <v>61</v>
      </c>
      <c r="F8">
        <v>26</v>
      </c>
      <c r="H8">
        <f t="shared" si="1"/>
        <v>9</v>
      </c>
      <c r="I8">
        <f t="shared" si="2"/>
        <v>9</v>
      </c>
      <c r="J8">
        <f t="shared" si="3"/>
        <v>26000</v>
      </c>
      <c r="L8">
        <f t="shared" si="4"/>
        <v>81</v>
      </c>
      <c r="M8" s="2">
        <f t="shared" si="5"/>
        <v>1</v>
      </c>
      <c r="N8" s="2">
        <f t="shared" si="6"/>
        <v>2</v>
      </c>
      <c r="O8" s="2">
        <f t="shared" si="7"/>
        <v>2</v>
      </c>
      <c r="P8" s="2">
        <f t="shared" si="8"/>
        <v>9</v>
      </c>
      <c r="Q8">
        <f t="shared" si="9"/>
        <v>72</v>
      </c>
      <c r="R8">
        <f t="shared" si="10"/>
        <v>72</v>
      </c>
      <c r="S8">
        <f t="shared" si="11"/>
        <v>90</v>
      </c>
      <c r="T8">
        <f t="shared" si="12"/>
        <v>90</v>
      </c>
    </row>
    <row r="9" spans="1:29" x14ac:dyDescent="0.3">
      <c r="A9" t="s">
        <v>13</v>
      </c>
      <c r="B9">
        <f t="shared" ca="1" si="0"/>
        <v>30</v>
      </c>
      <c r="C9">
        <f t="shared" ca="1" si="0"/>
        <v>37</v>
      </c>
      <c r="E9">
        <v>37</v>
      </c>
      <c r="F9">
        <v>93</v>
      </c>
      <c r="H9">
        <f t="shared" si="1"/>
        <v>14</v>
      </c>
      <c r="I9">
        <f t="shared" si="2"/>
        <v>4</v>
      </c>
      <c r="J9">
        <f t="shared" si="3"/>
        <v>93000</v>
      </c>
      <c r="L9">
        <f t="shared" si="4"/>
        <v>56</v>
      </c>
      <c r="M9" s="2">
        <f t="shared" si="5"/>
        <v>3.5</v>
      </c>
      <c r="N9" s="2">
        <f t="shared" si="6"/>
        <v>1.2857142857142858</v>
      </c>
      <c r="O9" s="2">
        <f t="shared" si="7"/>
        <v>4.5</v>
      </c>
      <c r="P9" s="2">
        <f t="shared" si="8"/>
        <v>49</v>
      </c>
      <c r="Q9">
        <f t="shared" si="9"/>
        <v>192</v>
      </c>
      <c r="R9">
        <f t="shared" si="10"/>
        <v>2</v>
      </c>
      <c r="S9">
        <f t="shared" si="11"/>
        <v>200</v>
      </c>
      <c r="T9">
        <f t="shared" si="12"/>
        <v>30</v>
      </c>
    </row>
    <row r="10" spans="1:29" x14ac:dyDescent="0.3">
      <c r="A10" t="s">
        <v>14</v>
      </c>
      <c r="B10">
        <f t="shared" ca="1" si="0"/>
        <v>64</v>
      </c>
      <c r="C10">
        <f t="shared" ca="1" si="0"/>
        <v>48</v>
      </c>
      <c r="E10">
        <v>45</v>
      </c>
      <c r="F10">
        <v>98</v>
      </c>
      <c r="H10">
        <f t="shared" si="1"/>
        <v>12</v>
      </c>
      <c r="I10">
        <f t="shared" si="2"/>
        <v>6</v>
      </c>
      <c r="J10">
        <f t="shared" si="3"/>
        <v>98000</v>
      </c>
      <c r="L10">
        <f t="shared" si="4"/>
        <v>72</v>
      </c>
      <c r="M10" s="2">
        <f t="shared" si="5"/>
        <v>2</v>
      </c>
      <c r="N10" s="2">
        <f t="shared" si="6"/>
        <v>1.5</v>
      </c>
      <c r="O10" s="2">
        <f t="shared" si="7"/>
        <v>3</v>
      </c>
      <c r="P10" s="2">
        <f t="shared" si="8"/>
        <v>24</v>
      </c>
      <c r="Q10">
        <f t="shared" si="9"/>
        <v>138</v>
      </c>
      <c r="R10">
        <f t="shared" si="10"/>
        <v>24</v>
      </c>
      <c r="S10">
        <f t="shared" si="11"/>
        <v>150</v>
      </c>
      <c r="T10">
        <f t="shared" si="12"/>
        <v>48</v>
      </c>
    </row>
    <row r="11" spans="1:29" x14ac:dyDescent="0.3">
      <c r="A11" t="s">
        <v>15</v>
      </c>
      <c r="B11">
        <f t="shared" ca="1" si="0"/>
        <v>52</v>
      </c>
      <c r="C11">
        <f t="shared" ca="1" si="0"/>
        <v>97</v>
      </c>
      <c r="E11">
        <v>50</v>
      </c>
      <c r="F11">
        <v>18</v>
      </c>
      <c r="H11">
        <f t="shared" si="1"/>
        <v>11</v>
      </c>
      <c r="I11">
        <f t="shared" si="2"/>
        <v>7</v>
      </c>
      <c r="J11">
        <f t="shared" si="3"/>
        <v>18000</v>
      </c>
      <c r="L11">
        <f t="shared" si="4"/>
        <v>77</v>
      </c>
      <c r="M11" s="2">
        <f t="shared" si="5"/>
        <v>1.5714285714285714</v>
      </c>
      <c r="N11" s="2">
        <f t="shared" si="6"/>
        <v>1.6363636363636365</v>
      </c>
      <c r="O11" s="2">
        <f t="shared" si="7"/>
        <v>2.5714285714285716</v>
      </c>
      <c r="P11" s="2">
        <f t="shared" si="8"/>
        <v>17.285714285714285</v>
      </c>
      <c r="Q11">
        <f t="shared" si="9"/>
        <v>114</v>
      </c>
      <c r="R11">
        <f t="shared" si="10"/>
        <v>38</v>
      </c>
      <c r="S11">
        <f t="shared" si="11"/>
        <v>128</v>
      </c>
      <c r="T11">
        <f t="shared" si="12"/>
        <v>60</v>
      </c>
    </row>
    <row r="12" spans="1:29" x14ac:dyDescent="0.3">
      <c r="A12" t="s">
        <v>16</v>
      </c>
      <c r="B12">
        <f t="shared" ca="1" si="0"/>
        <v>91</v>
      </c>
      <c r="C12">
        <f t="shared" ca="1" si="0"/>
        <v>18</v>
      </c>
      <c r="E12">
        <v>80</v>
      </c>
      <c r="F12">
        <v>75</v>
      </c>
      <c r="H12">
        <f t="shared" si="1"/>
        <v>4</v>
      </c>
      <c r="I12">
        <f t="shared" si="2"/>
        <v>14</v>
      </c>
      <c r="J12">
        <f t="shared" si="3"/>
        <v>75000</v>
      </c>
      <c r="L12">
        <f t="shared" si="4"/>
        <v>56</v>
      </c>
      <c r="M12" s="2">
        <f t="shared" si="5"/>
        <v>0.2857142857142857</v>
      </c>
      <c r="N12" s="2">
        <f t="shared" si="6"/>
        <v>4.5</v>
      </c>
      <c r="O12" s="2">
        <f t="shared" si="7"/>
        <v>1.2857142857142858</v>
      </c>
      <c r="P12" s="2">
        <f t="shared" si="8"/>
        <v>1.1428571428571428</v>
      </c>
      <c r="Q12">
        <f t="shared" si="9"/>
        <v>2</v>
      </c>
      <c r="R12">
        <f t="shared" si="10"/>
        <v>192</v>
      </c>
      <c r="S12">
        <f t="shared" si="11"/>
        <v>30</v>
      </c>
      <c r="T12">
        <f t="shared" si="12"/>
        <v>200</v>
      </c>
    </row>
    <row r="13" spans="1:29" x14ac:dyDescent="0.3">
      <c r="A13" t="s">
        <v>17</v>
      </c>
      <c r="B13">
        <f t="shared" ca="1" si="0"/>
        <v>33</v>
      </c>
      <c r="C13">
        <f t="shared" ca="1" si="0"/>
        <v>66</v>
      </c>
      <c r="E13">
        <v>95</v>
      </c>
      <c r="F13">
        <v>53</v>
      </c>
      <c r="H13">
        <f t="shared" si="1"/>
        <v>2</v>
      </c>
      <c r="I13">
        <f t="shared" si="2"/>
        <v>16</v>
      </c>
      <c r="J13">
        <f t="shared" si="3"/>
        <v>53000</v>
      </c>
      <c r="L13">
        <f t="shared" si="4"/>
        <v>32</v>
      </c>
      <c r="M13" s="2">
        <f t="shared" si="5"/>
        <v>0.125</v>
      </c>
      <c r="N13" s="2">
        <f t="shared" si="6"/>
        <v>9</v>
      </c>
      <c r="O13" s="2">
        <f t="shared" si="7"/>
        <v>1.125</v>
      </c>
      <c r="P13" s="2">
        <f t="shared" si="8"/>
        <v>0.25</v>
      </c>
      <c r="Q13">
        <f t="shared" si="9"/>
        <v>-12</v>
      </c>
      <c r="R13">
        <f t="shared" si="10"/>
        <v>254</v>
      </c>
      <c r="S13">
        <f t="shared" si="11"/>
        <v>20</v>
      </c>
      <c r="T13">
        <f t="shared" si="12"/>
        <v>258</v>
      </c>
    </row>
    <row r="14" spans="1:29" x14ac:dyDescent="0.3">
      <c r="A14" t="s">
        <v>18</v>
      </c>
      <c r="B14">
        <f t="shared" ca="1" si="0"/>
        <v>76</v>
      </c>
      <c r="C14">
        <f t="shared" ca="1" si="0"/>
        <v>87</v>
      </c>
      <c r="E14">
        <v>75</v>
      </c>
      <c r="F14">
        <v>78</v>
      </c>
      <c r="H14">
        <f t="shared" si="1"/>
        <v>5</v>
      </c>
      <c r="I14">
        <f t="shared" si="2"/>
        <v>13</v>
      </c>
      <c r="J14">
        <f t="shared" si="3"/>
        <v>78000</v>
      </c>
      <c r="L14">
        <f t="shared" si="4"/>
        <v>65</v>
      </c>
      <c r="M14" s="2">
        <f t="shared" si="5"/>
        <v>0.38461538461538464</v>
      </c>
      <c r="N14" s="2">
        <f t="shared" si="6"/>
        <v>3.6</v>
      </c>
      <c r="O14" s="2">
        <f t="shared" si="7"/>
        <v>1.3846153846153846</v>
      </c>
      <c r="P14" s="2">
        <f t="shared" si="8"/>
        <v>1.9230769230769231</v>
      </c>
      <c r="Q14">
        <f t="shared" si="9"/>
        <v>12</v>
      </c>
      <c r="R14">
        <f t="shared" si="10"/>
        <v>164</v>
      </c>
      <c r="S14">
        <f t="shared" si="11"/>
        <v>38</v>
      </c>
      <c r="T14">
        <f t="shared" si="12"/>
        <v>174</v>
      </c>
    </row>
    <row r="15" spans="1:29" x14ac:dyDescent="0.3">
      <c r="A15" t="s">
        <v>19</v>
      </c>
      <c r="B15">
        <f t="shared" ca="1" si="0"/>
        <v>61</v>
      </c>
      <c r="C15">
        <f t="shared" ca="1" si="0"/>
        <v>36</v>
      </c>
      <c r="E15">
        <v>54</v>
      </c>
      <c r="F15">
        <v>13</v>
      </c>
      <c r="H15">
        <f t="shared" si="1"/>
        <v>10</v>
      </c>
      <c r="I15">
        <f t="shared" si="2"/>
        <v>8</v>
      </c>
      <c r="J15">
        <f t="shared" si="3"/>
        <v>13000</v>
      </c>
      <c r="L15">
        <f t="shared" si="4"/>
        <v>80</v>
      </c>
      <c r="M15" s="2">
        <f t="shared" si="5"/>
        <v>1.25</v>
      </c>
      <c r="N15" s="2">
        <f t="shared" si="6"/>
        <v>1.8</v>
      </c>
      <c r="O15" s="2">
        <f t="shared" si="7"/>
        <v>2.25</v>
      </c>
      <c r="P15" s="2">
        <f t="shared" si="8"/>
        <v>12.5</v>
      </c>
      <c r="Q15">
        <f t="shared" si="9"/>
        <v>92</v>
      </c>
      <c r="R15">
        <f t="shared" si="10"/>
        <v>54</v>
      </c>
      <c r="S15">
        <f t="shared" si="11"/>
        <v>108</v>
      </c>
      <c r="T15">
        <f t="shared" si="12"/>
        <v>74</v>
      </c>
    </row>
    <row r="16" spans="1:29" x14ac:dyDescent="0.3">
      <c r="A16" t="s">
        <v>20</v>
      </c>
      <c r="B16">
        <f t="shared" ca="1" si="0"/>
        <v>88</v>
      </c>
      <c r="C16">
        <f t="shared" ca="1" si="0"/>
        <v>46</v>
      </c>
      <c r="E16">
        <v>22</v>
      </c>
      <c r="F16">
        <v>15</v>
      </c>
      <c r="H16">
        <f t="shared" si="1"/>
        <v>16</v>
      </c>
      <c r="I16">
        <f t="shared" si="2"/>
        <v>2</v>
      </c>
      <c r="J16">
        <f t="shared" si="3"/>
        <v>15000</v>
      </c>
      <c r="L16">
        <f t="shared" si="4"/>
        <v>32</v>
      </c>
      <c r="M16" s="2">
        <f t="shared" si="5"/>
        <v>8</v>
      </c>
      <c r="N16" s="2">
        <f t="shared" si="6"/>
        <v>1.125</v>
      </c>
      <c r="O16" s="2">
        <f t="shared" si="7"/>
        <v>9</v>
      </c>
      <c r="P16" s="2">
        <f t="shared" si="8"/>
        <v>128</v>
      </c>
      <c r="Q16">
        <f t="shared" si="9"/>
        <v>254</v>
      </c>
      <c r="R16">
        <f t="shared" si="10"/>
        <v>-12</v>
      </c>
      <c r="S16">
        <f t="shared" si="11"/>
        <v>258</v>
      </c>
      <c r="T16">
        <f t="shared" si="12"/>
        <v>20</v>
      </c>
    </row>
    <row r="17" spans="1:32" x14ac:dyDescent="0.3">
      <c r="A17" t="s">
        <v>21</v>
      </c>
      <c r="B17">
        <f t="shared" ca="1" si="0"/>
        <v>66</v>
      </c>
      <c r="C17">
        <f t="shared" ca="1" si="0"/>
        <v>39</v>
      </c>
      <c r="E17">
        <v>23</v>
      </c>
      <c r="F17">
        <v>53</v>
      </c>
      <c r="H17">
        <f t="shared" si="1"/>
        <v>15</v>
      </c>
      <c r="I17">
        <f t="shared" si="2"/>
        <v>3</v>
      </c>
      <c r="J17">
        <f t="shared" si="3"/>
        <v>53000</v>
      </c>
      <c r="L17">
        <f t="shared" si="4"/>
        <v>45</v>
      </c>
      <c r="M17" s="2">
        <f t="shared" si="5"/>
        <v>5</v>
      </c>
      <c r="N17" s="2">
        <f t="shared" si="6"/>
        <v>1.2</v>
      </c>
      <c r="O17" s="2">
        <f t="shared" si="7"/>
        <v>6</v>
      </c>
      <c r="P17" s="2">
        <f t="shared" si="8"/>
        <v>75</v>
      </c>
      <c r="Q17">
        <f t="shared" si="9"/>
        <v>222</v>
      </c>
      <c r="R17">
        <f t="shared" si="10"/>
        <v>-6</v>
      </c>
      <c r="S17">
        <f t="shared" si="11"/>
        <v>228</v>
      </c>
      <c r="T17">
        <f t="shared" si="12"/>
        <v>24</v>
      </c>
    </row>
    <row r="18" spans="1:32" x14ac:dyDescent="0.3">
      <c r="A18" t="s">
        <v>22</v>
      </c>
      <c r="B18">
        <f t="shared" ca="1" si="0"/>
        <v>54</v>
      </c>
      <c r="C18">
        <f t="shared" ca="1" si="0"/>
        <v>89</v>
      </c>
      <c r="E18">
        <v>99</v>
      </c>
      <c r="F18">
        <v>51</v>
      </c>
      <c r="H18">
        <f t="shared" si="1"/>
        <v>1</v>
      </c>
      <c r="I18">
        <f t="shared" si="2"/>
        <v>17</v>
      </c>
      <c r="J18">
        <f t="shared" si="3"/>
        <v>51000</v>
      </c>
      <c r="L18">
        <f t="shared" si="4"/>
        <v>17</v>
      </c>
      <c r="M18" s="2">
        <f t="shared" si="5"/>
        <v>5.8823529411764705E-2</v>
      </c>
      <c r="N18" s="2">
        <f t="shared" si="6"/>
        <v>18</v>
      </c>
      <c r="O18" s="2">
        <f t="shared" si="7"/>
        <v>1.0588235294117647</v>
      </c>
      <c r="P18" s="2">
        <f t="shared" si="8"/>
        <v>5.8823529411764705E-2</v>
      </c>
      <c r="Q18">
        <f t="shared" si="9"/>
        <v>-16</v>
      </c>
      <c r="R18">
        <f t="shared" si="10"/>
        <v>288</v>
      </c>
      <c r="S18">
        <f t="shared" si="11"/>
        <v>18</v>
      </c>
      <c r="T18">
        <f t="shared" si="12"/>
        <v>290</v>
      </c>
    </row>
    <row r="19" spans="1:32" x14ac:dyDescent="0.3">
      <c r="A19" t="s">
        <v>23</v>
      </c>
      <c r="B19">
        <f t="shared" ca="1" si="0"/>
        <v>23</v>
      </c>
      <c r="C19">
        <f t="shared" ca="1" si="0"/>
        <v>54</v>
      </c>
      <c r="E19">
        <v>45</v>
      </c>
      <c r="F19">
        <v>47</v>
      </c>
      <c r="H19">
        <f t="shared" si="1"/>
        <v>12</v>
      </c>
      <c r="I19">
        <f t="shared" si="2"/>
        <v>6</v>
      </c>
      <c r="J19">
        <f t="shared" si="3"/>
        <v>47000</v>
      </c>
      <c r="L19">
        <f t="shared" si="4"/>
        <v>72</v>
      </c>
      <c r="M19" s="2">
        <f t="shared" si="5"/>
        <v>2</v>
      </c>
      <c r="N19" s="2">
        <f t="shared" si="6"/>
        <v>1.5</v>
      </c>
      <c r="O19" s="2">
        <f t="shared" si="7"/>
        <v>3</v>
      </c>
      <c r="P19" s="2">
        <f t="shared" si="8"/>
        <v>24</v>
      </c>
      <c r="Q19">
        <f t="shared" si="9"/>
        <v>138</v>
      </c>
      <c r="R19">
        <f t="shared" si="10"/>
        <v>24</v>
      </c>
      <c r="S19">
        <f t="shared" si="11"/>
        <v>150</v>
      </c>
      <c r="T19">
        <f t="shared" si="12"/>
        <v>48</v>
      </c>
    </row>
    <row r="21" spans="1:32" x14ac:dyDescent="0.3">
      <c r="A21" t="s">
        <v>25</v>
      </c>
      <c r="B21" s="3">
        <f ca="1">CORREL(B3:B19,C3:C19)</f>
        <v>-0.22474693327189324</v>
      </c>
      <c r="C21" s="3"/>
      <c r="D21" s="3"/>
      <c r="E21" s="3">
        <f>CORREL(E3:E19,F3:F19)</f>
        <v>0.2599777292702185</v>
      </c>
      <c r="F21" s="3"/>
      <c r="G21" s="3"/>
      <c r="H21" s="3">
        <f>CORREL(H3:H19,$J$3:$J$19)</f>
        <v>-0.27733262518716767</v>
      </c>
      <c r="I21" s="3">
        <f>CORREL(I3:I19,$J$3:$J$19)</f>
        <v>0.27733262518716767</v>
      </c>
      <c r="L21" s="3">
        <f>CORREL(L3:L19,$J$3:$J$19)</f>
        <v>2.1192401766118061E-2</v>
      </c>
      <c r="M21" s="3">
        <f>CORREL(M3:M19,$J$3:$J$19)</f>
        <v>-0.22197996480613175</v>
      </c>
      <c r="N21" s="3">
        <f>CORREL(N3:N19,$J$3:$J$19)</f>
        <v>7.2880618585157264E-2</v>
      </c>
      <c r="O21" s="3">
        <f>CORREL(O3:O19,$J$3:$J$19)</f>
        <v>-0.2219799648061318</v>
      </c>
      <c r="P21" s="3">
        <f>CORREL(P3:P19,$J$3:$J$19)</f>
        <v>-0.21386200464884564</v>
      </c>
      <c r="Q21" s="3">
        <f>CORREL(Q3:Q19,$J$3:$J$19)</f>
        <v>-0.27533572948394414</v>
      </c>
      <c r="R21" s="3">
        <f>CORREL(R3:R19,$J$3:$J$19)</f>
        <v>0.2647857128412619</v>
      </c>
      <c r="S21" s="3">
        <f t="shared" ref="S21:T21" si="13">CORREL(S3:S19,$J$3:$J$19)</f>
        <v>-0.27418784028675153</v>
      </c>
      <c r="T21" s="3">
        <f t="shared" si="13"/>
        <v>0.26248477736876197</v>
      </c>
      <c r="U21" s="3">
        <f>CORREL($J$3:$J$19,U25:U41)</f>
        <v>-0.13941725517630588</v>
      </c>
      <c r="V21" s="3">
        <f t="shared" ref="V21:AE21" si="14">CORREL($J$3:$J$19,V25:V41)</f>
        <v>-0.2600382963293249</v>
      </c>
      <c r="W21" s="3">
        <f t="shared" si="14"/>
        <v>0.27733262518716767</v>
      </c>
      <c r="X21" s="3">
        <f t="shared" si="14"/>
        <v>-0.2600382963293249</v>
      </c>
      <c r="Y21" s="3">
        <f t="shared" si="14"/>
        <v>-0.2600382963293249</v>
      </c>
      <c r="Z21" s="3">
        <f t="shared" si="14"/>
        <v>-0.2600382963293249</v>
      </c>
      <c r="AA21" s="3">
        <f t="shared" si="14"/>
        <v>0.27733262518716767</v>
      </c>
      <c r="AB21" s="3">
        <f t="shared" si="14"/>
        <v>-0.2600382963293249</v>
      </c>
      <c r="AC21" s="3">
        <f t="shared" si="14"/>
        <v>0.27733262518716767</v>
      </c>
      <c r="AD21" s="3">
        <f t="shared" si="14"/>
        <v>1</v>
      </c>
      <c r="AE21" s="5">
        <f>IFERROR(CORREL($J$3:$J$19,AE25:AE41)^2,0)</f>
        <v>0.18061442699010283</v>
      </c>
      <c r="AF21" s="3">
        <f>SQRT(AE21)</f>
        <v>0.42498756098279256</v>
      </c>
    </row>
    <row r="23" spans="1:32" x14ac:dyDescent="0.3">
      <c r="L23" t="s">
        <v>37</v>
      </c>
      <c r="M23" t="s">
        <v>37</v>
      </c>
      <c r="N23" t="s">
        <v>37</v>
      </c>
      <c r="O23" t="s">
        <v>37</v>
      </c>
      <c r="P23" t="s">
        <v>37</v>
      </c>
      <c r="Q23" t="s">
        <v>37</v>
      </c>
      <c r="R23" t="s">
        <v>37</v>
      </c>
      <c r="S23" t="s">
        <v>37</v>
      </c>
      <c r="T23" t="s">
        <v>37</v>
      </c>
      <c r="U23" t="s">
        <v>5</v>
      </c>
      <c r="V23" t="s">
        <v>5</v>
      </c>
      <c r="W23" t="s">
        <v>5</v>
      </c>
      <c r="X23" t="s">
        <v>5</v>
      </c>
      <c r="Y23" t="s">
        <v>5</v>
      </c>
      <c r="Z23" t="s">
        <v>5</v>
      </c>
      <c r="AA23" t="s">
        <v>5</v>
      </c>
      <c r="AB23" t="s">
        <v>5</v>
      </c>
      <c r="AC23" t="s">
        <v>5</v>
      </c>
    </row>
    <row r="24" spans="1:32" x14ac:dyDescent="0.3">
      <c r="A24" t="str">
        <f>A2</f>
        <v>id</v>
      </c>
      <c r="L24" t="s">
        <v>31</v>
      </c>
      <c r="M24" t="s">
        <v>31</v>
      </c>
      <c r="N24" t="s">
        <v>31</v>
      </c>
      <c r="O24" t="s">
        <v>31</v>
      </c>
      <c r="P24" t="s">
        <v>31</v>
      </c>
      <c r="Q24" t="s">
        <v>31</v>
      </c>
      <c r="R24" t="s">
        <v>31</v>
      </c>
      <c r="S24" t="s">
        <v>31</v>
      </c>
      <c r="T24" t="s">
        <v>31</v>
      </c>
      <c r="U24" t="s">
        <v>31</v>
      </c>
      <c r="V24" t="s">
        <v>31</v>
      </c>
      <c r="W24" t="s">
        <v>31</v>
      </c>
      <c r="X24" t="s">
        <v>31</v>
      </c>
      <c r="Y24" t="s">
        <v>31</v>
      </c>
      <c r="Z24" t="s">
        <v>31</v>
      </c>
      <c r="AA24" t="s">
        <v>31</v>
      </c>
      <c r="AB24" t="s">
        <v>31</v>
      </c>
      <c r="AC24" t="s">
        <v>31</v>
      </c>
      <c r="AD24" t="s">
        <v>38</v>
      </c>
      <c r="AE24" t="s">
        <v>39</v>
      </c>
    </row>
    <row r="25" spans="1:32" x14ac:dyDescent="0.3">
      <c r="A25" t="str">
        <f>A3</f>
        <v>O1</v>
      </c>
      <c r="L25">
        <f>RANK(L3,L$3:L$19,0)</f>
        <v>4</v>
      </c>
      <c r="M25">
        <f t="shared" ref="M25:T40" si="15">RANK(M3,M$3:M$19,0)</f>
        <v>11</v>
      </c>
      <c r="N25">
        <f t="shared" si="15"/>
        <v>7</v>
      </c>
      <c r="O25">
        <f t="shared" si="15"/>
        <v>11</v>
      </c>
      <c r="P25">
        <f t="shared" si="15"/>
        <v>11</v>
      </c>
      <c r="Q25">
        <f t="shared" si="15"/>
        <v>11</v>
      </c>
      <c r="R25">
        <f t="shared" si="15"/>
        <v>7</v>
      </c>
      <c r="S25">
        <f t="shared" si="15"/>
        <v>11</v>
      </c>
      <c r="T25">
        <f t="shared" si="15"/>
        <v>7</v>
      </c>
      <c r="U25">
        <f>18-L25</f>
        <v>14</v>
      </c>
      <c r="V25">
        <f t="shared" ref="V25:AC40" si="16">18-M25</f>
        <v>7</v>
      </c>
      <c r="W25">
        <f t="shared" si="16"/>
        <v>11</v>
      </c>
      <c r="X25">
        <f t="shared" si="16"/>
        <v>7</v>
      </c>
      <c r="Y25">
        <f t="shared" si="16"/>
        <v>7</v>
      </c>
      <c r="Z25">
        <f t="shared" si="16"/>
        <v>7</v>
      </c>
      <c r="AA25">
        <f t="shared" si="16"/>
        <v>11</v>
      </c>
      <c r="AB25">
        <f t="shared" si="16"/>
        <v>7</v>
      </c>
      <c r="AC25">
        <f t="shared" si="16"/>
        <v>11</v>
      </c>
      <c r="AD25">
        <f>J3</f>
        <v>95000</v>
      </c>
      <c r="AE25" s="3">
        <f>SUMPRODUCT(L25:AC25,$L$1:$AC$1)</f>
        <v>91.337231662267172</v>
      </c>
    </row>
    <row r="26" spans="1:32" x14ac:dyDescent="0.3">
      <c r="A26" t="str">
        <f>A4</f>
        <v>O2</v>
      </c>
      <c r="L26">
        <f t="shared" ref="L26:T41" si="17">RANK(L4,L$3:L$19,0)</f>
        <v>16</v>
      </c>
      <c r="M26">
        <f t="shared" si="17"/>
        <v>1</v>
      </c>
      <c r="N26">
        <f t="shared" si="17"/>
        <v>17</v>
      </c>
      <c r="O26">
        <f t="shared" si="17"/>
        <v>1</v>
      </c>
      <c r="P26">
        <f t="shared" si="17"/>
        <v>1</v>
      </c>
      <c r="Q26">
        <f t="shared" si="15"/>
        <v>1</v>
      </c>
      <c r="R26">
        <f t="shared" si="15"/>
        <v>17</v>
      </c>
      <c r="S26">
        <f t="shared" si="15"/>
        <v>1</v>
      </c>
      <c r="T26">
        <f t="shared" si="15"/>
        <v>17</v>
      </c>
      <c r="U26">
        <f t="shared" ref="U26:AC41" si="18">18-L26</f>
        <v>2</v>
      </c>
      <c r="V26">
        <f t="shared" si="16"/>
        <v>17</v>
      </c>
      <c r="W26">
        <f t="shared" si="16"/>
        <v>1</v>
      </c>
      <c r="X26">
        <f t="shared" si="16"/>
        <v>17</v>
      </c>
      <c r="Y26">
        <f t="shared" si="16"/>
        <v>17</v>
      </c>
      <c r="Z26">
        <f t="shared" si="16"/>
        <v>17</v>
      </c>
      <c r="AA26">
        <f t="shared" si="16"/>
        <v>1</v>
      </c>
      <c r="AB26">
        <f t="shared" si="16"/>
        <v>17</v>
      </c>
      <c r="AC26">
        <f t="shared" si="16"/>
        <v>1</v>
      </c>
      <c r="AD26">
        <f t="shared" ref="AD26:AD41" si="19">J4</f>
        <v>46000</v>
      </c>
      <c r="AE26" s="3">
        <f t="shared" ref="AE26:AE41" si="20">SUMPRODUCT(L26:AC26,$L$1:$AC$1)</f>
        <v>90.608650055062952</v>
      </c>
    </row>
    <row r="27" spans="1:32" x14ac:dyDescent="0.3">
      <c r="A27" t="str">
        <f>A5</f>
        <v>O3</v>
      </c>
      <c r="L27">
        <f t="shared" si="17"/>
        <v>2</v>
      </c>
      <c r="M27">
        <f t="shared" si="17"/>
        <v>10</v>
      </c>
      <c r="N27">
        <f t="shared" si="17"/>
        <v>8</v>
      </c>
      <c r="O27">
        <f t="shared" si="17"/>
        <v>10</v>
      </c>
      <c r="P27">
        <f t="shared" si="17"/>
        <v>10</v>
      </c>
      <c r="Q27">
        <f t="shared" si="15"/>
        <v>10</v>
      </c>
      <c r="R27">
        <f t="shared" si="15"/>
        <v>8</v>
      </c>
      <c r="S27">
        <f t="shared" si="15"/>
        <v>10</v>
      </c>
      <c r="T27">
        <f t="shared" si="15"/>
        <v>8</v>
      </c>
      <c r="U27">
        <f t="shared" si="18"/>
        <v>16</v>
      </c>
      <c r="V27">
        <f t="shared" si="16"/>
        <v>8</v>
      </c>
      <c r="W27">
        <f t="shared" si="16"/>
        <v>10</v>
      </c>
      <c r="X27">
        <f t="shared" si="16"/>
        <v>8</v>
      </c>
      <c r="Y27">
        <f t="shared" si="16"/>
        <v>8</v>
      </c>
      <c r="Z27">
        <f t="shared" si="16"/>
        <v>8</v>
      </c>
      <c r="AA27">
        <f t="shared" si="16"/>
        <v>10</v>
      </c>
      <c r="AB27">
        <f t="shared" si="16"/>
        <v>8</v>
      </c>
      <c r="AC27">
        <f t="shared" si="16"/>
        <v>10</v>
      </c>
      <c r="AD27">
        <f t="shared" si="19"/>
        <v>26000</v>
      </c>
      <c r="AE27" s="3">
        <f t="shared" si="20"/>
        <v>90.89318786840154</v>
      </c>
    </row>
    <row r="28" spans="1:32" x14ac:dyDescent="0.3">
      <c r="A28" t="str">
        <f>A6</f>
        <v>O4</v>
      </c>
      <c r="L28">
        <f t="shared" si="17"/>
        <v>6</v>
      </c>
      <c r="M28">
        <f t="shared" si="17"/>
        <v>12</v>
      </c>
      <c r="N28">
        <f t="shared" si="17"/>
        <v>6</v>
      </c>
      <c r="O28">
        <f t="shared" si="17"/>
        <v>12</v>
      </c>
      <c r="P28">
        <f t="shared" si="17"/>
        <v>12</v>
      </c>
      <c r="Q28">
        <f t="shared" si="15"/>
        <v>12</v>
      </c>
      <c r="R28">
        <f t="shared" si="15"/>
        <v>6</v>
      </c>
      <c r="S28">
        <f t="shared" si="15"/>
        <v>12</v>
      </c>
      <c r="T28">
        <f t="shared" si="15"/>
        <v>6</v>
      </c>
      <c r="U28">
        <f t="shared" si="18"/>
        <v>12</v>
      </c>
      <c r="V28">
        <f t="shared" si="16"/>
        <v>6</v>
      </c>
      <c r="W28">
        <f t="shared" si="16"/>
        <v>12</v>
      </c>
      <c r="X28">
        <f t="shared" si="16"/>
        <v>6</v>
      </c>
      <c r="Y28">
        <f t="shared" si="16"/>
        <v>6</v>
      </c>
      <c r="Z28">
        <f t="shared" si="16"/>
        <v>6</v>
      </c>
      <c r="AA28">
        <f t="shared" si="16"/>
        <v>12</v>
      </c>
      <c r="AB28">
        <f t="shared" si="16"/>
        <v>6</v>
      </c>
      <c r="AC28">
        <f t="shared" si="16"/>
        <v>12</v>
      </c>
      <c r="AD28">
        <f t="shared" si="19"/>
        <v>96000</v>
      </c>
      <c r="AE28" s="3">
        <f t="shared" si="20"/>
        <v>91.781275456132818</v>
      </c>
    </row>
    <row r="29" spans="1:32" x14ac:dyDescent="0.3">
      <c r="A29" t="str">
        <f>A7</f>
        <v>O5</v>
      </c>
      <c r="L29">
        <f t="shared" si="17"/>
        <v>12</v>
      </c>
      <c r="M29">
        <f t="shared" si="17"/>
        <v>15</v>
      </c>
      <c r="N29">
        <f t="shared" si="17"/>
        <v>3</v>
      </c>
      <c r="O29">
        <f t="shared" si="17"/>
        <v>15</v>
      </c>
      <c r="P29">
        <f t="shared" si="17"/>
        <v>15</v>
      </c>
      <c r="Q29">
        <f t="shared" si="15"/>
        <v>15</v>
      </c>
      <c r="R29">
        <f t="shared" si="15"/>
        <v>3</v>
      </c>
      <c r="S29">
        <f t="shared" si="15"/>
        <v>15</v>
      </c>
      <c r="T29">
        <f t="shared" si="15"/>
        <v>3</v>
      </c>
      <c r="U29">
        <f t="shared" si="18"/>
        <v>6</v>
      </c>
      <c r="V29">
        <f t="shared" si="16"/>
        <v>3</v>
      </c>
      <c r="W29">
        <f t="shared" si="16"/>
        <v>15</v>
      </c>
      <c r="X29">
        <f t="shared" si="16"/>
        <v>3</v>
      </c>
      <c r="Y29">
        <f t="shared" si="16"/>
        <v>3</v>
      </c>
      <c r="Z29">
        <f t="shared" si="16"/>
        <v>3</v>
      </c>
      <c r="AA29">
        <f t="shared" si="16"/>
        <v>15</v>
      </c>
      <c r="AB29">
        <f t="shared" si="16"/>
        <v>3</v>
      </c>
      <c r="AC29">
        <f t="shared" si="16"/>
        <v>15</v>
      </c>
      <c r="AD29">
        <f t="shared" si="19"/>
        <v>84000</v>
      </c>
      <c r="AE29" s="3">
        <f t="shared" si="20"/>
        <v>93.113406837729684</v>
      </c>
    </row>
    <row r="30" spans="1:32" x14ac:dyDescent="0.3">
      <c r="A30" t="str">
        <f>A8</f>
        <v>O6</v>
      </c>
      <c r="L30">
        <f t="shared" si="17"/>
        <v>1</v>
      </c>
      <c r="M30">
        <f t="shared" si="17"/>
        <v>9</v>
      </c>
      <c r="N30">
        <f t="shared" si="17"/>
        <v>9</v>
      </c>
      <c r="O30">
        <f t="shared" si="17"/>
        <v>9</v>
      </c>
      <c r="P30">
        <f t="shared" si="17"/>
        <v>9</v>
      </c>
      <c r="Q30">
        <f t="shared" si="15"/>
        <v>9</v>
      </c>
      <c r="R30">
        <f t="shared" si="15"/>
        <v>9</v>
      </c>
      <c r="S30">
        <f t="shared" si="15"/>
        <v>9</v>
      </c>
      <c r="T30">
        <f t="shared" si="15"/>
        <v>9</v>
      </c>
      <c r="U30">
        <f t="shared" si="18"/>
        <v>17</v>
      </c>
      <c r="V30">
        <f t="shared" si="16"/>
        <v>9</v>
      </c>
      <c r="W30">
        <f t="shared" si="16"/>
        <v>9</v>
      </c>
      <c r="X30">
        <f t="shared" si="16"/>
        <v>9</v>
      </c>
      <c r="Y30">
        <f t="shared" si="16"/>
        <v>9</v>
      </c>
      <c r="Z30">
        <f t="shared" si="16"/>
        <v>9</v>
      </c>
      <c r="AA30">
        <f t="shared" si="16"/>
        <v>9</v>
      </c>
      <c r="AB30">
        <f t="shared" si="16"/>
        <v>9</v>
      </c>
      <c r="AC30">
        <f t="shared" si="16"/>
        <v>9</v>
      </c>
      <c r="AD30">
        <f t="shared" si="19"/>
        <v>26000</v>
      </c>
      <c r="AE30" s="3">
        <f t="shared" si="20"/>
        <v>90.565139584893785</v>
      </c>
    </row>
    <row r="31" spans="1:32" x14ac:dyDescent="0.3">
      <c r="A31" t="str">
        <f>A9</f>
        <v>O7</v>
      </c>
      <c r="L31">
        <f t="shared" si="17"/>
        <v>10</v>
      </c>
      <c r="M31">
        <f t="shared" si="17"/>
        <v>4</v>
      </c>
      <c r="N31">
        <f t="shared" si="17"/>
        <v>14</v>
      </c>
      <c r="O31">
        <f t="shared" si="17"/>
        <v>4</v>
      </c>
      <c r="P31">
        <f t="shared" si="17"/>
        <v>4</v>
      </c>
      <c r="Q31">
        <f t="shared" si="15"/>
        <v>4</v>
      </c>
      <c r="R31">
        <f t="shared" si="15"/>
        <v>14</v>
      </c>
      <c r="S31">
        <f t="shared" si="15"/>
        <v>4</v>
      </c>
      <c r="T31">
        <f t="shared" si="15"/>
        <v>14</v>
      </c>
      <c r="U31">
        <f t="shared" si="18"/>
        <v>8</v>
      </c>
      <c r="V31">
        <f t="shared" si="16"/>
        <v>14</v>
      </c>
      <c r="W31">
        <f t="shared" si="16"/>
        <v>4</v>
      </c>
      <c r="X31">
        <f t="shared" si="16"/>
        <v>14</v>
      </c>
      <c r="Y31">
        <f t="shared" si="16"/>
        <v>14</v>
      </c>
      <c r="Z31">
        <f t="shared" si="16"/>
        <v>14</v>
      </c>
      <c r="AA31">
        <f t="shared" si="16"/>
        <v>4</v>
      </c>
      <c r="AB31">
        <f t="shared" si="16"/>
        <v>14</v>
      </c>
      <c r="AC31">
        <f t="shared" si="16"/>
        <v>4</v>
      </c>
      <c r="AD31">
        <f t="shared" si="19"/>
        <v>93000</v>
      </c>
      <c r="AE31" s="3">
        <f t="shared" si="20"/>
        <v>90.548835312365327</v>
      </c>
    </row>
    <row r="32" spans="1:32" x14ac:dyDescent="0.3">
      <c r="A32" t="str">
        <f>A10</f>
        <v>O8</v>
      </c>
      <c r="L32">
        <f t="shared" si="17"/>
        <v>6</v>
      </c>
      <c r="M32">
        <f t="shared" si="17"/>
        <v>5</v>
      </c>
      <c r="N32">
        <f t="shared" si="17"/>
        <v>12</v>
      </c>
      <c r="O32">
        <f t="shared" si="17"/>
        <v>5</v>
      </c>
      <c r="P32">
        <f t="shared" si="17"/>
        <v>5</v>
      </c>
      <c r="Q32">
        <f t="shared" si="15"/>
        <v>5</v>
      </c>
      <c r="R32">
        <f t="shared" si="15"/>
        <v>12</v>
      </c>
      <c r="S32">
        <f t="shared" si="15"/>
        <v>5</v>
      </c>
      <c r="T32">
        <f t="shared" si="15"/>
        <v>12</v>
      </c>
      <c r="U32">
        <f t="shared" si="18"/>
        <v>12</v>
      </c>
      <c r="V32">
        <f t="shared" si="16"/>
        <v>13</v>
      </c>
      <c r="W32">
        <f t="shared" si="16"/>
        <v>6</v>
      </c>
      <c r="X32">
        <f t="shared" si="16"/>
        <v>13</v>
      </c>
      <c r="Y32">
        <f t="shared" si="16"/>
        <v>13</v>
      </c>
      <c r="Z32">
        <f t="shared" si="16"/>
        <v>13</v>
      </c>
      <c r="AA32">
        <f t="shared" si="16"/>
        <v>6</v>
      </c>
      <c r="AB32">
        <f t="shared" si="16"/>
        <v>13</v>
      </c>
      <c r="AC32">
        <f t="shared" si="16"/>
        <v>6</v>
      </c>
      <c r="AD32">
        <f t="shared" si="19"/>
        <v>98000</v>
      </c>
      <c r="AE32" s="3">
        <f t="shared" si="20"/>
        <v>93.363695915941207</v>
      </c>
    </row>
    <row r="33" spans="1:31" x14ac:dyDescent="0.3">
      <c r="A33" t="str">
        <f>A11</f>
        <v>O9</v>
      </c>
      <c r="L33">
        <f t="shared" si="17"/>
        <v>4</v>
      </c>
      <c r="M33">
        <f t="shared" si="17"/>
        <v>7</v>
      </c>
      <c r="N33">
        <f t="shared" si="17"/>
        <v>11</v>
      </c>
      <c r="O33">
        <f t="shared" si="17"/>
        <v>7</v>
      </c>
      <c r="P33">
        <f t="shared" si="17"/>
        <v>7</v>
      </c>
      <c r="Q33">
        <f t="shared" si="15"/>
        <v>7</v>
      </c>
      <c r="R33">
        <f t="shared" si="15"/>
        <v>11</v>
      </c>
      <c r="S33">
        <f t="shared" si="15"/>
        <v>7</v>
      </c>
      <c r="T33">
        <f t="shared" si="15"/>
        <v>11</v>
      </c>
      <c r="U33">
        <f t="shared" si="18"/>
        <v>14</v>
      </c>
      <c r="V33">
        <f t="shared" si="16"/>
        <v>11</v>
      </c>
      <c r="W33">
        <f t="shared" si="16"/>
        <v>7</v>
      </c>
      <c r="X33">
        <f t="shared" si="16"/>
        <v>11</v>
      </c>
      <c r="Y33">
        <f t="shared" si="16"/>
        <v>11</v>
      </c>
      <c r="Z33">
        <f t="shared" si="16"/>
        <v>11</v>
      </c>
      <c r="AA33">
        <f t="shared" si="16"/>
        <v>7</v>
      </c>
      <c r="AB33">
        <f t="shared" si="16"/>
        <v>11</v>
      </c>
      <c r="AC33">
        <f t="shared" si="16"/>
        <v>7</v>
      </c>
      <c r="AD33">
        <f t="shared" si="19"/>
        <v>18000</v>
      </c>
      <c r="AE33" s="3">
        <f t="shared" si="20"/>
        <v>90.489020569667659</v>
      </c>
    </row>
    <row r="34" spans="1:31" x14ac:dyDescent="0.3">
      <c r="A34" t="str">
        <f>A12</f>
        <v>O10</v>
      </c>
      <c r="L34">
        <f t="shared" si="17"/>
        <v>10</v>
      </c>
      <c r="M34">
        <f t="shared" si="17"/>
        <v>14</v>
      </c>
      <c r="N34">
        <f t="shared" si="17"/>
        <v>4</v>
      </c>
      <c r="O34">
        <f t="shared" si="17"/>
        <v>14</v>
      </c>
      <c r="P34">
        <f t="shared" si="17"/>
        <v>14</v>
      </c>
      <c r="Q34">
        <f t="shared" si="15"/>
        <v>14</v>
      </c>
      <c r="R34">
        <f t="shared" si="15"/>
        <v>4</v>
      </c>
      <c r="S34">
        <f t="shared" si="15"/>
        <v>14</v>
      </c>
      <c r="T34">
        <f t="shared" si="15"/>
        <v>4</v>
      </c>
      <c r="U34">
        <f t="shared" si="18"/>
        <v>8</v>
      </c>
      <c r="V34">
        <f t="shared" si="16"/>
        <v>4</v>
      </c>
      <c r="W34">
        <f t="shared" si="16"/>
        <v>14</v>
      </c>
      <c r="X34">
        <f t="shared" si="16"/>
        <v>4</v>
      </c>
      <c r="Y34">
        <f t="shared" si="16"/>
        <v>4</v>
      </c>
      <c r="Z34">
        <f t="shared" si="16"/>
        <v>4</v>
      </c>
      <c r="AA34">
        <f t="shared" si="16"/>
        <v>14</v>
      </c>
      <c r="AB34">
        <f t="shared" si="16"/>
        <v>4</v>
      </c>
      <c r="AC34">
        <f t="shared" si="16"/>
        <v>14</v>
      </c>
      <c r="AD34">
        <f t="shared" si="19"/>
        <v>75000</v>
      </c>
      <c r="AE34" s="3">
        <f t="shared" si="20"/>
        <v>92.669363043864053</v>
      </c>
    </row>
    <row r="35" spans="1:31" x14ac:dyDescent="0.3">
      <c r="A35" t="str">
        <f>A13</f>
        <v>O11</v>
      </c>
      <c r="L35">
        <f t="shared" si="17"/>
        <v>14</v>
      </c>
      <c r="M35">
        <f t="shared" si="17"/>
        <v>16</v>
      </c>
      <c r="N35">
        <f t="shared" si="17"/>
        <v>2</v>
      </c>
      <c r="O35">
        <f t="shared" si="17"/>
        <v>16</v>
      </c>
      <c r="P35">
        <f t="shared" si="17"/>
        <v>16</v>
      </c>
      <c r="Q35">
        <f t="shared" si="15"/>
        <v>16</v>
      </c>
      <c r="R35">
        <f t="shared" si="15"/>
        <v>2</v>
      </c>
      <c r="S35">
        <f t="shared" si="15"/>
        <v>16</v>
      </c>
      <c r="T35">
        <f t="shared" si="15"/>
        <v>2</v>
      </c>
      <c r="U35">
        <f t="shared" si="18"/>
        <v>4</v>
      </c>
      <c r="V35">
        <f t="shared" si="16"/>
        <v>2</v>
      </c>
      <c r="W35">
        <f t="shared" si="16"/>
        <v>16</v>
      </c>
      <c r="X35">
        <f t="shared" si="16"/>
        <v>2</v>
      </c>
      <c r="Y35">
        <f t="shared" si="16"/>
        <v>2</v>
      </c>
      <c r="Z35">
        <f t="shared" si="16"/>
        <v>2</v>
      </c>
      <c r="AA35">
        <f t="shared" si="16"/>
        <v>16</v>
      </c>
      <c r="AB35">
        <f t="shared" si="16"/>
        <v>2</v>
      </c>
      <c r="AC35">
        <f t="shared" si="16"/>
        <v>16</v>
      </c>
      <c r="AD35">
        <f t="shared" si="19"/>
        <v>53000</v>
      </c>
      <c r="AE35" s="3">
        <f t="shared" si="20"/>
        <v>93.55745063159533</v>
      </c>
    </row>
    <row r="36" spans="1:31" x14ac:dyDescent="0.3">
      <c r="A36" t="str">
        <f>A14</f>
        <v>O12</v>
      </c>
      <c r="L36">
        <f t="shared" si="17"/>
        <v>9</v>
      </c>
      <c r="M36">
        <f t="shared" si="17"/>
        <v>13</v>
      </c>
      <c r="N36">
        <f t="shared" si="17"/>
        <v>5</v>
      </c>
      <c r="O36">
        <f t="shared" si="17"/>
        <v>13</v>
      </c>
      <c r="P36">
        <f t="shared" si="17"/>
        <v>13</v>
      </c>
      <c r="Q36">
        <f t="shared" si="15"/>
        <v>13</v>
      </c>
      <c r="R36">
        <f t="shared" si="15"/>
        <v>5</v>
      </c>
      <c r="S36">
        <f t="shared" si="15"/>
        <v>13</v>
      </c>
      <c r="T36">
        <f t="shared" si="15"/>
        <v>5</v>
      </c>
      <c r="U36">
        <f t="shared" si="18"/>
        <v>9</v>
      </c>
      <c r="V36">
        <f t="shared" si="16"/>
        <v>5</v>
      </c>
      <c r="W36">
        <f t="shared" si="16"/>
        <v>13</v>
      </c>
      <c r="X36">
        <f t="shared" si="16"/>
        <v>5</v>
      </c>
      <c r="Y36">
        <f t="shared" si="16"/>
        <v>5</v>
      </c>
      <c r="Z36">
        <f t="shared" si="16"/>
        <v>5</v>
      </c>
      <c r="AA36">
        <f t="shared" si="16"/>
        <v>13</v>
      </c>
      <c r="AB36">
        <f t="shared" si="16"/>
        <v>5</v>
      </c>
      <c r="AC36">
        <f t="shared" si="16"/>
        <v>13</v>
      </c>
      <c r="AD36">
        <f t="shared" si="19"/>
        <v>78000</v>
      </c>
      <c r="AE36" s="3">
        <f t="shared" si="20"/>
        <v>92.341314760356312</v>
      </c>
    </row>
    <row r="37" spans="1:31" x14ac:dyDescent="0.3">
      <c r="A37" t="str">
        <f>A15</f>
        <v>O13</v>
      </c>
      <c r="L37">
        <f t="shared" si="17"/>
        <v>2</v>
      </c>
      <c r="M37">
        <f t="shared" si="17"/>
        <v>8</v>
      </c>
      <c r="N37">
        <f t="shared" si="17"/>
        <v>10</v>
      </c>
      <c r="O37">
        <f t="shared" si="17"/>
        <v>8</v>
      </c>
      <c r="P37">
        <f t="shared" si="17"/>
        <v>8</v>
      </c>
      <c r="Q37">
        <f t="shared" si="15"/>
        <v>8</v>
      </c>
      <c r="R37">
        <f t="shared" si="15"/>
        <v>10</v>
      </c>
      <c r="S37">
        <f t="shared" si="15"/>
        <v>8</v>
      </c>
      <c r="T37">
        <f t="shared" si="15"/>
        <v>10</v>
      </c>
      <c r="U37">
        <f t="shared" si="18"/>
        <v>16</v>
      </c>
      <c r="V37">
        <f t="shared" si="16"/>
        <v>10</v>
      </c>
      <c r="W37">
        <f t="shared" si="16"/>
        <v>8</v>
      </c>
      <c r="X37">
        <f t="shared" si="16"/>
        <v>10</v>
      </c>
      <c r="Y37">
        <f t="shared" si="16"/>
        <v>10</v>
      </c>
      <c r="Z37">
        <f t="shared" si="16"/>
        <v>10</v>
      </c>
      <c r="AA37">
        <f t="shared" si="16"/>
        <v>8</v>
      </c>
      <c r="AB37">
        <f t="shared" si="16"/>
        <v>10</v>
      </c>
      <c r="AC37">
        <f t="shared" si="16"/>
        <v>8</v>
      </c>
      <c r="AD37">
        <f t="shared" si="19"/>
        <v>13000</v>
      </c>
      <c r="AE37" s="3">
        <f t="shared" si="20"/>
        <v>90.469082322101784</v>
      </c>
    </row>
    <row r="38" spans="1:31" x14ac:dyDescent="0.3">
      <c r="A38" t="str">
        <f>A16</f>
        <v>O14</v>
      </c>
      <c r="L38">
        <f t="shared" si="17"/>
        <v>14</v>
      </c>
      <c r="M38">
        <f t="shared" si="17"/>
        <v>2</v>
      </c>
      <c r="N38">
        <f t="shared" si="17"/>
        <v>16</v>
      </c>
      <c r="O38">
        <f t="shared" si="17"/>
        <v>2</v>
      </c>
      <c r="P38">
        <f t="shared" si="17"/>
        <v>2</v>
      </c>
      <c r="Q38">
        <f t="shared" si="15"/>
        <v>2</v>
      </c>
      <c r="R38">
        <f t="shared" si="15"/>
        <v>16</v>
      </c>
      <c r="S38">
        <f t="shared" si="15"/>
        <v>2</v>
      </c>
      <c r="T38">
        <f t="shared" si="15"/>
        <v>16</v>
      </c>
      <c r="U38">
        <f t="shared" si="18"/>
        <v>4</v>
      </c>
      <c r="V38">
        <f t="shared" si="16"/>
        <v>16</v>
      </c>
      <c r="W38">
        <f t="shared" si="16"/>
        <v>2</v>
      </c>
      <c r="X38">
        <f t="shared" si="16"/>
        <v>16</v>
      </c>
      <c r="Y38">
        <f t="shared" si="16"/>
        <v>16</v>
      </c>
      <c r="Z38">
        <f t="shared" si="16"/>
        <v>16</v>
      </c>
      <c r="AA38">
        <f t="shared" si="16"/>
        <v>2</v>
      </c>
      <c r="AB38">
        <f t="shared" si="16"/>
        <v>16</v>
      </c>
      <c r="AC38">
        <f t="shared" si="16"/>
        <v>2</v>
      </c>
      <c r="AD38">
        <f t="shared" si="19"/>
        <v>15000</v>
      </c>
      <c r="AE38" s="3">
        <f t="shared" si="20"/>
        <v>90.588711807497063</v>
      </c>
    </row>
    <row r="39" spans="1:31" x14ac:dyDescent="0.3">
      <c r="A39" t="str">
        <f>A17</f>
        <v>O15</v>
      </c>
      <c r="L39">
        <f t="shared" si="17"/>
        <v>12</v>
      </c>
      <c r="M39">
        <f t="shared" si="17"/>
        <v>3</v>
      </c>
      <c r="N39">
        <f t="shared" si="17"/>
        <v>15</v>
      </c>
      <c r="O39">
        <f t="shared" si="17"/>
        <v>3</v>
      </c>
      <c r="P39">
        <f t="shared" si="17"/>
        <v>3</v>
      </c>
      <c r="Q39">
        <f t="shared" si="15"/>
        <v>3</v>
      </c>
      <c r="R39">
        <f t="shared" si="15"/>
        <v>15</v>
      </c>
      <c r="S39">
        <f t="shared" si="15"/>
        <v>3</v>
      </c>
      <c r="T39">
        <f t="shared" si="15"/>
        <v>15</v>
      </c>
      <c r="U39">
        <f t="shared" si="18"/>
        <v>6</v>
      </c>
      <c r="V39">
        <f t="shared" si="16"/>
        <v>15</v>
      </c>
      <c r="W39">
        <f t="shared" si="16"/>
        <v>3</v>
      </c>
      <c r="X39">
        <f t="shared" si="16"/>
        <v>15</v>
      </c>
      <c r="Y39">
        <f t="shared" si="16"/>
        <v>15</v>
      </c>
      <c r="Z39">
        <f t="shared" si="16"/>
        <v>15</v>
      </c>
      <c r="AA39">
        <f t="shared" si="16"/>
        <v>3</v>
      </c>
      <c r="AB39">
        <f t="shared" si="16"/>
        <v>15</v>
      </c>
      <c r="AC39">
        <f t="shared" si="16"/>
        <v>3</v>
      </c>
      <c r="AD39">
        <f t="shared" si="19"/>
        <v>53000</v>
      </c>
      <c r="AE39" s="3">
        <f t="shared" si="20"/>
        <v>90.568773559931202</v>
      </c>
    </row>
    <row r="40" spans="1:31" x14ac:dyDescent="0.3">
      <c r="A40" t="str">
        <f>A18</f>
        <v>O16</v>
      </c>
      <c r="L40">
        <f t="shared" si="17"/>
        <v>16</v>
      </c>
      <c r="M40">
        <f t="shared" si="17"/>
        <v>17</v>
      </c>
      <c r="N40">
        <f t="shared" si="17"/>
        <v>1</v>
      </c>
      <c r="O40">
        <f t="shared" si="17"/>
        <v>17</v>
      </c>
      <c r="P40">
        <f t="shared" si="17"/>
        <v>17</v>
      </c>
      <c r="Q40">
        <f t="shared" si="15"/>
        <v>17</v>
      </c>
      <c r="R40">
        <f t="shared" si="15"/>
        <v>1</v>
      </c>
      <c r="S40">
        <f t="shared" si="15"/>
        <v>17</v>
      </c>
      <c r="T40">
        <f t="shared" si="15"/>
        <v>1</v>
      </c>
      <c r="U40">
        <f t="shared" si="18"/>
        <v>2</v>
      </c>
      <c r="V40">
        <f t="shared" si="16"/>
        <v>1</v>
      </c>
      <c r="W40">
        <f t="shared" si="16"/>
        <v>17</v>
      </c>
      <c r="X40">
        <f t="shared" si="16"/>
        <v>1</v>
      </c>
      <c r="Y40">
        <f t="shared" si="16"/>
        <v>1</v>
      </c>
      <c r="Z40">
        <f t="shared" si="16"/>
        <v>1</v>
      </c>
      <c r="AA40">
        <f t="shared" si="16"/>
        <v>17</v>
      </c>
      <c r="AB40">
        <f t="shared" si="16"/>
        <v>1</v>
      </c>
      <c r="AC40">
        <f t="shared" si="16"/>
        <v>17</v>
      </c>
      <c r="AD40">
        <f t="shared" si="19"/>
        <v>51000</v>
      </c>
      <c r="AE40" s="3">
        <f t="shared" si="20"/>
        <v>94.001494425460947</v>
      </c>
    </row>
    <row r="41" spans="1:31" x14ac:dyDescent="0.3">
      <c r="A41" t="str">
        <f>A19</f>
        <v>O17</v>
      </c>
      <c r="L41">
        <f t="shared" si="17"/>
        <v>6</v>
      </c>
      <c r="M41">
        <f t="shared" si="17"/>
        <v>5</v>
      </c>
      <c r="N41">
        <f t="shared" si="17"/>
        <v>12</v>
      </c>
      <c r="O41">
        <f t="shared" si="17"/>
        <v>5</v>
      </c>
      <c r="P41">
        <f t="shared" si="17"/>
        <v>5</v>
      </c>
      <c r="Q41">
        <f t="shared" si="17"/>
        <v>5</v>
      </c>
      <c r="R41">
        <f t="shared" si="17"/>
        <v>12</v>
      </c>
      <c r="S41">
        <f t="shared" si="17"/>
        <v>5</v>
      </c>
      <c r="T41">
        <f t="shared" si="17"/>
        <v>12</v>
      </c>
      <c r="U41">
        <f t="shared" si="18"/>
        <v>12</v>
      </c>
      <c r="V41">
        <f t="shared" si="18"/>
        <v>13</v>
      </c>
      <c r="W41">
        <f t="shared" si="18"/>
        <v>6</v>
      </c>
      <c r="X41">
        <f t="shared" si="18"/>
        <v>13</v>
      </c>
      <c r="Y41">
        <f t="shared" si="18"/>
        <v>13</v>
      </c>
      <c r="Z41">
        <f t="shared" si="18"/>
        <v>13</v>
      </c>
      <c r="AA41">
        <f t="shared" si="18"/>
        <v>6</v>
      </c>
      <c r="AB41">
        <f t="shared" si="18"/>
        <v>13</v>
      </c>
      <c r="AC41">
        <f t="shared" si="18"/>
        <v>6</v>
      </c>
      <c r="AD41">
        <f t="shared" si="19"/>
        <v>47000</v>
      </c>
      <c r="AE41" s="3">
        <f t="shared" si="20"/>
        <v>93.363695915941207</v>
      </c>
    </row>
    <row r="44" spans="1:31" x14ac:dyDescent="0.3">
      <c r="K44" t="s">
        <v>40</v>
      </c>
      <c r="AE44">
        <v>0.3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18E1B-FDCA-447F-85EE-C4F53F46D9ED}">
  <dimension ref="A1:AF44"/>
  <sheetViews>
    <sheetView tabSelected="1" zoomScale="55" zoomScaleNormal="55" workbookViewId="0">
      <selection activeCell="AE1" sqref="AE1"/>
    </sheetView>
  </sheetViews>
  <sheetFormatPr defaultRowHeight="14.4" x14ac:dyDescent="0.3"/>
  <cols>
    <col min="1" max="1" width="10" customWidth="1"/>
    <col min="2" max="3" width="6.21875" bestFit="1" customWidth="1"/>
    <col min="5" max="5" width="5" bestFit="1" customWidth="1"/>
    <col min="6" max="6" width="4.5546875" bestFit="1" customWidth="1"/>
    <col min="8" max="8" width="13.6640625" bestFit="1" customWidth="1"/>
    <col min="9" max="9" width="7.21875" bestFit="1" customWidth="1"/>
    <col min="10" max="10" width="8.44140625" bestFit="1" customWidth="1"/>
    <col min="11" max="11" width="9.77734375" bestFit="1" customWidth="1"/>
    <col min="12" max="12" width="7.77734375" bestFit="1" customWidth="1"/>
    <col min="13" max="13" width="7.5546875" bestFit="1" customWidth="1"/>
    <col min="14" max="14" width="12.88671875" bestFit="1" customWidth="1"/>
    <col min="15" max="16" width="12.21875" bestFit="1" customWidth="1"/>
    <col min="17" max="17" width="12.6640625" bestFit="1" customWidth="1"/>
    <col min="18" max="18" width="12" bestFit="1" customWidth="1"/>
    <col min="19" max="19" width="13" bestFit="1" customWidth="1"/>
    <col min="20" max="20" width="12.44140625" bestFit="1" customWidth="1"/>
    <col min="21" max="29" width="7.21875" bestFit="1" customWidth="1"/>
    <col min="30" max="30" width="6.33203125" bestFit="1" customWidth="1"/>
    <col min="31" max="31" width="9.77734375" bestFit="1" customWidth="1"/>
  </cols>
  <sheetData>
    <row r="1" spans="1:32" x14ac:dyDescent="0.3">
      <c r="K1" t="s">
        <v>27</v>
      </c>
      <c r="L1" s="6">
        <v>0.14827133016704211</v>
      </c>
      <c r="M1" s="6">
        <v>1.3085155742365271E-3</v>
      </c>
      <c r="N1" s="6">
        <v>2.0778290590957271E-2</v>
      </c>
      <c r="O1" s="6">
        <v>1.9904443398313086E-3</v>
      </c>
      <c r="P1" s="6">
        <v>3.7553471452679484E-4</v>
      </c>
      <c r="Q1" s="6">
        <v>7.0548382292003664E-2</v>
      </c>
      <c r="R1" s="6">
        <v>5.110305569465997E-2</v>
      </c>
      <c r="S1" s="6">
        <v>1.3723382952037478E-3</v>
      </c>
      <c r="T1" s="6">
        <v>2.2312957072265285E-2</v>
      </c>
      <c r="U1" s="6">
        <v>0.83230573175681932</v>
      </c>
      <c r="V1" s="6">
        <v>1.4395203630901827</v>
      </c>
      <c r="W1" s="6">
        <v>0.96947505747618823</v>
      </c>
      <c r="X1" s="6">
        <v>0.55609639485725959</v>
      </c>
      <c r="Y1" s="6">
        <v>0.59420963418281036</v>
      </c>
      <c r="Z1" s="6">
        <v>0.68884889781829806</v>
      </c>
      <c r="AA1" s="6">
        <v>1.0955345292979133</v>
      </c>
      <c r="AB1" s="6">
        <v>0.71478939663259067</v>
      </c>
      <c r="AC1" s="6">
        <v>1.094935928755854</v>
      </c>
      <c r="AE1" s="7">
        <f>CORREL(AE3:AE19,AD3:AD19)^2</f>
        <v>0.1675540871204321</v>
      </c>
      <c r="AF1" s="3">
        <f>SQRT(AE1)</f>
        <v>0.40933371119470735</v>
      </c>
    </row>
    <row r="2" spans="1:32" x14ac:dyDescent="0.3">
      <c r="A2" t="s">
        <v>6</v>
      </c>
      <c r="B2" t="s">
        <v>0</v>
      </c>
      <c r="C2" t="s">
        <v>1</v>
      </c>
      <c r="E2" t="s">
        <v>2</v>
      </c>
      <c r="F2" t="s">
        <v>3</v>
      </c>
      <c r="H2" t="s">
        <v>4</v>
      </c>
      <c r="I2" t="s">
        <v>5</v>
      </c>
      <c r="J2" t="s">
        <v>24</v>
      </c>
      <c r="L2" t="s">
        <v>26</v>
      </c>
      <c r="M2" t="s">
        <v>28</v>
      </c>
      <c r="N2" t="s">
        <v>29</v>
      </c>
      <c r="O2" t="s">
        <v>30</v>
      </c>
      <c r="P2" t="s">
        <v>32</v>
      </c>
      <c r="Q2" t="s">
        <v>33</v>
      </c>
      <c r="R2" t="s">
        <v>34</v>
      </c>
      <c r="S2" t="s">
        <v>35</v>
      </c>
      <c r="T2" t="s">
        <v>36</v>
      </c>
      <c r="AD2" t="str">
        <f>AD24</f>
        <v>Y</v>
      </c>
      <c r="AE2" t="s">
        <v>39</v>
      </c>
    </row>
    <row r="3" spans="1:32" x14ac:dyDescent="0.3">
      <c r="A3" t="s">
        <v>7</v>
      </c>
      <c r="B3">
        <f ca="1">RANDBETWEEN(10,99)</f>
        <v>30</v>
      </c>
      <c r="C3">
        <f ca="1">RANDBETWEEN(10,99)</f>
        <v>14</v>
      </c>
      <c r="E3">
        <v>71</v>
      </c>
      <c r="F3">
        <v>95</v>
      </c>
      <c r="H3">
        <f>RANK(E3,E$3:E$19,0)</f>
        <v>7</v>
      </c>
      <c r="I3">
        <f>18-H3</f>
        <v>11</v>
      </c>
      <c r="J3">
        <f>F3*1000</f>
        <v>95000</v>
      </c>
      <c r="L3">
        <f>H3*I3</f>
        <v>77</v>
      </c>
      <c r="M3" s="2">
        <f>H3/I3</f>
        <v>0.63636363636363635</v>
      </c>
      <c r="N3" s="2">
        <f>(H3+I3)/H3</f>
        <v>2.5714285714285716</v>
      </c>
      <c r="O3" s="2">
        <f>(H3+I3)/I3</f>
        <v>1.6363636363636365</v>
      </c>
      <c r="P3" s="2">
        <f>H3*H3/I3</f>
        <v>4.4545454545454541</v>
      </c>
      <c r="Q3">
        <f>(H3*H3)-I3</f>
        <v>38</v>
      </c>
      <c r="R3">
        <f>(I3*I3)-H3</f>
        <v>114</v>
      </c>
      <c r="S3">
        <f>(H3*H3)+I3</f>
        <v>60</v>
      </c>
      <c r="T3">
        <f>(I3*I3)+H3</f>
        <v>128</v>
      </c>
      <c r="AD3">
        <f t="shared" ref="AD3:AD19" si="0">AD25</f>
        <v>95000</v>
      </c>
      <c r="AE3" s="3">
        <f>SUMPRODUCT(L3:T3,$L$1:$T$1)</f>
        <v>22.921070611125415</v>
      </c>
    </row>
    <row r="4" spans="1:32" x14ac:dyDescent="0.3">
      <c r="A4" t="s">
        <v>8</v>
      </c>
      <c r="B4">
        <f t="shared" ref="B4:C19" ca="1" si="1">RANDBETWEEN(10,99)</f>
        <v>31</v>
      </c>
      <c r="C4">
        <f t="shared" ca="1" si="1"/>
        <v>81</v>
      </c>
      <c r="E4">
        <v>13</v>
      </c>
      <c r="F4">
        <v>46</v>
      </c>
      <c r="H4">
        <f t="shared" ref="H4:H19" si="2">RANK(E4,E$3:E$19,0)</f>
        <v>17</v>
      </c>
      <c r="I4">
        <f t="shared" ref="I4:I19" si="3">18-H4</f>
        <v>1</v>
      </c>
      <c r="J4">
        <f t="shared" ref="J4:J19" si="4">F4*1000</f>
        <v>46000</v>
      </c>
      <c r="L4">
        <f t="shared" ref="L4:L19" si="5">H4*I4</f>
        <v>17</v>
      </c>
      <c r="M4" s="2">
        <f t="shared" ref="M4:M19" si="6">H4/I4</f>
        <v>17</v>
      </c>
      <c r="N4" s="2">
        <f t="shared" ref="N4:N19" si="7">(H4+I4)/H4</f>
        <v>1.0588235294117647</v>
      </c>
      <c r="O4" s="2">
        <f t="shared" ref="O4:O19" si="8">(H4+I4)/I4</f>
        <v>18</v>
      </c>
      <c r="P4" s="2">
        <f t="shared" ref="P4:P19" si="9">H4*H4/I4</f>
        <v>289</v>
      </c>
      <c r="Q4">
        <f t="shared" ref="Q4:Q19" si="10">(H4*H4)-I4</f>
        <v>288</v>
      </c>
      <c r="R4">
        <f t="shared" ref="R4:R19" si="11">(I4*I4)-H4</f>
        <v>-16</v>
      </c>
      <c r="S4">
        <f t="shared" ref="S4:S19" si="12">(H4*H4)+I4</f>
        <v>290</v>
      </c>
      <c r="T4">
        <f t="shared" ref="T4:T19" si="13">(I4*I4)+H4</f>
        <v>18</v>
      </c>
      <c r="AD4">
        <f t="shared" si="0"/>
        <v>46000</v>
      </c>
      <c r="AE4" s="3">
        <f t="shared" ref="AE4:AE19" si="14">SUMPRODUCT(L4:T4,$L$1:$T$1)</f>
        <v>23.009111993087963</v>
      </c>
    </row>
    <row r="5" spans="1:32" x14ac:dyDescent="0.3">
      <c r="A5" t="s">
        <v>9</v>
      </c>
      <c r="B5">
        <f t="shared" ca="1" si="1"/>
        <v>49</v>
      </c>
      <c r="C5">
        <f t="shared" ca="1" si="1"/>
        <v>51</v>
      </c>
      <c r="E5">
        <v>68</v>
      </c>
      <c r="F5">
        <v>26</v>
      </c>
      <c r="H5">
        <f t="shared" si="2"/>
        <v>8</v>
      </c>
      <c r="I5">
        <f t="shared" si="3"/>
        <v>10</v>
      </c>
      <c r="J5">
        <f t="shared" si="4"/>
        <v>26000</v>
      </c>
      <c r="L5">
        <f t="shared" si="5"/>
        <v>80</v>
      </c>
      <c r="M5" s="2">
        <f t="shared" si="6"/>
        <v>0.8</v>
      </c>
      <c r="N5" s="2">
        <f t="shared" si="7"/>
        <v>2.25</v>
      </c>
      <c r="O5" s="2">
        <f t="shared" si="8"/>
        <v>1.8</v>
      </c>
      <c r="P5" s="2">
        <f t="shared" si="9"/>
        <v>6.4</v>
      </c>
      <c r="Q5">
        <f t="shared" si="10"/>
        <v>54</v>
      </c>
      <c r="R5">
        <f t="shared" si="11"/>
        <v>92</v>
      </c>
      <c r="S5">
        <f t="shared" si="12"/>
        <v>74</v>
      </c>
      <c r="T5">
        <f t="shared" si="13"/>
        <v>108</v>
      </c>
      <c r="AD5">
        <f t="shared" si="0"/>
        <v>26000</v>
      </c>
      <c r="AE5" s="3">
        <f t="shared" si="14"/>
        <v>22.937936766963723</v>
      </c>
    </row>
    <row r="6" spans="1:32" x14ac:dyDescent="0.3">
      <c r="A6" t="s">
        <v>10</v>
      </c>
      <c r="B6">
        <f t="shared" ca="1" si="1"/>
        <v>17</v>
      </c>
      <c r="C6">
        <f t="shared" ca="1" si="1"/>
        <v>33</v>
      </c>
      <c r="E6">
        <v>73</v>
      </c>
      <c r="F6">
        <v>96</v>
      </c>
      <c r="H6">
        <f t="shared" si="2"/>
        <v>6</v>
      </c>
      <c r="I6">
        <f t="shared" si="3"/>
        <v>12</v>
      </c>
      <c r="J6">
        <f t="shared" si="4"/>
        <v>96000</v>
      </c>
      <c r="L6">
        <f t="shared" si="5"/>
        <v>72</v>
      </c>
      <c r="M6" s="2">
        <f t="shared" si="6"/>
        <v>0.5</v>
      </c>
      <c r="N6" s="2">
        <f t="shared" si="7"/>
        <v>3</v>
      </c>
      <c r="O6" s="2">
        <f t="shared" si="8"/>
        <v>1.5</v>
      </c>
      <c r="P6" s="2">
        <f t="shared" si="9"/>
        <v>3</v>
      </c>
      <c r="Q6">
        <f t="shared" si="10"/>
        <v>24</v>
      </c>
      <c r="R6">
        <f t="shared" si="11"/>
        <v>138</v>
      </c>
      <c r="S6">
        <f t="shared" si="12"/>
        <v>48</v>
      </c>
      <c r="T6">
        <f t="shared" si="13"/>
        <v>150</v>
      </c>
      <c r="AD6">
        <f t="shared" si="0"/>
        <v>96000</v>
      </c>
      <c r="AE6" s="3">
        <f t="shared" si="14"/>
        <v>22.900835832121093</v>
      </c>
    </row>
    <row r="7" spans="1:32" x14ac:dyDescent="0.3">
      <c r="A7" t="s">
        <v>11</v>
      </c>
      <c r="B7">
        <f t="shared" ca="1" si="1"/>
        <v>64</v>
      </c>
      <c r="C7">
        <f t="shared" ca="1" si="1"/>
        <v>74</v>
      </c>
      <c r="E7">
        <v>85</v>
      </c>
      <c r="F7">
        <v>84</v>
      </c>
      <c r="H7">
        <f t="shared" si="2"/>
        <v>3</v>
      </c>
      <c r="I7">
        <f t="shared" si="3"/>
        <v>15</v>
      </c>
      <c r="J7">
        <f t="shared" si="4"/>
        <v>84000</v>
      </c>
      <c r="L7">
        <f t="shared" si="5"/>
        <v>45</v>
      </c>
      <c r="M7" s="2">
        <f t="shared" si="6"/>
        <v>0.2</v>
      </c>
      <c r="N7" s="2">
        <f t="shared" si="7"/>
        <v>6</v>
      </c>
      <c r="O7" s="2">
        <f t="shared" si="8"/>
        <v>1.2</v>
      </c>
      <c r="P7" s="2">
        <f t="shared" si="9"/>
        <v>0.6</v>
      </c>
      <c r="Q7">
        <f t="shared" si="10"/>
        <v>-6</v>
      </c>
      <c r="R7">
        <f t="shared" si="11"/>
        <v>222</v>
      </c>
      <c r="S7">
        <f t="shared" si="12"/>
        <v>24</v>
      </c>
      <c r="T7">
        <f t="shared" si="13"/>
        <v>228</v>
      </c>
      <c r="AD7">
        <f t="shared" si="0"/>
        <v>84000</v>
      </c>
      <c r="AE7" s="3">
        <f t="shared" si="14"/>
        <v>22.841633560237867</v>
      </c>
    </row>
    <row r="8" spans="1:32" x14ac:dyDescent="0.3">
      <c r="A8" t="s">
        <v>12</v>
      </c>
      <c r="B8">
        <f t="shared" ca="1" si="1"/>
        <v>10</v>
      </c>
      <c r="C8">
        <f t="shared" ca="1" si="1"/>
        <v>33</v>
      </c>
      <c r="E8">
        <v>61</v>
      </c>
      <c r="F8">
        <v>26</v>
      </c>
      <c r="H8">
        <f t="shared" si="2"/>
        <v>9</v>
      </c>
      <c r="I8">
        <f t="shared" si="3"/>
        <v>9</v>
      </c>
      <c r="J8">
        <f t="shared" si="4"/>
        <v>26000</v>
      </c>
      <c r="L8">
        <f t="shared" si="5"/>
        <v>81</v>
      </c>
      <c r="M8" s="2">
        <f t="shared" si="6"/>
        <v>1</v>
      </c>
      <c r="N8" s="2">
        <f t="shared" si="7"/>
        <v>2</v>
      </c>
      <c r="O8" s="2">
        <f t="shared" si="8"/>
        <v>2</v>
      </c>
      <c r="P8" s="2">
        <f t="shared" si="9"/>
        <v>9</v>
      </c>
      <c r="Q8">
        <f t="shared" si="10"/>
        <v>72</v>
      </c>
      <c r="R8">
        <f t="shared" si="11"/>
        <v>72</v>
      </c>
      <c r="S8">
        <f t="shared" si="12"/>
        <v>90</v>
      </c>
      <c r="T8">
        <f t="shared" si="13"/>
        <v>90</v>
      </c>
      <c r="AD8">
        <f t="shared" si="0"/>
        <v>26000</v>
      </c>
      <c r="AE8" s="3">
        <f t="shared" si="14"/>
        <v>22.950783659508964</v>
      </c>
    </row>
    <row r="9" spans="1:32" x14ac:dyDescent="0.3">
      <c r="A9" t="s">
        <v>13</v>
      </c>
      <c r="B9">
        <f t="shared" ca="1" si="1"/>
        <v>44</v>
      </c>
      <c r="C9">
        <f t="shared" ca="1" si="1"/>
        <v>16</v>
      </c>
      <c r="E9">
        <v>37</v>
      </c>
      <c r="F9">
        <v>93</v>
      </c>
      <c r="H9">
        <f t="shared" si="2"/>
        <v>14</v>
      </c>
      <c r="I9">
        <f t="shared" si="3"/>
        <v>4</v>
      </c>
      <c r="J9">
        <f t="shared" si="4"/>
        <v>93000</v>
      </c>
      <c r="L9">
        <f t="shared" si="5"/>
        <v>56</v>
      </c>
      <c r="M9" s="2">
        <f t="shared" si="6"/>
        <v>3.5</v>
      </c>
      <c r="N9" s="2">
        <f t="shared" si="7"/>
        <v>1.2857142857142858</v>
      </c>
      <c r="O9" s="2">
        <f t="shared" si="8"/>
        <v>4.5</v>
      </c>
      <c r="P9" s="2">
        <f t="shared" si="9"/>
        <v>49</v>
      </c>
      <c r="Q9">
        <f t="shared" si="10"/>
        <v>192</v>
      </c>
      <c r="R9">
        <f t="shared" si="11"/>
        <v>2</v>
      </c>
      <c r="S9">
        <f t="shared" si="12"/>
        <v>200</v>
      </c>
      <c r="T9">
        <f t="shared" si="13"/>
        <v>30</v>
      </c>
      <c r="AD9">
        <f t="shared" si="0"/>
        <v>93000</v>
      </c>
      <c r="AE9" s="3">
        <f t="shared" si="14"/>
        <v>22.953199322113488</v>
      </c>
    </row>
    <row r="10" spans="1:32" x14ac:dyDescent="0.3">
      <c r="A10" t="s">
        <v>14</v>
      </c>
      <c r="B10">
        <f t="shared" ca="1" si="1"/>
        <v>49</v>
      </c>
      <c r="C10">
        <f t="shared" ca="1" si="1"/>
        <v>65</v>
      </c>
      <c r="E10">
        <v>45</v>
      </c>
      <c r="F10">
        <v>98</v>
      </c>
      <c r="H10">
        <f t="shared" si="2"/>
        <v>12</v>
      </c>
      <c r="I10">
        <f t="shared" si="3"/>
        <v>6</v>
      </c>
      <c r="J10">
        <f t="shared" si="4"/>
        <v>98000</v>
      </c>
      <c r="L10">
        <f t="shared" si="5"/>
        <v>72</v>
      </c>
      <c r="M10" s="2">
        <f t="shared" si="6"/>
        <v>2</v>
      </c>
      <c r="N10" s="2">
        <f t="shared" si="7"/>
        <v>1.5</v>
      </c>
      <c r="O10" s="2">
        <f t="shared" si="8"/>
        <v>3</v>
      </c>
      <c r="P10" s="2">
        <f t="shared" si="9"/>
        <v>24</v>
      </c>
      <c r="Q10">
        <f t="shared" si="10"/>
        <v>138</v>
      </c>
      <c r="R10">
        <f t="shared" si="11"/>
        <v>24</v>
      </c>
      <c r="S10">
        <f t="shared" si="12"/>
        <v>150</v>
      </c>
      <c r="T10">
        <f t="shared" si="13"/>
        <v>48</v>
      </c>
      <c r="AD10">
        <f t="shared" si="0"/>
        <v>98000</v>
      </c>
      <c r="AE10" s="3">
        <f t="shared" si="14"/>
        <v>22.963327181947715</v>
      </c>
    </row>
    <row r="11" spans="1:32" x14ac:dyDescent="0.3">
      <c r="A11" t="s">
        <v>15</v>
      </c>
      <c r="B11">
        <f t="shared" ca="1" si="1"/>
        <v>18</v>
      </c>
      <c r="C11">
        <f t="shared" ca="1" si="1"/>
        <v>76</v>
      </c>
      <c r="E11">
        <v>50</v>
      </c>
      <c r="F11">
        <v>18</v>
      </c>
      <c r="H11">
        <f t="shared" si="2"/>
        <v>11</v>
      </c>
      <c r="I11">
        <f t="shared" si="3"/>
        <v>7</v>
      </c>
      <c r="J11">
        <f t="shared" si="4"/>
        <v>18000</v>
      </c>
      <c r="L11">
        <f t="shared" si="5"/>
        <v>77</v>
      </c>
      <c r="M11" s="2">
        <f t="shared" si="6"/>
        <v>1.5714285714285714</v>
      </c>
      <c r="N11" s="2">
        <f t="shared" si="7"/>
        <v>1.6363636363636365</v>
      </c>
      <c r="O11" s="2">
        <f t="shared" si="8"/>
        <v>2.5714285714285716</v>
      </c>
      <c r="P11" s="2">
        <f t="shared" si="9"/>
        <v>17.285714285714285</v>
      </c>
      <c r="Q11">
        <f t="shared" si="10"/>
        <v>114</v>
      </c>
      <c r="R11">
        <f t="shared" si="11"/>
        <v>38</v>
      </c>
      <c r="S11">
        <f t="shared" si="12"/>
        <v>128</v>
      </c>
      <c r="T11">
        <f t="shared" si="13"/>
        <v>60</v>
      </c>
      <c r="AD11">
        <f t="shared" si="0"/>
        <v>18000</v>
      </c>
      <c r="AE11" s="3">
        <f t="shared" si="14"/>
        <v>22.963427595803047</v>
      </c>
    </row>
    <row r="12" spans="1:32" x14ac:dyDescent="0.3">
      <c r="A12" t="s">
        <v>16</v>
      </c>
      <c r="B12">
        <f t="shared" ca="1" si="1"/>
        <v>47</v>
      </c>
      <c r="C12">
        <f t="shared" ca="1" si="1"/>
        <v>63</v>
      </c>
      <c r="E12">
        <v>80</v>
      </c>
      <c r="F12">
        <v>75</v>
      </c>
      <c r="H12">
        <f t="shared" si="2"/>
        <v>4</v>
      </c>
      <c r="I12">
        <f t="shared" si="3"/>
        <v>14</v>
      </c>
      <c r="J12">
        <f t="shared" si="4"/>
        <v>75000</v>
      </c>
      <c r="L12">
        <f t="shared" si="5"/>
        <v>56</v>
      </c>
      <c r="M12" s="2">
        <f t="shared" si="6"/>
        <v>0.2857142857142857</v>
      </c>
      <c r="N12" s="2">
        <f t="shared" si="7"/>
        <v>4.5</v>
      </c>
      <c r="O12" s="2">
        <f t="shared" si="8"/>
        <v>1.2857142857142858</v>
      </c>
      <c r="P12" s="2">
        <f t="shared" si="9"/>
        <v>1.1428571428571428</v>
      </c>
      <c r="Q12">
        <f t="shared" si="10"/>
        <v>2</v>
      </c>
      <c r="R12">
        <f t="shared" si="11"/>
        <v>192</v>
      </c>
      <c r="S12">
        <f t="shared" si="12"/>
        <v>30</v>
      </c>
      <c r="T12">
        <f t="shared" si="13"/>
        <v>200</v>
      </c>
      <c r="AD12">
        <f t="shared" si="0"/>
        <v>75000</v>
      </c>
      <c r="AE12" s="3">
        <f t="shared" si="14"/>
        <v>22.856704005127725</v>
      </c>
    </row>
    <row r="13" spans="1:32" x14ac:dyDescent="0.3">
      <c r="A13" t="s">
        <v>17</v>
      </c>
      <c r="B13">
        <f t="shared" ca="1" si="1"/>
        <v>87</v>
      </c>
      <c r="C13">
        <f t="shared" ca="1" si="1"/>
        <v>24</v>
      </c>
      <c r="E13">
        <v>95</v>
      </c>
      <c r="F13">
        <v>53</v>
      </c>
      <c r="H13">
        <f t="shared" si="2"/>
        <v>2</v>
      </c>
      <c r="I13">
        <f t="shared" si="3"/>
        <v>16</v>
      </c>
      <c r="J13">
        <f t="shared" si="4"/>
        <v>53000</v>
      </c>
      <c r="L13">
        <f t="shared" si="5"/>
        <v>32</v>
      </c>
      <c r="M13" s="2">
        <f t="shared" si="6"/>
        <v>0.125</v>
      </c>
      <c r="N13" s="2">
        <f t="shared" si="7"/>
        <v>9</v>
      </c>
      <c r="O13" s="2">
        <f t="shared" si="8"/>
        <v>1.125</v>
      </c>
      <c r="P13" s="2">
        <f t="shared" si="9"/>
        <v>0.25</v>
      </c>
      <c r="Q13">
        <f t="shared" si="10"/>
        <v>-12</v>
      </c>
      <c r="R13">
        <f t="shared" si="11"/>
        <v>254</v>
      </c>
      <c r="S13">
        <f t="shared" si="12"/>
        <v>20</v>
      </c>
      <c r="T13">
        <f t="shared" si="13"/>
        <v>258</v>
      </c>
      <c r="AD13">
        <f t="shared" si="0"/>
        <v>53000</v>
      </c>
      <c r="AE13" s="3">
        <f t="shared" si="14"/>
        <v>22.851969128159787</v>
      </c>
    </row>
    <row r="14" spans="1:32" x14ac:dyDescent="0.3">
      <c r="A14" t="s">
        <v>18</v>
      </c>
      <c r="B14">
        <f t="shared" ca="1" si="1"/>
        <v>32</v>
      </c>
      <c r="C14">
        <f t="shared" ca="1" si="1"/>
        <v>45</v>
      </c>
      <c r="E14">
        <v>75</v>
      </c>
      <c r="F14">
        <v>78</v>
      </c>
      <c r="H14">
        <f t="shared" si="2"/>
        <v>5</v>
      </c>
      <c r="I14">
        <f t="shared" si="3"/>
        <v>13</v>
      </c>
      <c r="J14">
        <f t="shared" si="4"/>
        <v>78000</v>
      </c>
      <c r="L14">
        <f t="shared" si="5"/>
        <v>65</v>
      </c>
      <c r="M14" s="2">
        <f t="shared" si="6"/>
        <v>0.38461538461538464</v>
      </c>
      <c r="N14" s="2">
        <f t="shared" si="7"/>
        <v>3.6</v>
      </c>
      <c r="O14" s="2">
        <f t="shared" si="8"/>
        <v>1.3846153846153846</v>
      </c>
      <c r="P14" s="2">
        <f t="shared" si="9"/>
        <v>1.9230769230769231</v>
      </c>
      <c r="Q14">
        <f t="shared" si="10"/>
        <v>12</v>
      </c>
      <c r="R14">
        <f t="shared" si="11"/>
        <v>164</v>
      </c>
      <c r="S14">
        <f t="shared" si="12"/>
        <v>38</v>
      </c>
      <c r="T14">
        <f t="shared" si="13"/>
        <v>174</v>
      </c>
      <c r="AD14">
        <f t="shared" si="0"/>
        <v>78000</v>
      </c>
      <c r="AE14" s="3">
        <f t="shared" si="14"/>
        <v>22.878504871424695</v>
      </c>
    </row>
    <row r="15" spans="1:32" x14ac:dyDescent="0.3">
      <c r="A15" t="s">
        <v>19</v>
      </c>
      <c r="B15">
        <f t="shared" ca="1" si="1"/>
        <v>15</v>
      </c>
      <c r="C15">
        <f t="shared" ca="1" si="1"/>
        <v>33</v>
      </c>
      <c r="E15">
        <v>54</v>
      </c>
      <c r="F15">
        <v>13</v>
      </c>
      <c r="H15">
        <f t="shared" si="2"/>
        <v>10</v>
      </c>
      <c r="I15">
        <f t="shared" si="3"/>
        <v>8</v>
      </c>
      <c r="J15">
        <f t="shared" si="4"/>
        <v>13000</v>
      </c>
      <c r="L15">
        <f t="shared" si="5"/>
        <v>80</v>
      </c>
      <c r="M15" s="2">
        <f t="shared" si="6"/>
        <v>1.25</v>
      </c>
      <c r="N15" s="2">
        <f t="shared" si="7"/>
        <v>1.8</v>
      </c>
      <c r="O15" s="2">
        <f t="shared" si="8"/>
        <v>2.25</v>
      </c>
      <c r="P15" s="2">
        <f t="shared" si="9"/>
        <v>12.5</v>
      </c>
      <c r="Q15">
        <f t="shared" si="10"/>
        <v>92</v>
      </c>
      <c r="R15">
        <f t="shared" si="11"/>
        <v>54</v>
      </c>
      <c r="S15">
        <f t="shared" si="12"/>
        <v>108</v>
      </c>
      <c r="T15">
        <f t="shared" si="13"/>
        <v>74</v>
      </c>
      <c r="AD15">
        <f t="shared" si="0"/>
        <v>13000</v>
      </c>
      <c r="AE15" s="3">
        <f t="shared" si="14"/>
        <v>22.959303202196708</v>
      </c>
    </row>
    <row r="16" spans="1:32" x14ac:dyDescent="0.3">
      <c r="A16" t="s">
        <v>20</v>
      </c>
      <c r="B16">
        <f t="shared" ca="1" si="1"/>
        <v>60</v>
      </c>
      <c r="C16">
        <f t="shared" ca="1" si="1"/>
        <v>60</v>
      </c>
      <c r="E16">
        <v>22</v>
      </c>
      <c r="F16">
        <v>15</v>
      </c>
      <c r="H16">
        <f t="shared" si="2"/>
        <v>16</v>
      </c>
      <c r="I16">
        <f t="shared" si="3"/>
        <v>2</v>
      </c>
      <c r="J16">
        <f t="shared" si="4"/>
        <v>15000</v>
      </c>
      <c r="L16">
        <f t="shared" si="5"/>
        <v>32</v>
      </c>
      <c r="M16" s="2">
        <f t="shared" si="6"/>
        <v>8</v>
      </c>
      <c r="N16" s="2">
        <f t="shared" si="7"/>
        <v>1.125</v>
      </c>
      <c r="O16" s="2">
        <f t="shared" si="8"/>
        <v>9</v>
      </c>
      <c r="P16" s="2">
        <f t="shared" si="9"/>
        <v>128</v>
      </c>
      <c r="Q16">
        <f t="shared" si="10"/>
        <v>254</v>
      </c>
      <c r="R16">
        <f t="shared" si="11"/>
        <v>-12</v>
      </c>
      <c r="S16">
        <f t="shared" si="12"/>
        <v>258</v>
      </c>
      <c r="T16">
        <f t="shared" si="13"/>
        <v>20</v>
      </c>
      <c r="AD16">
        <f t="shared" si="0"/>
        <v>15000</v>
      </c>
      <c r="AE16" s="3">
        <f t="shared" si="14"/>
        <v>22.950883564812866</v>
      </c>
    </row>
    <row r="17" spans="1:32" x14ac:dyDescent="0.3">
      <c r="A17" t="s">
        <v>21</v>
      </c>
      <c r="B17">
        <f t="shared" ca="1" si="1"/>
        <v>88</v>
      </c>
      <c r="C17">
        <f t="shared" ca="1" si="1"/>
        <v>70</v>
      </c>
      <c r="E17">
        <v>23</v>
      </c>
      <c r="F17">
        <v>53</v>
      </c>
      <c r="H17">
        <f t="shared" si="2"/>
        <v>15</v>
      </c>
      <c r="I17">
        <f t="shared" si="3"/>
        <v>3</v>
      </c>
      <c r="J17">
        <f t="shared" si="4"/>
        <v>53000</v>
      </c>
      <c r="L17">
        <f t="shared" si="5"/>
        <v>45</v>
      </c>
      <c r="M17" s="2">
        <f t="shared" si="6"/>
        <v>5</v>
      </c>
      <c r="N17" s="2">
        <f t="shared" si="7"/>
        <v>1.2</v>
      </c>
      <c r="O17" s="2">
        <f t="shared" si="8"/>
        <v>6</v>
      </c>
      <c r="P17" s="2">
        <f t="shared" si="9"/>
        <v>75</v>
      </c>
      <c r="Q17">
        <f t="shared" si="10"/>
        <v>222</v>
      </c>
      <c r="R17">
        <f t="shared" si="11"/>
        <v>-6</v>
      </c>
      <c r="S17">
        <f t="shared" si="12"/>
        <v>228</v>
      </c>
      <c r="T17">
        <f t="shared" si="13"/>
        <v>24</v>
      </c>
      <c r="AD17">
        <f t="shared" si="0"/>
        <v>53000</v>
      </c>
      <c r="AE17" s="3">
        <f t="shared" si="14"/>
        <v>22.947320789423401</v>
      </c>
    </row>
    <row r="18" spans="1:32" x14ac:dyDescent="0.3">
      <c r="A18" t="s">
        <v>22</v>
      </c>
      <c r="B18">
        <f t="shared" ca="1" si="1"/>
        <v>23</v>
      </c>
      <c r="C18">
        <f t="shared" ca="1" si="1"/>
        <v>42</v>
      </c>
      <c r="E18">
        <v>99</v>
      </c>
      <c r="F18">
        <v>51</v>
      </c>
      <c r="H18">
        <f t="shared" si="2"/>
        <v>1</v>
      </c>
      <c r="I18">
        <f t="shared" si="3"/>
        <v>17</v>
      </c>
      <c r="J18">
        <f t="shared" si="4"/>
        <v>51000</v>
      </c>
      <c r="L18">
        <f t="shared" si="5"/>
        <v>17</v>
      </c>
      <c r="M18" s="2">
        <f t="shared" si="6"/>
        <v>5.8823529411764705E-2</v>
      </c>
      <c r="N18" s="2">
        <f t="shared" si="7"/>
        <v>18</v>
      </c>
      <c r="O18" s="2">
        <f t="shared" si="8"/>
        <v>1.0588235294117647</v>
      </c>
      <c r="P18" s="2">
        <f t="shared" si="9"/>
        <v>5.8823529411764705E-2</v>
      </c>
      <c r="Q18">
        <f t="shared" si="10"/>
        <v>-16</v>
      </c>
      <c r="R18">
        <f t="shared" si="11"/>
        <v>288</v>
      </c>
      <c r="S18">
        <f t="shared" si="12"/>
        <v>18</v>
      </c>
      <c r="T18">
        <f t="shared" si="13"/>
        <v>290</v>
      </c>
      <c r="AD18">
        <f t="shared" si="0"/>
        <v>51000</v>
      </c>
      <c r="AE18" s="3">
        <f t="shared" si="14"/>
        <v>22.981193998220249</v>
      </c>
    </row>
    <row r="19" spans="1:32" x14ac:dyDescent="0.3">
      <c r="A19" t="s">
        <v>23</v>
      </c>
      <c r="B19">
        <f t="shared" ca="1" si="1"/>
        <v>64</v>
      </c>
      <c r="C19">
        <f t="shared" ca="1" si="1"/>
        <v>95</v>
      </c>
      <c r="E19">
        <v>45</v>
      </c>
      <c r="F19">
        <v>47</v>
      </c>
      <c r="H19">
        <f t="shared" si="2"/>
        <v>12</v>
      </c>
      <c r="I19">
        <f t="shared" si="3"/>
        <v>6</v>
      </c>
      <c r="J19">
        <f t="shared" si="4"/>
        <v>47000</v>
      </c>
      <c r="L19">
        <f t="shared" si="5"/>
        <v>72</v>
      </c>
      <c r="M19" s="2">
        <f t="shared" si="6"/>
        <v>2</v>
      </c>
      <c r="N19" s="2">
        <f t="shared" si="7"/>
        <v>1.5</v>
      </c>
      <c r="O19" s="2">
        <f t="shared" si="8"/>
        <v>3</v>
      </c>
      <c r="P19" s="2">
        <f t="shared" si="9"/>
        <v>24</v>
      </c>
      <c r="Q19">
        <f t="shared" si="10"/>
        <v>138</v>
      </c>
      <c r="R19">
        <f t="shared" si="11"/>
        <v>24</v>
      </c>
      <c r="S19">
        <f t="shared" si="12"/>
        <v>150</v>
      </c>
      <c r="T19">
        <f t="shared" si="13"/>
        <v>48</v>
      </c>
      <c r="AD19">
        <f t="shared" si="0"/>
        <v>47000</v>
      </c>
      <c r="AE19" s="3">
        <f t="shared" si="14"/>
        <v>22.963327181947715</v>
      </c>
    </row>
    <row r="21" spans="1:32" x14ac:dyDescent="0.3">
      <c r="A21" t="s">
        <v>25</v>
      </c>
      <c r="B21" s="3">
        <f ca="1">CORREL(B3:B19,C3:C19)</f>
        <v>0.28610602197232027</v>
      </c>
      <c r="C21" s="3"/>
      <c r="D21" s="3"/>
      <c r="E21" s="3">
        <f>CORREL(E3:E19,F3:F19)</f>
        <v>0.2599777292702185</v>
      </c>
      <c r="F21" s="3"/>
      <c r="G21" s="3"/>
      <c r="H21" s="3">
        <f>CORREL(H3:H19,$J$3:$J$19)</f>
        <v>-0.27733262518716767</v>
      </c>
      <c r="I21" s="3">
        <f>CORREL(I3:I19,$J$3:$J$19)</f>
        <v>0.27733262518716767</v>
      </c>
      <c r="L21" s="3">
        <f>CORREL(L3:L19,$J$3:$J$19)</f>
        <v>2.1192401766118061E-2</v>
      </c>
      <c r="M21" s="3">
        <f>CORREL(M3:M19,$J$3:$J$19)</f>
        <v>-0.22197996480613175</v>
      </c>
      <c r="N21" s="3">
        <f>CORREL(N3:N19,$J$3:$J$19)</f>
        <v>7.2880618585157264E-2</v>
      </c>
      <c r="O21" s="3">
        <f>CORREL(O3:O19,$J$3:$J$19)</f>
        <v>-0.2219799648061318</v>
      </c>
      <c r="P21" s="3">
        <f>CORREL(P3:P19,$J$3:$J$19)</f>
        <v>-0.21386200464884564</v>
      </c>
      <c r="Q21" s="3">
        <f>CORREL(Q3:Q19,$J$3:$J$19)</f>
        <v>-0.27533572948394414</v>
      </c>
      <c r="R21" s="3">
        <f>CORREL(R3:R19,$J$3:$J$19)</f>
        <v>0.2647857128412619</v>
      </c>
      <c r="S21" s="3">
        <f t="shared" ref="S21:T21" si="15">CORREL(S3:S19,$J$3:$J$19)</f>
        <v>-0.27418784028675153</v>
      </c>
      <c r="T21" s="3">
        <f t="shared" si="15"/>
        <v>0.26248477736876197</v>
      </c>
      <c r="U21" s="3">
        <f>CORREL($J$3:$J$19,U25:U41)</f>
        <v>-0.13941725517630588</v>
      </c>
      <c r="V21" s="3">
        <f t="shared" ref="V21:AE21" si="16">CORREL($J$3:$J$19,V25:V41)</f>
        <v>-0.2600382963293249</v>
      </c>
      <c r="W21" s="3">
        <f t="shared" si="16"/>
        <v>0.27733262518716767</v>
      </c>
      <c r="X21" s="3">
        <f t="shared" si="16"/>
        <v>-0.2600382963293249</v>
      </c>
      <c r="Y21" s="3">
        <f t="shared" si="16"/>
        <v>-0.2600382963293249</v>
      </c>
      <c r="Z21" s="3">
        <f t="shared" si="16"/>
        <v>-0.2600382963293249</v>
      </c>
      <c r="AA21" s="3">
        <f t="shared" si="16"/>
        <v>0.27733262518716767</v>
      </c>
      <c r="AB21" s="3">
        <f t="shared" si="16"/>
        <v>-0.2600382963293249</v>
      </c>
      <c r="AC21" s="3">
        <f t="shared" si="16"/>
        <v>0.27733262518716767</v>
      </c>
      <c r="AD21" s="3">
        <f t="shared" si="16"/>
        <v>1</v>
      </c>
      <c r="AE21" s="5">
        <f>IFERROR(CORREL($J$3:$J$19,AE25:AE41)^2,0)</f>
        <v>5.4407183896798342E-2</v>
      </c>
      <c r="AF21" s="3">
        <f>SQRT(AE21)</f>
        <v>0.23325347563712387</v>
      </c>
    </row>
    <row r="23" spans="1:32" x14ac:dyDescent="0.3">
      <c r="L23" t="s">
        <v>37</v>
      </c>
      <c r="M23" t="s">
        <v>37</v>
      </c>
      <c r="N23" t="s">
        <v>37</v>
      </c>
      <c r="O23" t="s">
        <v>37</v>
      </c>
      <c r="P23" t="s">
        <v>37</v>
      </c>
      <c r="Q23" t="s">
        <v>37</v>
      </c>
      <c r="R23" t="s">
        <v>37</v>
      </c>
      <c r="S23" t="s">
        <v>37</v>
      </c>
      <c r="T23" t="s">
        <v>37</v>
      </c>
      <c r="U23" t="s">
        <v>5</v>
      </c>
      <c r="V23" t="s">
        <v>5</v>
      </c>
      <c r="W23" t="s">
        <v>5</v>
      </c>
      <c r="X23" t="s">
        <v>5</v>
      </c>
      <c r="Y23" t="s">
        <v>5</v>
      </c>
      <c r="Z23" t="s">
        <v>5</v>
      </c>
      <c r="AA23" t="s">
        <v>5</v>
      </c>
      <c r="AB23" t="s">
        <v>5</v>
      </c>
      <c r="AC23" t="s">
        <v>5</v>
      </c>
    </row>
    <row r="24" spans="1:32" x14ac:dyDescent="0.3">
      <c r="A24" t="str">
        <f>A2</f>
        <v>id</v>
      </c>
      <c r="L24" t="s">
        <v>31</v>
      </c>
      <c r="M24" t="s">
        <v>31</v>
      </c>
      <c r="N24" t="s">
        <v>31</v>
      </c>
      <c r="O24" t="s">
        <v>31</v>
      </c>
      <c r="P24" t="s">
        <v>31</v>
      </c>
      <c r="Q24" t="s">
        <v>31</v>
      </c>
      <c r="R24" t="s">
        <v>31</v>
      </c>
      <c r="S24" t="s">
        <v>31</v>
      </c>
      <c r="T24" t="s">
        <v>31</v>
      </c>
      <c r="U24" t="s">
        <v>31</v>
      </c>
      <c r="V24" t="s">
        <v>31</v>
      </c>
      <c r="W24" t="s">
        <v>31</v>
      </c>
      <c r="X24" t="s">
        <v>31</v>
      </c>
      <c r="Y24" t="s">
        <v>31</v>
      </c>
      <c r="Z24" t="s">
        <v>31</v>
      </c>
      <c r="AA24" t="s">
        <v>31</v>
      </c>
      <c r="AB24" t="s">
        <v>31</v>
      </c>
      <c r="AC24" t="s">
        <v>31</v>
      </c>
      <c r="AD24" t="s">
        <v>38</v>
      </c>
      <c r="AE24" t="s">
        <v>39</v>
      </c>
    </row>
    <row r="25" spans="1:32" x14ac:dyDescent="0.3">
      <c r="A25" t="str">
        <f>A3</f>
        <v>O1</v>
      </c>
      <c r="L25">
        <f>RANK(L3,L$3:L$19,0)</f>
        <v>4</v>
      </c>
      <c r="M25">
        <f t="shared" ref="M25:T40" si="17">RANK(M3,M$3:M$19,0)</f>
        <v>11</v>
      </c>
      <c r="N25">
        <f t="shared" si="17"/>
        <v>7</v>
      </c>
      <c r="O25">
        <f t="shared" si="17"/>
        <v>11</v>
      </c>
      <c r="P25">
        <f t="shared" si="17"/>
        <v>11</v>
      </c>
      <c r="Q25">
        <f t="shared" si="17"/>
        <v>11</v>
      </c>
      <c r="R25">
        <f t="shared" si="17"/>
        <v>7</v>
      </c>
      <c r="S25">
        <f t="shared" si="17"/>
        <v>11</v>
      </c>
      <c r="T25">
        <f t="shared" si="17"/>
        <v>7</v>
      </c>
      <c r="U25">
        <f>18-L25</f>
        <v>14</v>
      </c>
      <c r="V25">
        <f t="shared" ref="V25:AC40" si="18">18-M25</f>
        <v>7</v>
      </c>
      <c r="W25">
        <f t="shared" si="18"/>
        <v>11</v>
      </c>
      <c r="X25">
        <f t="shared" si="18"/>
        <v>7</v>
      </c>
      <c r="Y25">
        <f t="shared" si="18"/>
        <v>7</v>
      </c>
      <c r="Z25">
        <f t="shared" si="18"/>
        <v>7</v>
      </c>
      <c r="AA25">
        <f t="shared" si="18"/>
        <v>11</v>
      </c>
      <c r="AB25">
        <f t="shared" si="18"/>
        <v>7</v>
      </c>
      <c r="AC25">
        <f t="shared" si="18"/>
        <v>11</v>
      </c>
      <c r="AD25">
        <f>J3</f>
        <v>95000</v>
      </c>
      <c r="AE25" s="3">
        <f>SUMPRODUCT(L25:AC25,$L$1:$AC$1)</f>
        <v>76.449926533040141</v>
      </c>
    </row>
    <row r="26" spans="1:32" x14ac:dyDescent="0.3">
      <c r="A26" t="str">
        <f>A4</f>
        <v>O2</v>
      </c>
      <c r="L26">
        <f t="shared" ref="L26:T41" si="19">RANK(L4,L$3:L$19,0)</f>
        <v>16</v>
      </c>
      <c r="M26">
        <f t="shared" si="19"/>
        <v>1</v>
      </c>
      <c r="N26">
        <f t="shared" si="19"/>
        <v>17</v>
      </c>
      <c r="O26">
        <f t="shared" si="19"/>
        <v>1</v>
      </c>
      <c r="P26">
        <f t="shared" si="19"/>
        <v>1</v>
      </c>
      <c r="Q26">
        <f t="shared" si="17"/>
        <v>1</v>
      </c>
      <c r="R26">
        <f t="shared" si="17"/>
        <v>17</v>
      </c>
      <c r="S26">
        <f t="shared" si="17"/>
        <v>1</v>
      </c>
      <c r="T26">
        <f t="shared" si="17"/>
        <v>17</v>
      </c>
      <c r="U26">
        <f t="shared" ref="U26:AC41" si="20">18-L26</f>
        <v>2</v>
      </c>
      <c r="V26">
        <f t="shared" si="18"/>
        <v>17</v>
      </c>
      <c r="W26">
        <f t="shared" si="18"/>
        <v>1</v>
      </c>
      <c r="X26">
        <f t="shared" si="18"/>
        <v>17</v>
      </c>
      <c r="Y26">
        <f t="shared" si="18"/>
        <v>17</v>
      </c>
      <c r="Z26">
        <f t="shared" si="18"/>
        <v>17</v>
      </c>
      <c r="AA26">
        <f t="shared" si="18"/>
        <v>1</v>
      </c>
      <c r="AB26">
        <f t="shared" si="18"/>
        <v>17</v>
      </c>
      <c r="AC26">
        <f t="shared" si="18"/>
        <v>1</v>
      </c>
      <c r="AD26">
        <f t="shared" ref="AD26:AD41" si="21">J4</f>
        <v>46000</v>
      </c>
      <c r="AE26" s="3">
        <f t="shared" ref="AE26:AE41" si="22">SUMPRODUCT(L26:AC26,$L$1:$AC$1)</f>
        <v>76.762696305895489</v>
      </c>
    </row>
    <row r="27" spans="1:32" x14ac:dyDescent="0.3">
      <c r="A27" t="str">
        <f>A5</f>
        <v>O3</v>
      </c>
      <c r="L27">
        <f t="shared" si="19"/>
        <v>2</v>
      </c>
      <c r="M27">
        <f t="shared" si="19"/>
        <v>10</v>
      </c>
      <c r="N27">
        <f t="shared" si="19"/>
        <v>8</v>
      </c>
      <c r="O27">
        <f t="shared" si="19"/>
        <v>10</v>
      </c>
      <c r="P27">
        <f t="shared" si="19"/>
        <v>10</v>
      </c>
      <c r="Q27">
        <f t="shared" si="17"/>
        <v>10</v>
      </c>
      <c r="R27">
        <f t="shared" si="17"/>
        <v>8</v>
      </c>
      <c r="S27">
        <f t="shared" si="17"/>
        <v>10</v>
      </c>
      <c r="T27">
        <f t="shared" si="17"/>
        <v>8</v>
      </c>
      <c r="U27">
        <f t="shared" si="20"/>
        <v>16</v>
      </c>
      <c r="V27">
        <f t="shared" si="18"/>
        <v>8</v>
      </c>
      <c r="W27">
        <f t="shared" si="18"/>
        <v>10</v>
      </c>
      <c r="X27">
        <f t="shared" si="18"/>
        <v>8</v>
      </c>
      <c r="Y27">
        <f t="shared" si="18"/>
        <v>8</v>
      </c>
      <c r="Z27">
        <f t="shared" si="18"/>
        <v>8</v>
      </c>
      <c r="AA27">
        <f t="shared" si="18"/>
        <v>10</v>
      </c>
      <c r="AB27">
        <f t="shared" si="18"/>
        <v>8</v>
      </c>
      <c r="AC27">
        <f t="shared" si="18"/>
        <v>10</v>
      </c>
      <c r="AD27">
        <f t="shared" si="21"/>
        <v>26000</v>
      </c>
      <c r="AE27" s="3">
        <f t="shared" si="22"/>
        <v>78.670113595412957</v>
      </c>
    </row>
    <row r="28" spans="1:32" x14ac:dyDescent="0.3">
      <c r="A28" t="str">
        <f>A6</f>
        <v>O4</v>
      </c>
      <c r="L28">
        <f t="shared" si="19"/>
        <v>6</v>
      </c>
      <c r="M28">
        <f t="shared" si="19"/>
        <v>12</v>
      </c>
      <c r="N28">
        <f t="shared" si="19"/>
        <v>6</v>
      </c>
      <c r="O28">
        <f t="shared" si="19"/>
        <v>12</v>
      </c>
      <c r="P28">
        <f t="shared" si="19"/>
        <v>12</v>
      </c>
      <c r="Q28">
        <f t="shared" si="17"/>
        <v>12</v>
      </c>
      <c r="R28">
        <f t="shared" si="17"/>
        <v>6</v>
      </c>
      <c r="S28">
        <f t="shared" si="17"/>
        <v>12</v>
      </c>
      <c r="T28">
        <f t="shared" si="17"/>
        <v>6</v>
      </c>
      <c r="U28">
        <f t="shared" si="20"/>
        <v>12</v>
      </c>
      <c r="V28">
        <f t="shared" si="18"/>
        <v>6</v>
      </c>
      <c r="W28">
        <f t="shared" si="18"/>
        <v>12</v>
      </c>
      <c r="X28">
        <f t="shared" si="18"/>
        <v>6</v>
      </c>
      <c r="Y28">
        <f t="shared" si="18"/>
        <v>6</v>
      </c>
      <c r="Z28">
        <f t="shared" si="18"/>
        <v>6</v>
      </c>
      <c r="AA28">
        <f t="shared" si="18"/>
        <v>12</v>
      </c>
      <c r="AB28">
        <f t="shared" si="18"/>
        <v>6</v>
      </c>
      <c r="AC28">
        <f t="shared" si="18"/>
        <v>12</v>
      </c>
      <c r="AD28">
        <f t="shared" si="21"/>
        <v>96000</v>
      </c>
      <c r="AE28" s="3">
        <f t="shared" si="22"/>
        <v>74.229739470667326</v>
      </c>
    </row>
    <row r="29" spans="1:32" x14ac:dyDescent="0.3">
      <c r="A29" t="str">
        <f>A7</f>
        <v>O5</v>
      </c>
      <c r="L29">
        <f t="shared" si="19"/>
        <v>12</v>
      </c>
      <c r="M29">
        <f t="shared" si="19"/>
        <v>15</v>
      </c>
      <c r="N29">
        <f t="shared" si="19"/>
        <v>3</v>
      </c>
      <c r="O29">
        <f t="shared" si="19"/>
        <v>15</v>
      </c>
      <c r="P29">
        <f t="shared" si="19"/>
        <v>15</v>
      </c>
      <c r="Q29">
        <f t="shared" si="17"/>
        <v>15</v>
      </c>
      <c r="R29">
        <f t="shared" si="17"/>
        <v>3</v>
      </c>
      <c r="S29">
        <f t="shared" si="17"/>
        <v>15</v>
      </c>
      <c r="T29">
        <f t="shared" si="17"/>
        <v>3</v>
      </c>
      <c r="U29">
        <f t="shared" si="20"/>
        <v>6</v>
      </c>
      <c r="V29">
        <f t="shared" si="18"/>
        <v>3</v>
      </c>
      <c r="W29">
        <f t="shared" si="18"/>
        <v>15</v>
      </c>
      <c r="X29">
        <f t="shared" si="18"/>
        <v>3</v>
      </c>
      <c r="Y29">
        <f t="shared" si="18"/>
        <v>3</v>
      </c>
      <c r="Z29">
        <f t="shared" si="18"/>
        <v>3</v>
      </c>
      <c r="AA29">
        <f t="shared" si="18"/>
        <v>15</v>
      </c>
      <c r="AB29">
        <f t="shared" si="18"/>
        <v>3</v>
      </c>
      <c r="AC29">
        <f t="shared" si="18"/>
        <v>15</v>
      </c>
      <c r="AD29">
        <f t="shared" si="21"/>
        <v>84000</v>
      </c>
      <c r="AE29" s="3">
        <f t="shared" si="22"/>
        <v>67.569178283548865</v>
      </c>
    </row>
    <row r="30" spans="1:32" x14ac:dyDescent="0.3">
      <c r="A30" t="str">
        <f>A8</f>
        <v>O6</v>
      </c>
      <c r="L30">
        <f t="shared" si="19"/>
        <v>1</v>
      </c>
      <c r="M30">
        <f t="shared" si="19"/>
        <v>9</v>
      </c>
      <c r="N30">
        <f t="shared" si="19"/>
        <v>9</v>
      </c>
      <c r="O30">
        <f t="shared" si="19"/>
        <v>9</v>
      </c>
      <c r="P30">
        <f t="shared" si="19"/>
        <v>9</v>
      </c>
      <c r="Q30">
        <f t="shared" si="17"/>
        <v>9</v>
      </c>
      <c r="R30">
        <f t="shared" si="17"/>
        <v>9</v>
      </c>
      <c r="S30">
        <f t="shared" si="17"/>
        <v>9</v>
      </c>
      <c r="T30">
        <f t="shared" si="17"/>
        <v>9</v>
      </c>
      <c r="U30">
        <f t="shared" si="20"/>
        <v>17</v>
      </c>
      <c r="V30">
        <f t="shared" si="18"/>
        <v>9</v>
      </c>
      <c r="W30">
        <f t="shared" si="18"/>
        <v>9</v>
      </c>
      <c r="X30">
        <f t="shared" si="18"/>
        <v>9</v>
      </c>
      <c r="Y30">
        <f t="shared" si="18"/>
        <v>9</v>
      </c>
      <c r="Z30">
        <f t="shared" si="18"/>
        <v>9</v>
      </c>
      <c r="AA30">
        <f t="shared" si="18"/>
        <v>9</v>
      </c>
      <c r="AB30">
        <f t="shared" si="18"/>
        <v>9</v>
      </c>
      <c r="AC30">
        <f t="shared" si="18"/>
        <v>9</v>
      </c>
      <c r="AD30">
        <f t="shared" si="21"/>
        <v>26000</v>
      </c>
      <c r="AE30" s="3">
        <f t="shared" si="22"/>
        <v>80.206266256196002</v>
      </c>
    </row>
    <row r="31" spans="1:32" x14ac:dyDescent="0.3">
      <c r="A31" t="str">
        <f>A9</f>
        <v>O7</v>
      </c>
      <c r="L31">
        <f t="shared" si="19"/>
        <v>10</v>
      </c>
      <c r="M31">
        <f t="shared" si="19"/>
        <v>4</v>
      </c>
      <c r="N31">
        <f t="shared" si="19"/>
        <v>14</v>
      </c>
      <c r="O31">
        <f t="shared" si="19"/>
        <v>4</v>
      </c>
      <c r="P31">
        <f t="shared" si="19"/>
        <v>4</v>
      </c>
      <c r="Q31">
        <f t="shared" si="17"/>
        <v>4</v>
      </c>
      <c r="R31">
        <f t="shared" si="17"/>
        <v>14</v>
      </c>
      <c r="S31">
        <f t="shared" si="17"/>
        <v>4</v>
      </c>
      <c r="T31">
        <f t="shared" si="17"/>
        <v>14</v>
      </c>
      <c r="U31">
        <f t="shared" si="20"/>
        <v>8</v>
      </c>
      <c r="V31">
        <f t="shared" si="18"/>
        <v>14</v>
      </c>
      <c r="W31">
        <f t="shared" si="18"/>
        <v>4</v>
      </c>
      <c r="X31">
        <f t="shared" si="18"/>
        <v>14</v>
      </c>
      <c r="Y31">
        <f t="shared" si="18"/>
        <v>14</v>
      </c>
      <c r="Z31">
        <f t="shared" si="18"/>
        <v>14</v>
      </c>
      <c r="AA31">
        <f t="shared" si="18"/>
        <v>4</v>
      </c>
      <c r="AB31">
        <f t="shared" si="18"/>
        <v>14</v>
      </c>
      <c r="AC31">
        <f t="shared" si="18"/>
        <v>4</v>
      </c>
      <c r="AD31">
        <f t="shared" si="21"/>
        <v>93000</v>
      </c>
      <c r="AE31" s="3">
        <f t="shared" si="22"/>
        <v>78.310547937854352</v>
      </c>
    </row>
    <row r="32" spans="1:32" x14ac:dyDescent="0.3">
      <c r="A32" t="str">
        <f>A10</f>
        <v>O8</v>
      </c>
      <c r="L32">
        <f t="shared" si="19"/>
        <v>6</v>
      </c>
      <c r="M32">
        <f t="shared" si="19"/>
        <v>5</v>
      </c>
      <c r="N32">
        <f t="shared" si="19"/>
        <v>12</v>
      </c>
      <c r="O32">
        <f t="shared" si="19"/>
        <v>5</v>
      </c>
      <c r="P32">
        <f t="shared" si="19"/>
        <v>5</v>
      </c>
      <c r="Q32">
        <f t="shared" si="17"/>
        <v>5</v>
      </c>
      <c r="R32">
        <f t="shared" si="17"/>
        <v>12</v>
      </c>
      <c r="S32">
        <f t="shared" si="17"/>
        <v>5</v>
      </c>
      <c r="T32">
        <f t="shared" si="17"/>
        <v>12</v>
      </c>
      <c r="U32">
        <f t="shared" si="20"/>
        <v>12</v>
      </c>
      <c r="V32">
        <f t="shared" si="18"/>
        <v>13</v>
      </c>
      <c r="W32">
        <f t="shared" si="18"/>
        <v>6</v>
      </c>
      <c r="X32">
        <f t="shared" si="18"/>
        <v>13</v>
      </c>
      <c r="Y32">
        <f t="shared" si="18"/>
        <v>13</v>
      </c>
      <c r="Z32">
        <f t="shared" si="18"/>
        <v>13</v>
      </c>
      <c r="AA32">
        <f t="shared" si="18"/>
        <v>6</v>
      </c>
      <c r="AB32">
        <f t="shared" si="18"/>
        <v>13</v>
      </c>
      <c r="AC32">
        <f t="shared" si="18"/>
        <v>6</v>
      </c>
      <c r="AD32">
        <f t="shared" si="21"/>
        <v>98000</v>
      </c>
      <c r="AE32" s="3">
        <f t="shared" si="22"/>
        <v>83.260318497192259</v>
      </c>
    </row>
    <row r="33" spans="1:31" x14ac:dyDescent="0.3">
      <c r="A33" t="str">
        <f>A11</f>
        <v>O9</v>
      </c>
      <c r="L33">
        <f t="shared" si="19"/>
        <v>4</v>
      </c>
      <c r="M33">
        <f t="shared" si="19"/>
        <v>7</v>
      </c>
      <c r="N33">
        <f t="shared" si="19"/>
        <v>11</v>
      </c>
      <c r="O33">
        <f t="shared" si="19"/>
        <v>7</v>
      </c>
      <c r="P33">
        <f t="shared" si="19"/>
        <v>7</v>
      </c>
      <c r="Q33">
        <f t="shared" si="17"/>
        <v>7</v>
      </c>
      <c r="R33">
        <f t="shared" si="17"/>
        <v>11</v>
      </c>
      <c r="S33">
        <f t="shared" si="17"/>
        <v>7</v>
      </c>
      <c r="T33">
        <f t="shared" si="17"/>
        <v>11</v>
      </c>
      <c r="U33">
        <f t="shared" si="20"/>
        <v>14</v>
      </c>
      <c r="V33">
        <f t="shared" si="18"/>
        <v>11</v>
      </c>
      <c r="W33">
        <f t="shared" si="18"/>
        <v>7</v>
      </c>
      <c r="X33">
        <f t="shared" si="18"/>
        <v>11</v>
      </c>
      <c r="Y33">
        <f t="shared" si="18"/>
        <v>11</v>
      </c>
      <c r="Z33">
        <f t="shared" si="18"/>
        <v>11</v>
      </c>
      <c r="AA33">
        <f t="shared" si="18"/>
        <v>7</v>
      </c>
      <c r="AB33">
        <f t="shared" si="18"/>
        <v>11</v>
      </c>
      <c r="AC33">
        <f t="shared" si="18"/>
        <v>7</v>
      </c>
      <c r="AD33">
        <f t="shared" si="21"/>
        <v>18000</v>
      </c>
      <c r="AE33" s="3">
        <f t="shared" si="22"/>
        <v>79.858399569813201</v>
      </c>
    </row>
    <row r="34" spans="1:31" x14ac:dyDescent="0.3">
      <c r="A34" t="str">
        <f>A12</f>
        <v>O10</v>
      </c>
      <c r="L34">
        <f t="shared" si="19"/>
        <v>10</v>
      </c>
      <c r="M34">
        <f t="shared" si="19"/>
        <v>14</v>
      </c>
      <c r="N34">
        <f t="shared" si="19"/>
        <v>4</v>
      </c>
      <c r="O34">
        <f t="shared" si="19"/>
        <v>14</v>
      </c>
      <c r="P34">
        <f t="shared" si="19"/>
        <v>14</v>
      </c>
      <c r="Q34">
        <f t="shared" si="17"/>
        <v>14</v>
      </c>
      <c r="R34">
        <f t="shared" si="17"/>
        <v>4</v>
      </c>
      <c r="S34">
        <f t="shared" si="17"/>
        <v>14</v>
      </c>
      <c r="T34">
        <f t="shared" si="17"/>
        <v>4</v>
      </c>
      <c r="U34">
        <f t="shared" si="20"/>
        <v>8</v>
      </c>
      <c r="V34">
        <f t="shared" si="18"/>
        <v>4</v>
      </c>
      <c r="W34">
        <f t="shared" si="18"/>
        <v>14</v>
      </c>
      <c r="X34">
        <f t="shared" si="18"/>
        <v>4</v>
      </c>
      <c r="Y34">
        <f t="shared" si="18"/>
        <v>4</v>
      </c>
      <c r="Z34">
        <f t="shared" si="18"/>
        <v>4</v>
      </c>
      <c r="AA34">
        <f t="shared" si="18"/>
        <v>14</v>
      </c>
      <c r="AB34">
        <f t="shared" si="18"/>
        <v>4</v>
      </c>
      <c r="AC34">
        <f t="shared" si="18"/>
        <v>14</v>
      </c>
      <c r="AD34">
        <f t="shared" si="21"/>
        <v>75000</v>
      </c>
      <c r="AE34" s="3">
        <f t="shared" si="22"/>
        <v>69.789365345921681</v>
      </c>
    </row>
    <row r="35" spans="1:31" x14ac:dyDescent="0.3">
      <c r="A35" t="str">
        <f>A13</f>
        <v>O11</v>
      </c>
      <c r="L35">
        <f t="shared" si="19"/>
        <v>14</v>
      </c>
      <c r="M35">
        <f t="shared" si="19"/>
        <v>16</v>
      </c>
      <c r="N35">
        <f t="shared" si="19"/>
        <v>2</v>
      </c>
      <c r="O35">
        <f t="shared" si="19"/>
        <v>16</v>
      </c>
      <c r="P35">
        <f t="shared" si="19"/>
        <v>16</v>
      </c>
      <c r="Q35">
        <f t="shared" si="17"/>
        <v>16</v>
      </c>
      <c r="R35">
        <f t="shared" si="17"/>
        <v>2</v>
      </c>
      <c r="S35">
        <f t="shared" si="17"/>
        <v>16</v>
      </c>
      <c r="T35">
        <f t="shared" si="17"/>
        <v>2</v>
      </c>
      <c r="U35">
        <f t="shared" si="20"/>
        <v>4</v>
      </c>
      <c r="V35">
        <f t="shared" si="18"/>
        <v>2</v>
      </c>
      <c r="W35">
        <f t="shared" si="18"/>
        <v>16</v>
      </c>
      <c r="X35">
        <f t="shared" si="18"/>
        <v>2</v>
      </c>
      <c r="Y35">
        <f t="shared" si="18"/>
        <v>2</v>
      </c>
      <c r="Z35">
        <f t="shared" si="18"/>
        <v>2</v>
      </c>
      <c r="AA35">
        <f t="shared" si="18"/>
        <v>16</v>
      </c>
      <c r="AB35">
        <f t="shared" si="18"/>
        <v>2</v>
      </c>
      <c r="AC35">
        <f t="shared" si="18"/>
        <v>16</v>
      </c>
      <c r="AD35">
        <f t="shared" si="21"/>
        <v>53000</v>
      </c>
      <c r="AE35" s="3">
        <f t="shared" si="22"/>
        <v>65.348991221176036</v>
      </c>
    </row>
    <row r="36" spans="1:31" x14ac:dyDescent="0.3">
      <c r="A36" t="str">
        <f>A14</f>
        <v>O12</v>
      </c>
      <c r="L36">
        <f t="shared" si="19"/>
        <v>9</v>
      </c>
      <c r="M36">
        <f t="shared" si="19"/>
        <v>13</v>
      </c>
      <c r="N36">
        <f t="shared" si="19"/>
        <v>5</v>
      </c>
      <c r="O36">
        <f t="shared" si="19"/>
        <v>13</v>
      </c>
      <c r="P36">
        <f t="shared" si="19"/>
        <v>13</v>
      </c>
      <c r="Q36">
        <f t="shared" si="17"/>
        <v>13</v>
      </c>
      <c r="R36">
        <f t="shared" si="17"/>
        <v>5</v>
      </c>
      <c r="S36">
        <f t="shared" si="17"/>
        <v>13</v>
      </c>
      <c r="T36">
        <f t="shared" si="17"/>
        <v>5</v>
      </c>
      <c r="U36">
        <f t="shared" si="20"/>
        <v>9</v>
      </c>
      <c r="V36">
        <f t="shared" si="18"/>
        <v>5</v>
      </c>
      <c r="W36">
        <f t="shared" si="18"/>
        <v>13</v>
      </c>
      <c r="X36">
        <f t="shared" si="18"/>
        <v>5</v>
      </c>
      <c r="Y36">
        <f t="shared" si="18"/>
        <v>5</v>
      </c>
      <c r="Z36">
        <f t="shared" si="18"/>
        <v>5</v>
      </c>
      <c r="AA36">
        <f t="shared" si="18"/>
        <v>13</v>
      </c>
      <c r="AB36">
        <f t="shared" si="18"/>
        <v>5</v>
      </c>
      <c r="AC36">
        <f t="shared" si="18"/>
        <v>13</v>
      </c>
      <c r="AD36">
        <f t="shared" si="21"/>
        <v>78000</v>
      </c>
      <c r="AE36" s="3">
        <f t="shared" si="22"/>
        <v>71.325518006704712</v>
      </c>
    </row>
    <row r="37" spans="1:31" x14ac:dyDescent="0.3">
      <c r="A37" t="str">
        <f>A15</f>
        <v>O13</v>
      </c>
      <c r="L37">
        <f t="shared" si="19"/>
        <v>2</v>
      </c>
      <c r="M37">
        <f t="shared" si="19"/>
        <v>8</v>
      </c>
      <c r="N37">
        <f t="shared" si="19"/>
        <v>10</v>
      </c>
      <c r="O37">
        <f t="shared" si="19"/>
        <v>8</v>
      </c>
      <c r="P37">
        <f t="shared" si="19"/>
        <v>8</v>
      </c>
      <c r="Q37">
        <f t="shared" si="17"/>
        <v>8</v>
      </c>
      <c r="R37">
        <f t="shared" si="17"/>
        <v>10</v>
      </c>
      <c r="S37">
        <f t="shared" si="17"/>
        <v>8</v>
      </c>
      <c r="T37">
        <f t="shared" si="17"/>
        <v>10</v>
      </c>
      <c r="U37">
        <f t="shared" si="20"/>
        <v>16</v>
      </c>
      <c r="V37">
        <f t="shared" si="18"/>
        <v>10</v>
      </c>
      <c r="W37">
        <f t="shared" si="18"/>
        <v>8</v>
      </c>
      <c r="X37">
        <f t="shared" si="18"/>
        <v>10</v>
      </c>
      <c r="Y37">
        <f t="shared" si="18"/>
        <v>10</v>
      </c>
      <c r="Z37">
        <f t="shared" si="18"/>
        <v>10</v>
      </c>
      <c r="AA37">
        <f t="shared" si="18"/>
        <v>8</v>
      </c>
      <c r="AB37">
        <f t="shared" si="18"/>
        <v>10</v>
      </c>
      <c r="AC37">
        <f t="shared" si="18"/>
        <v>8</v>
      </c>
      <c r="AD37">
        <f t="shared" si="21"/>
        <v>13000</v>
      </c>
      <c r="AE37" s="3">
        <f t="shared" si="22"/>
        <v>80.374350113799494</v>
      </c>
    </row>
    <row r="38" spans="1:31" x14ac:dyDescent="0.3">
      <c r="A38" t="str">
        <f>A16</f>
        <v>O14</v>
      </c>
      <c r="L38">
        <f t="shared" si="19"/>
        <v>14</v>
      </c>
      <c r="M38">
        <f t="shared" si="19"/>
        <v>2</v>
      </c>
      <c r="N38">
        <f t="shared" si="19"/>
        <v>16</v>
      </c>
      <c r="O38">
        <f t="shared" si="19"/>
        <v>2</v>
      </c>
      <c r="P38">
        <f t="shared" si="19"/>
        <v>2</v>
      </c>
      <c r="Q38">
        <f t="shared" si="17"/>
        <v>2</v>
      </c>
      <c r="R38">
        <f t="shared" si="17"/>
        <v>16</v>
      </c>
      <c r="S38">
        <f t="shared" si="17"/>
        <v>2</v>
      </c>
      <c r="T38">
        <f t="shared" si="17"/>
        <v>16</v>
      </c>
      <c r="U38">
        <f t="shared" si="20"/>
        <v>4</v>
      </c>
      <c r="V38">
        <f t="shared" si="18"/>
        <v>16</v>
      </c>
      <c r="W38">
        <f t="shared" si="18"/>
        <v>2</v>
      </c>
      <c r="X38">
        <f t="shared" si="18"/>
        <v>16</v>
      </c>
      <c r="Y38">
        <f t="shared" si="18"/>
        <v>16</v>
      </c>
      <c r="Z38">
        <f t="shared" si="18"/>
        <v>16</v>
      </c>
      <c r="AA38">
        <f t="shared" si="18"/>
        <v>2</v>
      </c>
      <c r="AB38">
        <f t="shared" si="18"/>
        <v>16</v>
      </c>
      <c r="AC38">
        <f t="shared" si="18"/>
        <v>2</v>
      </c>
      <c r="AD38">
        <f t="shared" si="21"/>
        <v>15000</v>
      </c>
      <c r="AE38" s="3">
        <f t="shared" si="22"/>
        <v>77.278646849881767</v>
      </c>
    </row>
    <row r="39" spans="1:31" x14ac:dyDescent="0.3">
      <c r="A39" t="str">
        <f>A17</f>
        <v>O15</v>
      </c>
      <c r="L39">
        <f t="shared" si="19"/>
        <v>12</v>
      </c>
      <c r="M39">
        <f t="shared" si="19"/>
        <v>3</v>
      </c>
      <c r="N39">
        <f t="shared" si="19"/>
        <v>15</v>
      </c>
      <c r="O39">
        <f t="shared" si="19"/>
        <v>3</v>
      </c>
      <c r="P39">
        <f t="shared" si="19"/>
        <v>3</v>
      </c>
      <c r="Q39">
        <f t="shared" si="17"/>
        <v>3</v>
      </c>
      <c r="R39">
        <f t="shared" si="17"/>
        <v>15</v>
      </c>
      <c r="S39">
        <f t="shared" si="17"/>
        <v>3</v>
      </c>
      <c r="T39">
        <f t="shared" si="17"/>
        <v>15</v>
      </c>
      <c r="U39">
        <f t="shared" si="20"/>
        <v>6</v>
      </c>
      <c r="V39">
        <f t="shared" si="18"/>
        <v>15</v>
      </c>
      <c r="W39">
        <f t="shared" si="18"/>
        <v>3</v>
      </c>
      <c r="X39">
        <f t="shared" si="18"/>
        <v>15</v>
      </c>
      <c r="Y39">
        <f t="shared" si="18"/>
        <v>15</v>
      </c>
      <c r="Z39">
        <f t="shared" si="18"/>
        <v>15</v>
      </c>
      <c r="AA39">
        <f t="shared" si="18"/>
        <v>3</v>
      </c>
      <c r="AB39">
        <f t="shared" si="18"/>
        <v>15</v>
      </c>
      <c r="AC39">
        <f t="shared" si="18"/>
        <v>3</v>
      </c>
      <c r="AD39">
        <f t="shared" si="21"/>
        <v>53000</v>
      </c>
      <c r="AE39" s="3">
        <f t="shared" si="22"/>
        <v>77.794597393868059</v>
      </c>
    </row>
    <row r="40" spans="1:31" x14ac:dyDescent="0.3">
      <c r="A40" t="str">
        <f>A18</f>
        <v>O16</v>
      </c>
      <c r="L40">
        <f t="shared" si="19"/>
        <v>16</v>
      </c>
      <c r="M40">
        <f t="shared" si="19"/>
        <v>17</v>
      </c>
      <c r="N40">
        <f t="shared" si="19"/>
        <v>1</v>
      </c>
      <c r="O40">
        <f t="shared" si="19"/>
        <v>17</v>
      </c>
      <c r="P40">
        <f t="shared" si="19"/>
        <v>17</v>
      </c>
      <c r="Q40">
        <f t="shared" si="17"/>
        <v>17</v>
      </c>
      <c r="R40">
        <f t="shared" si="17"/>
        <v>1</v>
      </c>
      <c r="S40">
        <f t="shared" si="17"/>
        <v>17</v>
      </c>
      <c r="T40">
        <f t="shared" si="17"/>
        <v>1</v>
      </c>
      <c r="U40">
        <f t="shared" si="20"/>
        <v>2</v>
      </c>
      <c r="V40">
        <f t="shared" si="18"/>
        <v>1</v>
      </c>
      <c r="W40">
        <f t="shared" si="18"/>
        <v>17</v>
      </c>
      <c r="X40">
        <f t="shared" si="18"/>
        <v>1</v>
      </c>
      <c r="Y40">
        <f t="shared" si="18"/>
        <v>1</v>
      </c>
      <c r="Z40">
        <f t="shared" si="18"/>
        <v>1</v>
      </c>
      <c r="AA40">
        <f t="shared" si="18"/>
        <v>17</v>
      </c>
      <c r="AB40">
        <f t="shared" si="18"/>
        <v>1</v>
      </c>
      <c r="AC40">
        <f t="shared" si="18"/>
        <v>17</v>
      </c>
      <c r="AD40">
        <f t="shared" si="21"/>
        <v>51000</v>
      </c>
      <c r="AE40" s="3">
        <f t="shared" si="22"/>
        <v>63.128804158803213</v>
      </c>
    </row>
    <row r="41" spans="1:31" x14ac:dyDescent="0.3">
      <c r="A41" t="str">
        <f>A19</f>
        <v>O17</v>
      </c>
      <c r="L41">
        <f t="shared" si="19"/>
        <v>6</v>
      </c>
      <c r="M41">
        <f t="shared" si="19"/>
        <v>5</v>
      </c>
      <c r="N41">
        <f t="shared" si="19"/>
        <v>12</v>
      </c>
      <c r="O41">
        <f t="shared" si="19"/>
        <v>5</v>
      </c>
      <c r="P41">
        <f t="shared" si="19"/>
        <v>5</v>
      </c>
      <c r="Q41">
        <f t="shared" si="19"/>
        <v>5</v>
      </c>
      <c r="R41">
        <f t="shared" si="19"/>
        <v>12</v>
      </c>
      <c r="S41">
        <f t="shared" si="19"/>
        <v>5</v>
      </c>
      <c r="T41">
        <f t="shared" si="19"/>
        <v>12</v>
      </c>
      <c r="U41">
        <f t="shared" si="20"/>
        <v>12</v>
      </c>
      <c r="V41">
        <f t="shared" si="20"/>
        <v>13</v>
      </c>
      <c r="W41">
        <f t="shared" si="20"/>
        <v>6</v>
      </c>
      <c r="X41">
        <f t="shared" si="20"/>
        <v>13</v>
      </c>
      <c r="Y41">
        <f t="shared" si="20"/>
        <v>13</v>
      </c>
      <c r="Z41">
        <f t="shared" si="20"/>
        <v>13</v>
      </c>
      <c r="AA41">
        <f t="shared" si="20"/>
        <v>6</v>
      </c>
      <c r="AB41">
        <f t="shared" si="20"/>
        <v>13</v>
      </c>
      <c r="AC41">
        <f t="shared" si="20"/>
        <v>6</v>
      </c>
      <c r="AD41">
        <f t="shared" si="21"/>
        <v>47000</v>
      </c>
      <c r="AE41" s="3">
        <f t="shared" si="22"/>
        <v>83.260318497192259</v>
      </c>
    </row>
    <row r="44" spans="1:31" x14ac:dyDescent="0.3">
      <c r="K44" t="s">
        <v>40</v>
      </c>
      <c r="AE44">
        <v>0.3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rnd_x_y_operator_tuning (4)</vt:lpstr>
      <vt:lpstr>rnd_x_y_operator_tuning (3)</vt:lpstr>
      <vt:lpstr>rnd_x_y_operator_tuning (2)</vt:lpstr>
      <vt:lpstr>rnd_x_y_operator_tuning</vt:lpstr>
      <vt:lpstr>rnd_x_y_operator_tuning (5)</vt:lpstr>
      <vt:lpstr>rnd_x_y_operator_tuning (6)</vt:lpstr>
      <vt:lpstr>rnd_x_y_operator_tuning (7)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2022-04-01T04:56:10Z</dcterms:created>
  <dcterms:modified xsi:type="dcterms:W3CDTF">2022-04-01T06:50:28Z</dcterms:modified>
</cp:coreProperties>
</file>