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741A968-FAF4-4864-88EE-508ED2AC2608}" xr6:coauthVersionLast="47" xr6:coauthVersionMax="47" xr10:uidLastSave="{00000000-0000-0000-0000-000000000000}"/>
  <bookViews>
    <workbookView xWindow="-108" yWindow="-108" windowWidth="23256" windowHeight="12720" xr2:uid="{B5B00E72-3A83-4B1E-9BC2-6C20A0D99EB5}"/>
  </bookViews>
  <sheets>
    <sheet name="Sheet3" sheetId="1" r:id="rId1"/>
  </sheets>
  <definedNames>
    <definedName name="solver_adj" localSheetId="0" hidden="1">Sheet3!$A$11:$A$13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Sheet3!$E$12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1" l="1"/>
  <c r="A16" i="1"/>
  <c r="A15" i="1"/>
  <c r="C15" i="1" s="1"/>
  <c r="A14" i="1"/>
  <c r="C14" i="1" s="1"/>
  <c r="D7" i="1"/>
  <c r="D6" i="1"/>
  <c r="D5" i="1"/>
  <c r="D4" i="1"/>
  <c r="D14" i="1" l="1"/>
  <c r="D15" i="1"/>
  <c r="B16" i="1"/>
  <c r="C16" i="1"/>
  <c r="D16" i="1" s="1"/>
  <c r="B15" i="1"/>
  <c r="B17" i="1"/>
  <c r="B14" i="1"/>
  <c r="C17" i="1"/>
  <c r="D17" i="1" s="1"/>
  <c r="E16" i="1" l="1"/>
  <c r="F16" i="1"/>
  <c r="E15" i="1"/>
  <c r="F15" i="1"/>
  <c r="E14" i="1"/>
  <c r="F14" i="1"/>
  <c r="E17" i="1"/>
  <c r="F17" i="1"/>
  <c r="E12" i="1" l="1"/>
</calcChain>
</file>

<file path=xl/sharedStrings.xml><?xml version="1.0" encoding="utf-8"?>
<sst xmlns="http://schemas.openxmlformats.org/spreadsheetml/2006/main" count="17" uniqueCount="16">
  <si>
    <t>Count of kérdés</t>
  </si>
  <si>
    <t>csereérték</t>
  </si>
  <si>
    <t>hossz</t>
  </si>
  <si>
    <t>Egyáltalán nem jellemző</t>
  </si>
  <si>
    <t>Inkább jellemző, mint nem</t>
  </si>
  <si>
    <t>Kicsit jellemző</t>
  </si>
  <si>
    <t>Nagyon jellemző</t>
  </si>
  <si>
    <t>maradék</t>
  </si>
  <si>
    <t>sorszám</t>
  </si>
  <si>
    <t>osztás</t>
  </si>
  <si>
    <t>ideál (hiba)</t>
  </si>
  <si>
    <t>Sorcímkék</t>
  </si>
  <si>
    <t>Végösszeg</t>
  </si>
  <si>
    <t>ideális</t>
  </si>
  <si>
    <t>számított</t>
  </si>
  <si>
    <t>FKERES() és/vagy HA() függvények helyett szövegcserét kikényszerítendő!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</si>
</sst>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170" fontId="0" fillId="0" borderId="0" xfId="0" applyNumberFormat="1"/>
    <xf numFmtId="170" fontId="1" fillId="0" borderId="0" xfId="0" applyNumberFormat="1" applyFont="1"/>
    <xf numFmtId="1" fontId="0" fillId="0" borderId="0" xfId="0" applyNumberFormat="1"/>
    <xf numFmtId="0" fontId="0" fillId="0" borderId="0" xfId="0" pivotButton="1"/>
    <xf numFmtId="0" fontId="0" fillId="0" borderId="0" xfId="0" applyNumberFormat="1"/>
    <xf numFmtId="170" fontId="0" fillId="2" borderId="0" xfId="0" applyNumberFormat="1" applyFill="1"/>
    <xf numFmtId="0" fontId="0" fillId="2" borderId="1" xfId="0" applyFill="1" applyBorder="1"/>
    <xf numFmtId="170" fontId="0" fillId="2" borderId="1" xfId="0" applyNumberForma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titude/Downloads/kerdoiv_demo_elokeszitesi_cellal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77.438176157404" createdVersion="7" refreshedVersion="7" minRefreshableVersion="3" recordCount="9" xr:uid="{43ADD168-4F1E-4BF9-9CC9-BC6DDE6451A0}">
  <cacheSource type="worksheet">
    <worksheetSource ref="D3:F12" sheet="Sheet1" r:id="rId2"/>
  </cacheSource>
  <cacheFields count="3">
    <cacheField name="szoveg" numFmtId="0">
      <sharedItems containsBlank="1" count="5">
        <s v="Egyáltalán nem jellemző"/>
        <s v="Inkább jellemző, mint nem"/>
        <s v="Kicsit jellemző"/>
        <s v="Nagyon jellemző"/>
        <m/>
      </sharedItems>
    </cacheField>
    <cacheField name="darab" numFmtId="0">
      <sharedItems containsString="0" containsBlank="1" containsNumber="1" containsInteger="1" minValue="12" maxValue="110"/>
    </cacheField>
    <cacheField name="kérdé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47"/>
    <s v="B"/>
  </r>
  <r>
    <x v="1"/>
    <n v="53"/>
    <s v="B"/>
  </r>
  <r>
    <x v="2"/>
    <n v="76"/>
    <s v="B"/>
  </r>
  <r>
    <x v="3"/>
    <n v="30"/>
    <s v="B"/>
  </r>
  <r>
    <x v="4"/>
    <m/>
    <m/>
  </r>
  <r>
    <x v="0"/>
    <n v="110"/>
    <s v="C"/>
  </r>
  <r>
    <x v="1"/>
    <n v="22"/>
    <s v="C"/>
  </r>
  <r>
    <x v="2"/>
    <n v="62"/>
    <s v="C"/>
  </r>
  <r>
    <x v="3"/>
    <n v="12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FD3F07-DE10-4526-8BE5-C2106917C27C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8" firstHeaderRow="1" firstDataRow="1" firstDataCol="1"/>
  <pivotFields count="3">
    <pivotField axis="axisRow" showAll="0">
      <items count="6">
        <item x="0"/>
        <item x="1"/>
        <item x="2"/>
        <item x="3"/>
        <item h="1" x="4"/>
        <item t="default"/>
      </items>
    </pivotField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kérdé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183D-AA35-416B-8A67-821B73FC785F}">
  <dimension ref="A1:F17"/>
  <sheetViews>
    <sheetView tabSelected="1" zoomScale="145" zoomScaleNormal="145" workbookViewId="0">
      <selection activeCell="F12" sqref="F12:F17"/>
    </sheetView>
  </sheetViews>
  <sheetFormatPr defaultColWidth="11.5546875" defaultRowHeight="13.8" x14ac:dyDescent="0.3"/>
  <cols>
    <col min="1" max="1" width="21.88671875" bestFit="1" customWidth="1"/>
    <col min="2" max="2" width="13.5546875" bestFit="1" customWidth="1"/>
    <col min="3" max="5" width="22.109375" bestFit="1" customWidth="1"/>
    <col min="6" max="6" width="10.6640625" bestFit="1" customWidth="1"/>
  </cols>
  <sheetData>
    <row r="1" spans="1:6" x14ac:dyDescent="0.3">
      <c r="A1" t="s">
        <v>15</v>
      </c>
    </row>
    <row r="2" spans="1:6" x14ac:dyDescent="0.3">
      <c r="C2" t="s">
        <v>13</v>
      </c>
    </row>
    <row r="3" spans="1:6" x14ac:dyDescent="0.3">
      <c r="A3" s="7" t="s">
        <v>11</v>
      </c>
      <c r="B3" t="s">
        <v>0</v>
      </c>
      <c r="C3" s="1" t="s">
        <v>1</v>
      </c>
      <c r="D3" s="1" t="s">
        <v>2</v>
      </c>
    </row>
    <row r="4" spans="1:6" x14ac:dyDescent="0.3">
      <c r="A4" s="2" t="s">
        <v>3</v>
      </c>
      <c r="B4" s="8">
        <v>2</v>
      </c>
      <c r="C4">
        <v>1</v>
      </c>
      <c r="D4">
        <f>LEN(A4)</f>
        <v>23</v>
      </c>
    </row>
    <row r="5" spans="1:6" x14ac:dyDescent="0.3">
      <c r="A5" s="2" t="s">
        <v>4</v>
      </c>
      <c r="B5" s="8">
        <v>2</v>
      </c>
      <c r="C5">
        <v>2</v>
      </c>
      <c r="D5">
        <f t="shared" ref="D5:D7" si="0">LEN(A5)</f>
        <v>25</v>
      </c>
    </row>
    <row r="6" spans="1:6" x14ac:dyDescent="0.3">
      <c r="A6" s="2" t="s">
        <v>5</v>
      </c>
      <c r="B6" s="8">
        <v>2</v>
      </c>
      <c r="C6">
        <v>3</v>
      </c>
      <c r="D6">
        <f t="shared" si="0"/>
        <v>15</v>
      </c>
    </row>
    <row r="7" spans="1:6" x14ac:dyDescent="0.3">
      <c r="A7" s="2" t="s">
        <v>6</v>
      </c>
      <c r="B7" s="8">
        <v>2</v>
      </c>
      <c r="C7">
        <v>4</v>
      </c>
      <c r="D7">
        <f t="shared" si="0"/>
        <v>15</v>
      </c>
    </row>
    <row r="8" spans="1:6" x14ac:dyDescent="0.3">
      <c r="A8" s="2" t="s">
        <v>12</v>
      </c>
      <c r="B8" s="8">
        <v>8</v>
      </c>
    </row>
    <row r="10" spans="1:6" x14ac:dyDescent="0.3">
      <c r="A10" s="10">
        <v>0.1</v>
      </c>
    </row>
    <row r="11" spans="1:6" x14ac:dyDescent="0.3">
      <c r="A11" s="11">
        <v>0.84235225096873501</v>
      </c>
      <c r="B11" s="4"/>
      <c r="C11" s="4"/>
      <c r="D11" s="4"/>
      <c r="E11" s="4"/>
    </row>
    <row r="12" spans="1:6" x14ac:dyDescent="0.3">
      <c r="A12" s="11">
        <v>3.8495410679033553</v>
      </c>
      <c r="B12" s="4"/>
      <c r="C12" s="4"/>
      <c r="D12" s="4"/>
      <c r="E12" s="9">
        <f>SUMSQ(E14:E17)</f>
        <v>0.27666601447819278</v>
      </c>
      <c r="F12" t="s">
        <v>14</v>
      </c>
    </row>
    <row r="13" spans="1:6" x14ac:dyDescent="0.3">
      <c r="A13" s="11">
        <v>7.6232973888287923</v>
      </c>
      <c r="B13" s="4" t="s">
        <v>8</v>
      </c>
      <c r="C13" s="4" t="s">
        <v>9</v>
      </c>
      <c r="D13" s="5" t="s">
        <v>7</v>
      </c>
      <c r="E13" s="4" t="s">
        <v>10</v>
      </c>
      <c r="F13" s="4" t="s">
        <v>1</v>
      </c>
    </row>
    <row r="14" spans="1:6" x14ac:dyDescent="0.3">
      <c r="A14" s="4">
        <f>IFERROR(FIND("n",A4,1),$A$11)*$A$12*D4</f>
        <v>885.39444561777179</v>
      </c>
      <c r="B14" s="6">
        <f>RANK(A14,A$14:A$17)</f>
        <v>1</v>
      </c>
      <c r="C14" s="4">
        <f>A14/$A$13</f>
        <v>116.14323834660209</v>
      </c>
      <c r="D14" s="3">
        <f>A14-INT(C14)*$A$13+$A$10</f>
        <v>1.1919485136319055</v>
      </c>
      <c r="E14" s="3">
        <f>1-D14</f>
        <v>-0.19194851363190546</v>
      </c>
      <c r="F14" s="6">
        <f>ROUND(D14,0)</f>
        <v>1</v>
      </c>
    </row>
    <row r="15" spans="1:6" x14ac:dyDescent="0.3">
      <c r="A15" s="4">
        <f t="shared" ref="A15:A17" si="1">IFERROR(FIND("n",A5,1),$A$11)*$A$12*D5</f>
        <v>192.47705339516776</v>
      </c>
      <c r="B15" s="6">
        <f t="shared" ref="B15:B17" si="2">RANK(A15,A$14:A$17)</f>
        <v>3</v>
      </c>
      <c r="C15" s="4">
        <f t="shared" ref="C15:C17" si="3">A15/$A$13</f>
        <v>25.248530075348278</v>
      </c>
      <c r="D15" s="3">
        <f t="shared" ref="D15:D17" si="4">A15-INT(C15)*$A$13+$A$10</f>
        <v>1.9946186744479406</v>
      </c>
      <c r="E15" s="3">
        <f>2-D15</f>
        <v>5.3813255520593906E-3</v>
      </c>
      <c r="F15" s="6">
        <f t="shared" ref="F15:F17" si="5">ROUND(D15,0)</f>
        <v>2</v>
      </c>
    </row>
    <row r="16" spans="1:6" x14ac:dyDescent="0.3">
      <c r="A16" s="4">
        <f t="shared" si="1"/>
        <v>48.640043756174691</v>
      </c>
      <c r="B16" s="6">
        <f t="shared" si="2"/>
        <v>4</v>
      </c>
      <c r="C16" s="4">
        <f t="shared" si="3"/>
        <v>6.3804468427864283</v>
      </c>
      <c r="D16" s="3">
        <f t="shared" si="4"/>
        <v>3.0002594232019377</v>
      </c>
      <c r="E16" s="3">
        <f>3-D16</f>
        <v>-2.5942320193772517E-4</v>
      </c>
      <c r="F16" s="6">
        <f t="shared" si="5"/>
        <v>3</v>
      </c>
    </row>
    <row r="17" spans="1:6" x14ac:dyDescent="0.3">
      <c r="A17" s="4">
        <f t="shared" si="1"/>
        <v>346.45869611130195</v>
      </c>
      <c r="B17" s="6">
        <f t="shared" si="2"/>
        <v>2</v>
      </c>
      <c r="C17" s="4">
        <f t="shared" si="3"/>
        <v>45.447354135626895</v>
      </c>
      <c r="D17" s="3">
        <f t="shared" si="4"/>
        <v>3.5103136140062703</v>
      </c>
      <c r="E17" s="3">
        <f>4-D17</f>
        <v>0.48968638599372971</v>
      </c>
      <c r="F17" s="6">
        <f t="shared" si="5"/>
        <v>4</v>
      </c>
    </row>
  </sheetData>
  <scenarios current="0">
    <scenario name="k" count="3" user="Microsoft Office User" comment="Created by Microsoft Office User on 4/26/2022">
      <inputCells r="A11" val="7.79721651253996"/>
      <inputCells r="A12" val="10.6248900051306"/>
      <inputCells r="A13" val="6.14188932429456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2022-04-26T12:45:12Z</dcterms:created>
  <dcterms:modified xsi:type="dcterms:W3CDTF">2022-04-26T12:53:02Z</dcterms:modified>
</cp:coreProperties>
</file>