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/>
  <xr:revisionPtr revIDLastSave="0" documentId="13_ncr:1_{B8CFEF66-C3A5-4FBA-8000-1B5ADCA79CA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érleg" sheetId="1" r:id="rId1"/>
    <sheet name="eredménykimutatás" sheetId="2" r:id="rId2"/>
    <sheet name="Pénzügyi mutatók" sheetId="3" r:id="rId3"/>
  </sheets>
  <definedNames>
    <definedName name="_xlnm._FilterDatabase" localSheetId="0" hidden="1">mérleg!$A$5:$G$116</definedName>
    <definedName name="_xlnm._FilterDatabase" localSheetId="2" hidden="1">'Pénzügyi mutatók'!$A$4:$H$68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40" i="2" l="1"/>
  <c r="B52" i="2"/>
  <c r="B53" i="2" l="1"/>
  <c r="B23" i="2"/>
  <c r="B8" i="2"/>
  <c r="B19" i="2"/>
  <c r="B27" i="2" l="1"/>
  <c r="B58" i="2" s="1"/>
  <c r="C112" i="1"/>
  <c r="D112" i="1"/>
  <c r="E112" i="1"/>
  <c r="C82" i="1"/>
  <c r="D82" i="1"/>
  <c r="E82" i="1"/>
  <c r="C78" i="1"/>
  <c r="D78" i="1"/>
  <c r="E78" i="1"/>
  <c r="B78" i="1"/>
  <c r="C66" i="1"/>
  <c r="C116" i="1" s="1"/>
  <c r="D66" i="1"/>
  <c r="D116" i="1" s="1"/>
  <c r="E66" i="1"/>
  <c r="E116" i="1" s="1"/>
  <c r="C61" i="1"/>
  <c r="D61" i="1"/>
  <c r="E61" i="1"/>
  <c r="C34" i="1"/>
  <c r="D34" i="1"/>
  <c r="E34" i="1"/>
  <c r="D6" i="1"/>
  <c r="D65" i="1" s="1"/>
  <c r="E6" i="1"/>
  <c r="E65" i="1" s="1"/>
  <c r="C6" i="1"/>
  <c r="C65" i="1" s="1"/>
  <c r="B66" i="1"/>
  <c r="B61" i="1"/>
  <c r="B34" i="1"/>
  <c r="B112" i="1"/>
  <c r="B82" i="1"/>
  <c r="B116" i="1" l="1"/>
  <c r="B65" i="1"/>
</calcChain>
</file>

<file path=xl/sharedStrings.xml><?xml version="1.0" encoding="utf-8"?>
<sst xmlns="http://schemas.openxmlformats.org/spreadsheetml/2006/main" count="505" uniqueCount="283">
  <si>
    <t>SBS Szerelő Javító és Szolgáltató Korlátolt Felelősségű Társaság ( 11174888210 )</t>
  </si>
  <si>
    <t>Export date: 2022-01-09 11:15</t>
  </si>
  <si>
    <t/>
  </si>
  <si>
    <t>2020-12-31</t>
  </si>
  <si>
    <t>2019-12-31</t>
  </si>
  <si>
    <t>2018-12-31</t>
  </si>
  <si>
    <t>2017-12-31</t>
  </si>
  <si>
    <t>1000 HUF</t>
  </si>
  <si>
    <t>BEFEKTETETT ESZKÖZÖK</t>
  </si>
  <si>
    <t>Immateriális javak</t>
  </si>
  <si>
    <t>Alapítás-átszervezés aktivált értéke</t>
  </si>
  <si>
    <t>Kísérleti fejlesztés aktivált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</si>
  <si>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</si>
  <si>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</si>
  <si>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</si>
  <si>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</si>
  <si>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</si>
  <si>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</si>
  <si>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kapcsolodó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</si>
  <si>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</si>
  <si>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</si>
  <si>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</si>
  <si>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</si>
  <si>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</si>
  <si>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</si>
  <si>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</si>
  <si>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</si>
  <si>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vállalkozásban</t>
  </si>
  <si>
    <t>Tartós jelentős tulajdoni részesedés</t>
  </si>
  <si>
    <t>Tartósan adott kölcsön jelentős tulajdoni részesedési viszonyban álló vállalkozásban</t>
  </si>
  <si>
    <t>Egyéb tartós részesedés</t>
  </si>
  <si>
    <t>Tartósan adott kölcsön egyéb részesedési viszonyban álló vállalkozásban</t>
  </si>
  <si>
    <t>Egyéb tartósan adott kölcsön</t>
  </si>
  <si>
    <t>Tartós hitelviszonyt megtestesítő értékpapír</t>
  </si>
  <si>
    <t>Befektetett pénzügyi eszközök értékhelyesbítése</t>
  </si>
  <si>
    <t>Befektetett pénzügyi eszközök értékelési különbözete</t>
  </si>
  <si>
    <t>FORGÓESZKÖZÖK</t>
  </si>
  <si>
    <t>Készletek</t>
  </si>
  <si>
    <t>Anyagok</t>
  </si>
  <si>
    <t>Befejezetlen termelés és félkész termékek</t>
  </si>
  <si>
    <t>Növendék-, hízó- és egyéb állatok</t>
  </si>
  <si>
    <t>Késztermékek</t>
  </si>
  <si>
    <t>Áruk</t>
  </si>
  <si>
    <t>Készletekre adott előlegek</t>
  </si>
  <si>
    <t>Követelések</t>
  </si>
  <si>
    <t>Követelések áruszállításból és szolgáltatásokból (vevők)</t>
  </si>
  <si>
    <t>Követelések kapcsolt vállalkozással szemben</t>
  </si>
  <si>
    <t>Követelések jelentős tulajdoni részesedési viszonyban lévő vállalkozással szemben</t>
  </si>
  <si>
    <t>Követelések egyéb részesedési viszonyban lévő vállalkozással szemben</t>
  </si>
  <si>
    <t>Váltókövetelések</t>
  </si>
  <si>
    <t>Egyéb követelések</t>
  </si>
  <si>
    <t>Követelések értékelési különbözete</t>
  </si>
  <si>
    <t>Származékos ügyletek pozitív értékelési különbözete</t>
  </si>
  <si>
    <t>Értékpapírok</t>
  </si>
  <si>
    <t>Részesedés kapcsolt vállalkozásban</t>
  </si>
  <si>
    <t>Jelentős tulajdoni részesedés</t>
  </si>
  <si>
    <t>Egyéb részesedés</t>
  </si>
  <si>
    <t>Saját részvények, üzletrészek</t>
  </si>
  <si>
    <t>Forgatási célú hitelviszonyt megtestesítő értékpapírok</t>
  </si>
  <si>
    <t>Értékpapírok értékelési különbözete</t>
  </si>
  <si>
    <t>Pénzeszközök</t>
  </si>
  <si>
    <t>Pénztár, csekkek</t>
  </si>
  <si>
    <t>Bankbetétek</t>
  </si>
  <si>
    <t>AKTÍV IDŐBELI ELHATÁROLÁSOK</t>
  </si>
  <si>
    <t>Bevételek aktív időbeli elhatárolása</t>
  </si>
  <si>
    <t>Költségek, ráfordítások aktív időbeli elhatárolása</t>
  </si>
  <si>
    <t>Halasztott ráfordítások</t>
  </si>
  <si>
    <t>ESZKÖZÖK (AKTÍVÁK) ÖSSZESEN</t>
  </si>
  <si>
    <t>SAJÁT TŐKE</t>
  </si>
  <si>
    <t xml:space="preserve"> Jegyzett tőke</t>
  </si>
  <si>
    <t>Ebből: visszavásárolt tulajdoni részesedés névértéken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</si>
  <si>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</si>
  <si>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</si>
  <si>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</si>
  <si>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</si>
  <si>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</si>
  <si>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- Értékhelyesbítés értékelési tartaléka</t>
  </si>
  <si>
    <t xml:space="preserve"> - Valós értékelés értékelési tartaléka</t>
  </si>
  <si>
    <t>Mérleg szerinti eredmény</t>
  </si>
  <si>
    <t>N/A</t>
  </si>
  <si>
    <t>Adózott eredmény</t>
  </si>
  <si>
    <t>CÉLTARTALÉKOK</t>
  </si>
  <si>
    <t>Céltartalék várható kötelezettségekre</t>
  </si>
  <si>
    <t>Céltartalék a jövőbeni költségekre</t>
  </si>
  <si>
    <t>Egyéb céltartalék</t>
  </si>
  <si>
    <t>KÖTELEZETTSÉGEK</t>
  </si>
  <si>
    <t>Hátrasorolt kötelezettségek</t>
  </si>
  <si>
    <t>Hátrasorolt kötelezettségek kapcsolt vállakozással szemben</t>
  </si>
  <si>
    <t>Hátrasorolt kötelezettségek jelentős tulajdoni részesedési viszonyban lévő vállalkozással szemben</t>
  </si>
  <si>
    <t>Hátrasorolt kötelezettségek egyéb részesedési viszonyban lévő vállakozással szemben</t>
  </si>
  <si>
    <t>Hátrasorolt kötelezettségek egyéb gazdálkodóval szemben</t>
  </si>
  <si>
    <t>Hosszú lejáratú kötelezettségek</t>
  </si>
  <si>
    <t>Hosszú lejáratra kapott kölcsönök</t>
  </si>
  <si>
    <t>Átváltoztatható kötvények</t>
  </si>
  <si>
    <t>Átváltoztatható és átváltozó kötvények</t>
  </si>
  <si>
    <t>Tartozások kötvénykibocsátásból</t>
  </si>
  <si>
    <t>Beruházási és fejlesztési hitelek</t>
  </si>
  <si>
    <t>Egyéb hosszú lejáratú hitelek</t>
  </si>
  <si>
    <t>Tartós kötelezettségek kapcsolt vállalkozással szemben</t>
  </si>
  <si>
    <t>Tartós kötelezettségek jelentős tulajdoni részesedési viszonyban lévő vállalkozásokkal szemben</t>
  </si>
  <si>
    <t>Tartós kötelezettségek egyéb részesedési viszonyban lévő vállalkozással sz</t>
  </si>
  <si>
    <t>Egyéb hosszú lejáratú kötelezettségek</t>
  </si>
  <si>
    <t>Rövid lejáratú kötelezettségek</t>
  </si>
  <si>
    <t>Rövid lejáratú kölcsönök</t>
  </si>
  <si>
    <t>ebből: az átváltoztatható kötvények</t>
  </si>
  <si>
    <t>Rövid lejáratú hitelek</t>
  </si>
  <si>
    <t>Vevőktől kapott előlegek</t>
  </si>
  <si>
    <t>Kötelezettségek áruszállításból és szolgáltatásból (szállítók)</t>
  </si>
  <si>
    <t>Váltótartozások</t>
  </si>
  <si>
    <t>Rövid lejáratú kötelezettségek kapcsolt vállalkozással szemben</t>
  </si>
  <si>
    <t>Rövid lejáratú kötelezettségek jelentős tulajdoni részesedési viszonyban lévő vállalkozásokkal szemben</t>
  </si>
  <si>
    <t>Rövid lejáratú kötelezettségek egyéb részesedési viszonyban lévő vállalkozással szemben</t>
  </si>
  <si>
    <t>Egyéb rövid lejáratú kötelezettségek</t>
  </si>
  <si>
    <t>Kötelezettségek értékelési különbözete</t>
  </si>
  <si>
    <t>Származékos ügyletek negatív értékelési különbözete</t>
  </si>
  <si>
    <t>PASSZÍV IDŐBELI ELHATÁROLÁSOK</t>
  </si>
  <si>
    <t>Bevételek passzív időbeli elhatárolása</t>
  </si>
  <si>
    <t>Költségek, ráfordítások passzív időbeli elhatárolása</t>
  </si>
  <si>
    <t>Halasztott bevételek</t>
  </si>
  <si>
    <t>FORRÁSOK (PASSZÍVÁK) ÖSSZESEN</t>
  </si>
  <si>
    <t>Belföldi értékesítés nettó árbevétele</t>
  </si>
  <si>
    <t>Export értékesítés nettó árbevétele</t>
  </si>
  <si>
    <t>Értékesítés nettó árbevétele</t>
  </si>
  <si>
    <t>Saját termelésű készletek állományváltozása</t>
  </si>
  <si>
    <t>Saját előállítású eszközök aktívált értéke</t>
  </si>
  <si>
    <t>Aktivált saját teljesítmények értéke</t>
  </si>
  <si>
    <t>Egyéb bevételek</t>
  </si>
  <si>
    <t>ebből: 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</si>
  <si>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</si>
  <si>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</si>
  <si>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</si>
  <si>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</si>
  <si>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</si>
  <si>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</t>
  </si>
  <si>
    <t>Bérköltség</t>
  </si>
  <si>
    <t>Személyi jellegű egyéb kifizetések</t>
  </si>
  <si>
    <t>Bérjárulékok</t>
  </si>
  <si>
    <t>Személyi jellegű  ráfordítások</t>
  </si>
  <si>
    <t>Értékcsökkenési leírás</t>
  </si>
  <si>
    <t>Egyéb ráfordítások</t>
  </si>
  <si>
    <t>Ebből: értékvesztés</t>
  </si>
  <si>
    <t>ÜZEMI (ÜZLETI) TEVÉKENYSÉG EREDMÉNYE</t>
  </si>
  <si>
    <t>Kapott (járó) osztalék és részesedés</t>
  </si>
  <si>
    <t>Ebből: kapcsolt vállalkozástól kapott</t>
  </si>
  <si>
    <t>Részesedésekből származó bevételek, árfolyamnyereségek</t>
  </si>
  <si>
    <t>Befektetett pénzügyi eszközökből (értékpapírokból, kölcsönökből) származó bevételek, árfolyamnyereségek</t>
  </si>
  <si>
    <t>Egyéb kapott (járó) kamatok és kamatjellegű bevételek</t>
  </si>
  <si>
    <t>Pénzügyi műveletek egyéb bevételei</t>
  </si>
  <si>
    <t>Ebből: értékelési különbözet</t>
  </si>
  <si>
    <t>Pénzügyi műveletek bevételei</t>
  </si>
  <si>
    <t>Részesedésekből származó ráfordítások, árfolyamveszteségek</t>
  </si>
  <si>
    <t>Ebből: kapcsolt vállalkozásnak adott</t>
  </si>
  <si>
    <t>Befektetett pénzügyi eszközökből (értékpapírokból, kölcsönökből) származó ráfordítások, árfolyamveszteségek</t>
  </si>
  <si>
    <t>Fizetendő (fizetett) kamatok és kamatjellegű ráfordítások</t>
  </si>
  <si>
    <t>Részesedések, értékpapírok, tartósan adott kölcsönök, bankbetétek értékvesztése</t>
  </si>
  <si>
    <t>Pénzügyi műveletek egyéb ráfordításai</t>
  </si>
  <si>
    <t xml:space="preserve"> Pénzügyi műveletek ráfordításai</t>
  </si>
  <si>
    <t xml:space="preserve"> PÉNZÜGYI MŰVELETEK EREDMÉNYE</t>
  </si>
  <si>
    <t>SZOKÁSOS VÁLLALKOZÁSI EREDMÉNY</t>
  </si>
  <si>
    <t>Rendkívüli bevételek</t>
  </si>
  <si>
    <t xml:space="preserve"> Rendkívüli ráfordítások</t>
  </si>
  <si>
    <t xml:space="preserve"> RENDKÍVÜLI EREDMÉNY</t>
  </si>
  <si>
    <t>ADÓZÁS ELŐTTI EREDMÉNY</t>
  </si>
  <si>
    <t xml:space="preserve"> Adófizetési kötelezettség</t>
  </si>
  <si>
    <t>ADÓZOTT EREDMÉNY</t>
  </si>
  <si>
    <t xml:space="preserve">  Eredménytartalék igénybevétele osztalékra, részesedésre</t>
  </si>
  <si>
    <t>Jóváhagyott osztalék és részesedés</t>
  </si>
  <si>
    <t>MÉRLEG SZERINTI EREDMÉNY</t>
  </si>
  <si>
    <t>Tőkeellátottság</t>
  </si>
  <si>
    <t>1</t>
  </si>
  <si>
    <t>Nettó tőkellátottság</t>
  </si>
  <si>
    <t>2</t>
  </si>
  <si>
    <t>Likviditási ráta</t>
  </si>
  <si>
    <t>3</t>
  </si>
  <si>
    <t>Likviditási gyorsráta</t>
  </si>
  <si>
    <t>4</t>
  </si>
  <si>
    <t>Működőtőke</t>
  </si>
  <si>
    <t>5</t>
  </si>
  <si>
    <t>Eladósodottsági ráta</t>
  </si>
  <si>
    <t>6</t>
  </si>
  <si>
    <t>Tisztított eladósodottsági ráta</t>
  </si>
  <si>
    <t>7</t>
  </si>
  <si>
    <t>Jövedelmezőség</t>
  </si>
  <si>
    <t>8</t>
  </si>
  <si>
    <t>Üzemi szintű jövedelmezőség</t>
  </si>
  <si>
    <t>9</t>
  </si>
  <si>
    <t>Készletek forgási sebessége napokban</t>
  </si>
  <si>
    <t>10</t>
  </si>
  <si>
    <t>Követelések forgási sebessége napokban</t>
  </si>
  <si>
    <t>11</t>
  </si>
  <si>
    <t>Szállítók forgási sebessége napokban</t>
  </si>
  <si>
    <t>12</t>
  </si>
  <si>
    <t>Saját tőke aránya (%)</t>
  </si>
  <si>
    <t>13</t>
  </si>
  <si>
    <t>Hosszú lejáratú eladósodottság (%)</t>
  </si>
  <si>
    <t>14</t>
  </si>
  <si>
    <t>Tőkeáttétel (%)</t>
  </si>
  <si>
    <t>15</t>
  </si>
  <si>
    <t>Befektetett eszközök fedezettsége (%)</t>
  </si>
  <si>
    <t>16</t>
  </si>
  <si>
    <t>Vevők forgása (nap)</t>
  </si>
  <si>
    <t>17</t>
  </si>
  <si>
    <t>Árbevétel arányos eredmény (%)</t>
  </si>
  <si>
    <t>18</t>
  </si>
  <si>
    <t>Tőkehozam</t>
  </si>
  <si>
    <t>19</t>
  </si>
  <si>
    <t>Kamatfedezet</t>
  </si>
  <si>
    <t>20</t>
  </si>
  <si>
    <t>Tőkearányos adózott eredmény (ROE)(%)</t>
  </si>
  <si>
    <t>21</t>
  </si>
  <si>
    <t>Eszközarányos adózott eredmény (ROA)(%)</t>
  </si>
  <si>
    <t>22</t>
  </si>
  <si>
    <t>Árbevétel arányos MSZE (%)</t>
  </si>
  <si>
    <t>23</t>
  </si>
  <si>
    <t>Árbevétel változás (%)</t>
  </si>
  <si>
    <t>24</t>
  </si>
  <si>
    <t>Mérlegfőösszeg változás (%)</t>
  </si>
  <si>
    <t>25</t>
  </si>
  <si>
    <t>Vevő-szállító arány</t>
  </si>
  <si>
    <t>26</t>
  </si>
  <si>
    <t>Üzemi eredményváltozás (%)</t>
  </si>
  <si>
    <t>27</t>
  </si>
  <si>
    <t>Forgalom</t>
  </si>
  <si>
    <t>28</t>
  </si>
  <si>
    <t>Forgalom/alkalmazottak</t>
  </si>
  <si>
    <t>29</t>
  </si>
  <si>
    <t>Adózás előtti eredményt</t>
  </si>
  <si>
    <t>70</t>
  </si>
  <si>
    <t>Adófizetési kötelezettség</t>
  </si>
  <si>
    <t>71</t>
  </si>
  <si>
    <t>Befektetett eszközök</t>
  </si>
  <si>
    <t>72</t>
  </si>
  <si>
    <t>73</t>
  </si>
  <si>
    <t>74</t>
  </si>
  <si>
    <t>75</t>
  </si>
  <si>
    <t>Forgóeszközök</t>
  </si>
  <si>
    <t>76</t>
  </si>
  <si>
    <t>77</t>
  </si>
  <si>
    <t>78</t>
  </si>
  <si>
    <t>79</t>
  </si>
  <si>
    <t>80</t>
  </si>
  <si>
    <t>Aktív időbeli elhatárolások</t>
  </si>
  <si>
    <t>81</t>
  </si>
  <si>
    <t>Eszközök (aktívák) összesen</t>
  </si>
  <si>
    <t>82</t>
  </si>
  <si>
    <t>Saját tõke</t>
  </si>
  <si>
    <t>83</t>
  </si>
  <si>
    <t>Jegyzett, de még be nem fizetett tõke</t>
  </si>
  <si>
    <t>84</t>
  </si>
  <si>
    <t>Tõketartalék</t>
  </si>
  <si>
    <t>85</t>
  </si>
  <si>
    <t>86</t>
  </si>
  <si>
    <t>87</t>
  </si>
  <si>
    <t>88</t>
  </si>
  <si>
    <t>Céltartalékok</t>
  </si>
  <si>
    <t>89</t>
  </si>
  <si>
    <t>Kötelezettségek</t>
  </si>
  <si>
    <t>90</t>
  </si>
  <si>
    <t>91</t>
  </si>
  <si>
    <t>92</t>
  </si>
  <si>
    <t>93</t>
  </si>
  <si>
    <t>Passzív idõbeli elhatárolások</t>
  </si>
  <si>
    <t>94</t>
  </si>
  <si>
    <t>Források (passzívák) összesen</t>
  </si>
  <si>
    <t>95</t>
  </si>
  <si>
    <t>96</t>
  </si>
  <si>
    <t>97</t>
  </si>
  <si>
    <t>98</t>
  </si>
  <si>
    <t>99</t>
  </si>
  <si>
    <t>100</t>
  </si>
  <si>
    <t>Pénzügyi műveletek ráfordításai</t>
  </si>
  <si>
    <t>101</t>
  </si>
  <si>
    <t>Pénzügyi mûveletek eredménye</t>
  </si>
  <si>
    <t>102</t>
  </si>
  <si>
    <t>103</t>
  </si>
  <si>
    <t>Export árbevétel</t>
  </si>
  <si>
    <t>104</t>
  </si>
  <si>
    <t>2020-12-31-Ellenőrzés</t>
  </si>
  <si>
    <t>nyers adat</t>
  </si>
  <si>
    <t>2016-12-31</t>
  </si>
  <si>
    <t>2015-12-31</t>
  </si>
  <si>
    <t>2014-12-31</t>
  </si>
  <si>
    <t>2013-12-31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</si>
</sst>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 val="double"/>
      <sz val="16"/>
      <name val="Comic Sans MS"/>
      <family val="4"/>
    </font>
    <font>
      <b/>
      <u val="double"/>
      <sz val="10"/>
      <name val="Calibri"/>
      <family val="2"/>
      <charset val="238"/>
    </font>
    <font>
      <b/>
      <sz val="12"/>
      <name val="Calibri"/>
      <family val="2"/>
      <charset val="238"/>
    </font>
    <font>
      <b/>
      <u val="double"/>
      <sz val="10"/>
      <name val="Calibri"/>
      <family val="2"/>
      <charset val="238"/>
    </font>
    <font>
      <b/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0" fillId="3" borderId="0" xfId="0" applyFill="1"/>
    <xf numFmtId="3" fontId="3" fillId="3" borderId="0" xfId="0" applyNumberFormat="1" applyFont="1" applyFill="1" applyAlignment="1">
      <alignment horizontal="right"/>
    </xf>
    <xf numFmtId="0" fontId="3" fillId="3" borderId="0" xfId="0" applyFont="1" applyFill="1"/>
    <xf numFmtId="0" fontId="3" fillId="2" borderId="0" xfId="0" applyFont="1" applyFill="1"/>
    <xf numFmtId="0" fontId="0" fillId="0" borderId="0" xfId="0" applyFill="1"/>
    <xf numFmtId="0" fontId="3" fillId="3" borderId="0" xfId="0" applyFont="1" applyFill="1" applyAlignment="1">
      <alignment horizontal="center"/>
    </xf>
    <xf numFmtId="3" fontId="0" fillId="4" borderId="0" xfId="0" applyNumberFormat="1" applyFill="1" applyAlignment="1">
      <alignment horizontal="right"/>
    </xf>
    <xf numFmtId="0" fontId="0" fillId="2" borderId="0" xfId="0" applyFill="1"/>
    <xf numFmtId="0" fontId="0" fillId="4" borderId="0" xfId="0" applyFill="1"/>
    <xf numFmtId="0" fontId="4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0" fillId="3" borderId="0" xfId="0" applyNumberFormat="1" applyFill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tabSelected="1" zoomScale="70" zoomScaleNormal="70" workbookViewId="0"/>
  </sheetViews>
  <sheetFormatPr defaultRowHeight="14.4" x14ac:dyDescent="0.3"/>
  <cols>
    <col min="1" max="1" width="75" customWidth="1"/>
    <col min="2" max="9" width="25" customWidth="1"/>
  </cols>
  <sheetData>
    <row r="1" spans="1:9" s="1" customFormat="1" ht="25.2" x14ac:dyDescent="0.6">
      <c r="A1" s="1" t="s">
        <v>0</v>
      </c>
    </row>
    <row r="3" spans="1:9" s="2" customFormat="1" ht="13.8" x14ac:dyDescent="0.3">
      <c r="A3" s="2" t="s">
        <v>1</v>
      </c>
    </row>
    <row r="4" spans="1:9" ht="15.6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279</v>
      </c>
      <c r="G4" s="3" t="s">
        <v>280</v>
      </c>
      <c r="H4" s="3" t="s">
        <v>281</v>
      </c>
      <c r="I4" s="3" t="s">
        <v>282</v>
      </c>
    </row>
    <row r="5" spans="1:9" ht="15.6" x14ac:dyDescent="0.3">
      <c r="A5" s="3" t="s">
        <v>2</v>
      </c>
      <c r="B5" s="3" t="s">
        <v>7</v>
      </c>
      <c r="C5" s="3" t="s">
        <v>7</v>
      </c>
      <c r="D5" s="3" t="s">
        <v>7</v>
      </c>
      <c r="E5" s="3" t="s">
        <v>7</v>
      </c>
      <c r="F5" s="3" t="s">
        <v>7</v>
      </c>
      <c r="G5" s="3" t="s">
        <v>7</v>
      </c>
      <c r="H5" s="3" t="s">
        <v>7</v>
      </c>
      <c r="I5" s="3" t="s">
        <v>7</v>
      </c>
    </row>
    <row r="6" spans="1:9" s="4" customFormat="1" ht="15.6" x14ac:dyDescent="0.3">
      <c r="A6" s="4" t="s">
        <v>8</v>
      </c>
      <c r="B6" s="8">
        <f>B7+B15+B23</f>
        <v>7132437</v>
      </c>
      <c r="C6" s="8">
        <f t="shared" ref="C6" si="0">C7+C15+C23</f>
        <v>5161192</v>
      </c>
      <c r="D6" s="8">
        <f t="shared" ref="D6" si="1">D7+D15+D23</f>
        <v>4287340</v>
      </c>
      <c r="E6" s="8">
        <f t="shared" ref="E6" si="2">E7+E15+E23</f>
        <v>3529557</v>
      </c>
      <c r="F6" s="5">
        <v>3546102</v>
      </c>
      <c r="G6" s="5">
        <v>3438581</v>
      </c>
      <c r="H6" s="5">
        <v>3737934</v>
      </c>
      <c r="I6" s="5">
        <v>3507609</v>
      </c>
    </row>
    <row r="7" spans="1:9" s="4" customFormat="1" ht="15.6" x14ac:dyDescent="0.3">
      <c r="A7" s="4" t="s">
        <v>9</v>
      </c>
      <c r="B7" s="5">
        <v>156861</v>
      </c>
      <c r="C7" s="5">
        <v>65566</v>
      </c>
      <c r="D7" s="5">
        <v>98646</v>
      </c>
      <c r="E7" s="5">
        <v>89437</v>
      </c>
      <c r="F7" s="5">
        <v>126605</v>
      </c>
      <c r="G7" s="5">
        <v>117276</v>
      </c>
      <c r="H7" s="5">
        <v>19232</v>
      </c>
      <c r="I7" s="5">
        <v>26736</v>
      </c>
    </row>
    <row r="8" spans="1:9" x14ac:dyDescent="0.3">
      <c r="A8" t="s">
        <v>10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 t="s">
        <v>79</v>
      </c>
    </row>
    <row r="9" spans="1:9" x14ac:dyDescent="0.3">
      <c r="A9" t="s">
        <v>11</v>
      </c>
      <c r="B9" s="6">
        <v>26138</v>
      </c>
      <c r="C9" s="6">
        <v>46363</v>
      </c>
      <c r="D9" s="6">
        <v>78024</v>
      </c>
      <c r="E9" s="6">
        <v>56622</v>
      </c>
      <c r="F9" s="6">
        <v>79308</v>
      </c>
      <c r="G9" s="6">
        <v>101995</v>
      </c>
      <c r="H9" s="6">
        <v>0</v>
      </c>
      <c r="I9" s="6" t="s">
        <v>79</v>
      </c>
    </row>
    <row r="10" spans="1:9" x14ac:dyDescent="0.3">
      <c r="A10" t="s">
        <v>12</v>
      </c>
      <c r="B10" s="6">
        <v>130723</v>
      </c>
      <c r="C10" s="6">
        <v>19203</v>
      </c>
      <c r="D10" s="6">
        <v>20622</v>
      </c>
      <c r="E10" s="6">
        <v>32815</v>
      </c>
      <c r="F10" s="6">
        <v>47297</v>
      </c>
      <c r="G10" s="6">
        <v>15281</v>
      </c>
      <c r="H10" s="6">
        <v>19232</v>
      </c>
      <c r="I10" s="6">
        <v>26736</v>
      </c>
    </row>
    <row r="11" spans="1:9" x14ac:dyDescent="0.3">
      <c r="A11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 t="s">
        <v>79</v>
      </c>
    </row>
    <row r="12" spans="1:9" x14ac:dyDescent="0.3">
      <c r="A12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 t="s">
        <v>79</v>
      </c>
    </row>
    <row r="13" spans="1:9" x14ac:dyDescent="0.3">
      <c r="A13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 t="s">
        <v>79</v>
      </c>
    </row>
    <row r="14" spans="1:9" x14ac:dyDescent="0.3">
      <c r="A14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 t="s">
        <v>79</v>
      </c>
    </row>
    <row r="15" spans="1:9" s="4" customFormat="1" ht="15.6" x14ac:dyDescent="0.3">
      <c r="A15" s="4" t="s">
        <v>17</v>
      </c>
      <c r="B15" s="5">
        <v>6975576</v>
      </c>
      <c r="C15" s="5">
        <v>5095626</v>
      </c>
      <c r="D15" s="5">
        <v>4188694</v>
      </c>
      <c r="E15" s="5">
        <v>3440120</v>
      </c>
      <c r="F15" s="5">
        <v>3419497</v>
      </c>
      <c r="G15" s="5">
        <v>3320785</v>
      </c>
      <c r="H15" s="5">
        <v>3718182</v>
      </c>
      <c r="I15" s="5">
        <v>3480053</v>
      </c>
    </row>
    <row r="16" spans="1:9" x14ac:dyDescent="0.3">
      <c r="A16" t="s">
        <v>18</v>
      </c>
      <c r="B16" s="6">
        <v>2383752</v>
      </c>
      <c r="C16" s="6">
        <v>2194917</v>
      </c>
      <c r="D16" s="6">
        <v>2165173</v>
      </c>
      <c r="E16" s="6">
        <v>1917218</v>
      </c>
      <c r="F16" s="6">
        <v>1929757</v>
      </c>
      <c r="G16" s="6">
        <v>1948302</v>
      </c>
      <c r="H16" s="6">
        <v>1993336</v>
      </c>
      <c r="I16" s="6">
        <v>1704077</v>
      </c>
    </row>
    <row r="17" spans="1:9" x14ac:dyDescent="0.3">
      <c r="A17" t="s">
        <v>19</v>
      </c>
      <c r="B17" s="6">
        <v>2031039</v>
      </c>
      <c r="C17" s="6">
        <v>2350063</v>
      </c>
      <c r="D17" s="6">
        <v>1536052</v>
      </c>
      <c r="E17" s="6">
        <v>1291521</v>
      </c>
      <c r="F17" s="6">
        <v>1264861</v>
      </c>
      <c r="G17" s="6">
        <v>1183171</v>
      </c>
      <c r="H17" s="6">
        <v>1319517</v>
      </c>
      <c r="I17" s="6">
        <v>1080316</v>
      </c>
    </row>
    <row r="18" spans="1:9" x14ac:dyDescent="0.3">
      <c r="A18" t="s">
        <v>20</v>
      </c>
      <c r="B18" s="6">
        <v>123278</v>
      </c>
      <c r="C18" s="6">
        <v>121635</v>
      </c>
      <c r="D18" s="6">
        <v>132698</v>
      </c>
      <c r="E18" s="6">
        <v>86383</v>
      </c>
      <c r="F18" s="6">
        <v>88997</v>
      </c>
      <c r="G18" s="6">
        <v>66341</v>
      </c>
      <c r="H18" s="6">
        <v>42695</v>
      </c>
      <c r="I18" s="6">
        <v>54041</v>
      </c>
    </row>
    <row r="19" spans="1:9" x14ac:dyDescent="0.3">
      <c r="A19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 t="s">
        <v>79</v>
      </c>
    </row>
    <row r="20" spans="1:9" x14ac:dyDescent="0.3">
      <c r="A20" t="s">
        <v>22</v>
      </c>
      <c r="B20" s="6">
        <v>1763674</v>
      </c>
      <c r="C20" s="6">
        <v>356906</v>
      </c>
      <c r="D20" s="6">
        <v>294965</v>
      </c>
      <c r="E20" s="6">
        <v>124224</v>
      </c>
      <c r="F20" s="6">
        <v>135382</v>
      </c>
      <c r="G20" s="6">
        <v>122971</v>
      </c>
      <c r="H20" s="6">
        <v>362634</v>
      </c>
      <c r="I20" s="6">
        <v>520629</v>
      </c>
    </row>
    <row r="21" spans="1:9" x14ac:dyDescent="0.3">
      <c r="A21" t="s">
        <v>23</v>
      </c>
      <c r="B21" s="6">
        <v>673833</v>
      </c>
      <c r="C21" s="6">
        <v>72105</v>
      </c>
      <c r="D21" s="6">
        <v>59806</v>
      </c>
      <c r="E21" s="6">
        <v>20774</v>
      </c>
      <c r="F21" s="6">
        <v>500</v>
      </c>
      <c r="G21" s="6">
        <v>0</v>
      </c>
      <c r="H21" s="6">
        <v>0</v>
      </c>
      <c r="I21" s="6">
        <v>120990</v>
      </c>
    </row>
    <row r="22" spans="1:9" x14ac:dyDescent="0.3">
      <c r="A22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 t="s">
        <v>79</v>
      </c>
    </row>
    <row r="23" spans="1:9" s="4" customFormat="1" ht="15.6" x14ac:dyDescent="0.3">
      <c r="A23" s="4" t="s">
        <v>25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520</v>
      </c>
      <c r="H23" s="5">
        <v>520</v>
      </c>
      <c r="I23" s="5">
        <v>820</v>
      </c>
    </row>
    <row r="24" spans="1:9" x14ac:dyDescent="0.3">
      <c r="A24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520</v>
      </c>
      <c r="H24" s="6">
        <v>520</v>
      </c>
      <c r="I24" s="6">
        <v>520</v>
      </c>
    </row>
    <row r="25" spans="1:9" x14ac:dyDescent="0.3">
      <c r="A25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 t="s">
        <v>79</v>
      </c>
    </row>
    <row r="26" spans="1:9" x14ac:dyDescent="0.3">
      <c r="A2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 t="s">
        <v>79</v>
      </c>
      <c r="H26" s="6" t="s">
        <v>79</v>
      </c>
      <c r="I26" s="6" t="s">
        <v>79</v>
      </c>
    </row>
    <row r="27" spans="1:9" x14ac:dyDescent="0.3">
      <c r="A27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 t="s">
        <v>79</v>
      </c>
      <c r="H27" s="6" t="s">
        <v>79</v>
      </c>
      <c r="I27" s="6" t="s">
        <v>79</v>
      </c>
    </row>
    <row r="28" spans="1:9" x14ac:dyDescent="0.3">
      <c r="A28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300</v>
      </c>
    </row>
    <row r="29" spans="1:9" x14ac:dyDescent="0.3">
      <c r="A29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 t="s">
        <v>79</v>
      </c>
    </row>
    <row r="30" spans="1:9" x14ac:dyDescent="0.3">
      <c r="A30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 t="s">
        <v>79</v>
      </c>
    </row>
    <row r="31" spans="1:9" x14ac:dyDescent="0.3">
      <c r="A31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 t="s">
        <v>79</v>
      </c>
    </row>
    <row r="32" spans="1:9" x14ac:dyDescent="0.3">
      <c r="A32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 t="s">
        <v>79</v>
      </c>
    </row>
    <row r="33" spans="1:9" x14ac:dyDescent="0.3">
      <c r="A33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 t="s">
        <v>79</v>
      </c>
    </row>
    <row r="34" spans="1:9" s="4" customFormat="1" ht="15.6" x14ac:dyDescent="0.3">
      <c r="A34" s="4" t="s">
        <v>36</v>
      </c>
      <c r="B34" s="8">
        <f>B35+B42+B51+B58</f>
        <v>3610080</v>
      </c>
      <c r="C34" s="8">
        <f t="shared" ref="C34:E34" si="3">C35+C42+C51+C58</f>
        <v>2132478</v>
      </c>
      <c r="D34" s="8">
        <f t="shared" si="3"/>
        <v>2252680</v>
      </c>
      <c r="E34" s="8">
        <f t="shared" si="3"/>
        <v>2359965</v>
      </c>
      <c r="F34" s="5">
        <v>1939334</v>
      </c>
      <c r="G34" s="5">
        <v>1907944</v>
      </c>
      <c r="H34" s="5">
        <v>1878800</v>
      </c>
      <c r="I34" s="5">
        <v>2185205</v>
      </c>
    </row>
    <row r="35" spans="1:9" s="4" customFormat="1" ht="15.6" x14ac:dyDescent="0.3">
      <c r="A35" s="4" t="s">
        <v>37</v>
      </c>
      <c r="B35" s="5">
        <v>1351537</v>
      </c>
      <c r="C35" s="5">
        <v>1510545</v>
      </c>
      <c r="D35" s="5">
        <v>1545858</v>
      </c>
      <c r="E35" s="5">
        <v>1498095</v>
      </c>
      <c r="F35" s="5">
        <v>1346696</v>
      </c>
      <c r="G35" s="5">
        <v>1399899</v>
      </c>
      <c r="H35" s="5">
        <v>1348026</v>
      </c>
      <c r="I35" s="5">
        <v>1586898</v>
      </c>
    </row>
    <row r="36" spans="1:9" x14ac:dyDescent="0.3">
      <c r="A36" t="s">
        <v>38</v>
      </c>
      <c r="B36" s="6">
        <v>446413</v>
      </c>
      <c r="C36" s="6">
        <v>418107</v>
      </c>
      <c r="D36" s="6">
        <v>510911</v>
      </c>
      <c r="E36" s="6">
        <v>325415</v>
      </c>
      <c r="F36" s="6">
        <v>225865</v>
      </c>
      <c r="G36" s="6">
        <v>219437</v>
      </c>
      <c r="H36" s="6">
        <v>202623</v>
      </c>
      <c r="I36" s="6">
        <v>234002</v>
      </c>
    </row>
    <row r="37" spans="1:9" x14ac:dyDescent="0.3">
      <c r="A37" t="s">
        <v>39</v>
      </c>
      <c r="B37" s="6">
        <v>697238</v>
      </c>
      <c r="C37" s="6">
        <v>993133</v>
      </c>
      <c r="D37" s="6">
        <v>989795</v>
      </c>
      <c r="E37" s="6">
        <v>1149725</v>
      </c>
      <c r="F37" s="6">
        <v>1040049</v>
      </c>
      <c r="G37" s="6">
        <v>1073913</v>
      </c>
      <c r="H37" s="6">
        <v>1009064</v>
      </c>
      <c r="I37" s="6">
        <v>1279766</v>
      </c>
    </row>
    <row r="38" spans="1:9" x14ac:dyDescent="0.3">
      <c r="A38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 t="s">
        <v>79</v>
      </c>
    </row>
    <row r="39" spans="1:9" x14ac:dyDescent="0.3">
      <c r="A39" t="s">
        <v>41</v>
      </c>
      <c r="B39" s="6">
        <v>105744</v>
      </c>
      <c r="C39" s="6">
        <v>24409</v>
      </c>
      <c r="D39" s="6">
        <v>26575</v>
      </c>
      <c r="E39" s="6">
        <v>22750</v>
      </c>
      <c r="F39" s="6">
        <v>80254</v>
      </c>
      <c r="G39" s="6">
        <v>104436</v>
      </c>
      <c r="H39" s="6">
        <v>134921</v>
      </c>
      <c r="I39" s="6">
        <v>64798</v>
      </c>
    </row>
    <row r="40" spans="1:9" x14ac:dyDescent="0.3">
      <c r="A40" t="s">
        <v>42</v>
      </c>
      <c r="B40" s="6">
        <v>86394</v>
      </c>
      <c r="C40" s="6">
        <v>47354</v>
      </c>
      <c r="D40" s="6">
        <v>197</v>
      </c>
      <c r="E40" s="6">
        <v>13</v>
      </c>
      <c r="F40" s="6">
        <v>0</v>
      </c>
      <c r="G40" s="6">
        <v>0</v>
      </c>
      <c r="H40" s="6">
        <v>0</v>
      </c>
      <c r="I40" s="6">
        <v>300</v>
      </c>
    </row>
    <row r="41" spans="1:9" x14ac:dyDescent="0.3">
      <c r="A41" t="s">
        <v>43</v>
      </c>
      <c r="B41" s="6">
        <v>15748</v>
      </c>
      <c r="C41" s="6">
        <v>27542</v>
      </c>
      <c r="D41" s="6">
        <v>18380</v>
      </c>
      <c r="E41" s="6">
        <v>192</v>
      </c>
      <c r="F41" s="6">
        <v>528</v>
      </c>
      <c r="G41" s="6">
        <v>2113</v>
      </c>
      <c r="H41" s="6">
        <v>1418</v>
      </c>
      <c r="I41" s="6">
        <v>8032</v>
      </c>
    </row>
    <row r="42" spans="1:9" s="4" customFormat="1" ht="15.6" x14ac:dyDescent="0.3">
      <c r="A42" s="4" t="s">
        <v>44</v>
      </c>
      <c r="B42" s="5">
        <v>1161664</v>
      </c>
      <c r="C42" s="5">
        <v>604168</v>
      </c>
      <c r="D42" s="5">
        <v>696245</v>
      </c>
      <c r="E42" s="5">
        <v>621289</v>
      </c>
      <c r="F42" s="5">
        <v>582634</v>
      </c>
      <c r="G42" s="5">
        <v>471951</v>
      </c>
      <c r="H42" s="5">
        <v>484544</v>
      </c>
      <c r="I42" s="5">
        <v>578048</v>
      </c>
    </row>
    <row r="43" spans="1:9" x14ac:dyDescent="0.3">
      <c r="A43" t="s">
        <v>45</v>
      </c>
      <c r="B43" s="6">
        <v>758009</v>
      </c>
      <c r="C43" s="6">
        <v>479101</v>
      </c>
      <c r="D43" s="6">
        <v>515894</v>
      </c>
      <c r="E43" s="6">
        <v>440226</v>
      </c>
      <c r="F43" s="6">
        <v>343427</v>
      </c>
      <c r="G43" s="6">
        <v>317166</v>
      </c>
      <c r="H43" s="6">
        <v>289619</v>
      </c>
      <c r="I43" s="6">
        <v>352110</v>
      </c>
    </row>
    <row r="44" spans="1:9" x14ac:dyDescent="0.3">
      <c r="A44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10070</v>
      </c>
      <c r="I44" s="6" t="s">
        <v>79</v>
      </c>
    </row>
    <row r="45" spans="1:9" x14ac:dyDescent="0.3">
      <c r="A45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 t="s">
        <v>79</v>
      </c>
      <c r="H45" s="6" t="s">
        <v>79</v>
      </c>
      <c r="I45" s="6" t="s">
        <v>79</v>
      </c>
    </row>
    <row r="46" spans="1:9" x14ac:dyDescent="0.3">
      <c r="A4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 t="s">
        <v>79</v>
      </c>
    </row>
    <row r="47" spans="1:9" x14ac:dyDescent="0.3">
      <c r="A47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 t="s">
        <v>79</v>
      </c>
    </row>
    <row r="48" spans="1:9" x14ac:dyDescent="0.3">
      <c r="A48" t="s">
        <v>50</v>
      </c>
      <c r="B48" s="6">
        <v>403655</v>
      </c>
      <c r="C48" s="6">
        <v>125067</v>
      </c>
      <c r="D48" s="6">
        <v>180351</v>
      </c>
      <c r="E48" s="6">
        <v>181063</v>
      </c>
      <c r="F48" s="6">
        <v>239207</v>
      </c>
      <c r="G48" s="6">
        <v>154785</v>
      </c>
      <c r="H48" s="6">
        <v>184855</v>
      </c>
      <c r="I48" s="6">
        <v>225938</v>
      </c>
    </row>
    <row r="49" spans="1:9" x14ac:dyDescent="0.3">
      <c r="A49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 t="s">
        <v>79</v>
      </c>
    </row>
    <row r="50" spans="1:9" x14ac:dyDescent="0.3">
      <c r="A50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 t="s">
        <v>79</v>
      </c>
    </row>
    <row r="51" spans="1:9" s="4" customFormat="1" ht="15.6" x14ac:dyDescent="0.3">
      <c r="A51" s="4" t="s">
        <v>53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 t="s">
        <v>79</v>
      </c>
    </row>
    <row r="52" spans="1:9" x14ac:dyDescent="0.3">
      <c r="A52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 t="s">
        <v>79</v>
      </c>
    </row>
    <row r="53" spans="1:9" x14ac:dyDescent="0.3">
      <c r="A53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 t="s">
        <v>79</v>
      </c>
      <c r="H53" s="6" t="s">
        <v>79</v>
      </c>
      <c r="I53" s="6" t="s">
        <v>79</v>
      </c>
    </row>
    <row r="54" spans="1:9" x14ac:dyDescent="0.3">
      <c r="A54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 t="s">
        <v>79</v>
      </c>
    </row>
    <row r="55" spans="1:9" x14ac:dyDescent="0.3">
      <c r="A55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 t="s">
        <v>79</v>
      </c>
    </row>
    <row r="56" spans="1:9" x14ac:dyDescent="0.3">
      <c r="A5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 t="s">
        <v>79</v>
      </c>
    </row>
    <row r="57" spans="1:9" x14ac:dyDescent="0.3">
      <c r="A57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 t="s">
        <v>79</v>
      </c>
    </row>
    <row r="58" spans="1:9" s="4" customFormat="1" ht="15.6" x14ac:dyDescent="0.3">
      <c r="A58" s="4" t="s">
        <v>60</v>
      </c>
      <c r="B58" s="5">
        <v>1096879</v>
      </c>
      <c r="C58" s="5">
        <v>17765</v>
      </c>
      <c r="D58" s="5">
        <v>10577</v>
      </c>
      <c r="E58" s="5">
        <v>240581</v>
      </c>
      <c r="F58" s="5">
        <v>10004</v>
      </c>
      <c r="G58" s="5">
        <v>36094</v>
      </c>
      <c r="H58" s="5">
        <v>46230</v>
      </c>
      <c r="I58" s="5">
        <v>20259</v>
      </c>
    </row>
    <row r="59" spans="1:9" x14ac:dyDescent="0.3">
      <c r="A59" t="s">
        <v>61</v>
      </c>
      <c r="B59" s="6">
        <v>2335</v>
      </c>
      <c r="C59" s="6">
        <v>2582</v>
      </c>
      <c r="D59" s="6">
        <v>1453</v>
      </c>
      <c r="E59" s="6">
        <v>1051</v>
      </c>
      <c r="F59" s="6">
        <v>1225</v>
      </c>
      <c r="G59" s="6">
        <v>992</v>
      </c>
      <c r="H59" s="6">
        <v>632</v>
      </c>
      <c r="I59" s="6">
        <v>698</v>
      </c>
    </row>
    <row r="60" spans="1:9" x14ac:dyDescent="0.3">
      <c r="A60" t="s">
        <v>62</v>
      </c>
      <c r="B60" s="6">
        <v>1094544</v>
      </c>
      <c r="C60" s="6">
        <v>15183</v>
      </c>
      <c r="D60" s="6">
        <v>9124</v>
      </c>
      <c r="E60" s="6">
        <v>239530</v>
      </c>
      <c r="F60" s="6">
        <v>8779</v>
      </c>
      <c r="G60" s="6">
        <v>35102</v>
      </c>
      <c r="H60" s="6">
        <v>45598</v>
      </c>
      <c r="I60" s="6">
        <v>19561</v>
      </c>
    </row>
    <row r="61" spans="1:9" s="4" customFormat="1" ht="15.6" x14ac:dyDescent="0.3">
      <c r="A61" s="4" t="s">
        <v>63</v>
      </c>
      <c r="B61" s="8">
        <f>SUM(B62:B64)</f>
        <v>238924</v>
      </c>
      <c r="C61" s="8">
        <f t="shared" ref="C61:E61" si="4">SUM(C62:C64)</f>
        <v>75341</v>
      </c>
      <c r="D61" s="8">
        <f t="shared" si="4"/>
        <v>60385</v>
      </c>
      <c r="E61" s="8">
        <f t="shared" si="4"/>
        <v>19052</v>
      </c>
      <c r="F61" s="5">
        <v>37974</v>
      </c>
      <c r="G61" s="5">
        <v>197893</v>
      </c>
      <c r="H61" s="5">
        <v>79923</v>
      </c>
      <c r="I61" s="5">
        <v>9193</v>
      </c>
    </row>
    <row r="62" spans="1:9" x14ac:dyDescent="0.3">
      <c r="A62" t="s">
        <v>64</v>
      </c>
      <c r="B62" s="6">
        <v>4905</v>
      </c>
      <c r="C62" s="6">
        <v>14032</v>
      </c>
      <c r="D62" s="6">
        <v>22719</v>
      </c>
      <c r="E62" s="6">
        <v>8870</v>
      </c>
      <c r="F62" s="6">
        <v>19274</v>
      </c>
      <c r="G62" s="6">
        <v>160302</v>
      </c>
      <c r="H62" s="6">
        <v>29907</v>
      </c>
      <c r="I62" s="6">
        <v>1934</v>
      </c>
    </row>
    <row r="63" spans="1:9" x14ac:dyDescent="0.3">
      <c r="A63" t="s">
        <v>65</v>
      </c>
      <c r="B63" s="6">
        <v>25058</v>
      </c>
      <c r="C63" s="6">
        <v>6840</v>
      </c>
      <c r="D63" s="6">
        <v>4021</v>
      </c>
      <c r="E63" s="6">
        <v>3966</v>
      </c>
      <c r="F63" s="6">
        <v>5288</v>
      </c>
      <c r="G63" s="6">
        <v>7907</v>
      </c>
      <c r="H63" s="6">
        <v>4349</v>
      </c>
      <c r="I63" s="6">
        <v>1811</v>
      </c>
    </row>
    <row r="64" spans="1:9" x14ac:dyDescent="0.3">
      <c r="A64" t="s">
        <v>66</v>
      </c>
      <c r="B64" s="6">
        <v>208961</v>
      </c>
      <c r="C64" s="6">
        <v>54469</v>
      </c>
      <c r="D64" s="6">
        <v>33645</v>
      </c>
      <c r="E64" s="6">
        <v>6216</v>
      </c>
      <c r="F64" s="6">
        <v>13412</v>
      </c>
      <c r="G64" s="6">
        <v>29684</v>
      </c>
      <c r="H64" s="6">
        <v>45667</v>
      </c>
      <c r="I64" s="6">
        <v>5448</v>
      </c>
    </row>
    <row r="65" spans="1:9" s="4" customFormat="1" ht="15.6" x14ac:dyDescent="0.3">
      <c r="A65" s="4" t="s">
        <v>67</v>
      </c>
      <c r="B65" s="8">
        <f>B6+B34+B61</f>
        <v>10981441</v>
      </c>
      <c r="C65" s="8">
        <f t="shared" ref="C65:E65" si="5">C6+C34+C61</f>
        <v>7369011</v>
      </c>
      <c r="D65" s="8">
        <f t="shared" si="5"/>
        <v>6600405</v>
      </c>
      <c r="E65" s="8">
        <f t="shared" si="5"/>
        <v>5908574</v>
      </c>
      <c r="F65" s="5">
        <v>5523410</v>
      </c>
      <c r="G65" s="5">
        <v>5544418</v>
      </c>
      <c r="H65" s="5">
        <v>5696657</v>
      </c>
      <c r="I65" s="5">
        <v>5702007</v>
      </c>
    </row>
    <row r="66" spans="1:9" s="4" customFormat="1" ht="15.6" x14ac:dyDescent="0.3">
      <c r="A66" s="4" t="s">
        <v>68</v>
      </c>
      <c r="B66" s="8">
        <f>SUM(B67:B77)</f>
        <v>1480994</v>
      </c>
      <c r="C66" s="8">
        <f t="shared" ref="C66:E66" si="6">SUM(C67:C77)</f>
        <v>1469328</v>
      </c>
      <c r="D66" s="8">
        <f t="shared" si="6"/>
        <v>1499003</v>
      </c>
      <c r="E66" s="8">
        <f t="shared" si="6"/>
        <v>1279351</v>
      </c>
      <c r="F66" s="5">
        <v>1283812</v>
      </c>
      <c r="G66" s="5">
        <v>1200154</v>
      </c>
      <c r="H66" s="5">
        <v>999548</v>
      </c>
      <c r="I66" s="5">
        <v>892898</v>
      </c>
    </row>
    <row r="67" spans="1:9" x14ac:dyDescent="0.3">
      <c r="A67" t="s">
        <v>69</v>
      </c>
      <c r="B67" s="6">
        <v>594150</v>
      </c>
      <c r="C67" s="6">
        <v>594150</v>
      </c>
      <c r="D67" s="6">
        <v>594150</v>
      </c>
      <c r="E67" s="6">
        <v>594150</v>
      </c>
      <c r="F67" s="6">
        <v>594150</v>
      </c>
      <c r="G67" s="6">
        <v>594150</v>
      </c>
      <c r="H67" s="6">
        <v>594150</v>
      </c>
      <c r="I67" s="6">
        <v>594150</v>
      </c>
    </row>
    <row r="68" spans="1:9" x14ac:dyDescent="0.3">
      <c r="A68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 t="s">
        <v>79</v>
      </c>
    </row>
    <row r="69" spans="1:9" x14ac:dyDescent="0.3">
      <c r="A69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 t="s">
        <v>79</v>
      </c>
    </row>
    <row r="70" spans="1:9" x14ac:dyDescent="0.3">
      <c r="A70" t="s">
        <v>72</v>
      </c>
      <c r="B70" s="6">
        <v>13500</v>
      </c>
      <c r="C70" s="6">
        <v>13500</v>
      </c>
      <c r="D70" s="6">
        <v>13500</v>
      </c>
      <c r="E70" s="6">
        <v>0</v>
      </c>
      <c r="F70" s="6">
        <v>0</v>
      </c>
      <c r="G70" s="6">
        <v>0</v>
      </c>
      <c r="H70" s="6">
        <v>0</v>
      </c>
      <c r="I70" s="6" t="s">
        <v>79</v>
      </c>
    </row>
    <row r="71" spans="1:9" x14ac:dyDescent="0.3">
      <c r="A71" t="s">
        <v>73</v>
      </c>
      <c r="B71" s="6">
        <v>737070</v>
      </c>
      <c r="C71" s="6">
        <v>793417</v>
      </c>
      <c r="D71" s="6">
        <v>498443</v>
      </c>
      <c r="E71" s="6">
        <v>608718</v>
      </c>
      <c r="F71" s="6">
        <v>503569</v>
      </c>
      <c r="G71" s="6">
        <v>163436</v>
      </c>
      <c r="H71" s="6">
        <v>273348</v>
      </c>
      <c r="I71" s="6">
        <v>283681</v>
      </c>
    </row>
    <row r="72" spans="1:9" x14ac:dyDescent="0.3">
      <c r="A72" t="s">
        <v>74</v>
      </c>
      <c r="B72" s="6">
        <v>124608</v>
      </c>
      <c r="C72" s="6">
        <v>57936</v>
      </c>
      <c r="D72" s="6">
        <v>173258</v>
      </c>
      <c r="E72" s="6">
        <v>73544</v>
      </c>
      <c r="F72" s="6">
        <v>102435</v>
      </c>
      <c r="G72" s="6">
        <v>241961</v>
      </c>
      <c r="H72" s="6">
        <v>38900</v>
      </c>
      <c r="I72" s="6">
        <v>2083</v>
      </c>
    </row>
    <row r="73" spans="1:9" x14ac:dyDescent="0.3">
      <c r="A73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 t="s">
        <v>79</v>
      </c>
    </row>
    <row r="74" spans="1:9" x14ac:dyDescent="0.3">
      <c r="A74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 t="s">
        <v>79</v>
      </c>
    </row>
    <row r="75" spans="1:9" x14ac:dyDescent="0.3">
      <c r="A75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 t="s">
        <v>79</v>
      </c>
    </row>
    <row r="76" spans="1:9" x14ac:dyDescent="0.3">
      <c r="A76" t="s">
        <v>78</v>
      </c>
      <c r="B76" s="6" t="s">
        <v>79</v>
      </c>
      <c r="C76" s="6" t="s">
        <v>79</v>
      </c>
      <c r="D76" s="6" t="s">
        <v>79</v>
      </c>
      <c r="E76" s="6" t="s">
        <v>79</v>
      </c>
      <c r="F76" s="6" t="s">
        <v>79</v>
      </c>
      <c r="G76" s="6">
        <v>200607</v>
      </c>
      <c r="H76" s="6">
        <v>93150</v>
      </c>
      <c r="I76" s="6">
        <v>12984</v>
      </c>
    </row>
    <row r="77" spans="1:9" s="4" customFormat="1" ht="15.6" x14ac:dyDescent="0.3">
      <c r="A77" s="4" t="s">
        <v>80</v>
      </c>
      <c r="B77" s="5">
        <v>11666</v>
      </c>
      <c r="C77" s="5">
        <v>10325</v>
      </c>
      <c r="D77" s="5">
        <v>219652</v>
      </c>
      <c r="E77" s="5">
        <v>2939</v>
      </c>
      <c r="F77" s="5">
        <v>83658</v>
      </c>
      <c r="G77" s="5" t="s">
        <v>79</v>
      </c>
      <c r="H77" s="5" t="s">
        <v>79</v>
      </c>
      <c r="I77" s="5" t="s">
        <v>79</v>
      </c>
    </row>
    <row r="78" spans="1:9" s="4" customFormat="1" ht="15.6" x14ac:dyDescent="0.3">
      <c r="A78" s="4" t="s">
        <v>81</v>
      </c>
      <c r="B78" s="8">
        <f>SUM(B79:B81)</f>
        <v>84352</v>
      </c>
      <c r="C78" s="8">
        <f t="shared" ref="C78:E78" si="7">SUM(C79:C81)</f>
        <v>23782</v>
      </c>
      <c r="D78" s="8">
        <f t="shared" si="7"/>
        <v>12828</v>
      </c>
      <c r="E78" s="8">
        <f t="shared" si="7"/>
        <v>2794</v>
      </c>
      <c r="F78" s="5">
        <v>3785</v>
      </c>
      <c r="G78" s="5">
        <v>15654</v>
      </c>
      <c r="H78" s="5">
        <v>20267</v>
      </c>
      <c r="I78" s="5">
        <v>3365</v>
      </c>
    </row>
    <row r="79" spans="1:9" x14ac:dyDescent="0.3">
      <c r="A79" t="s">
        <v>82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 t="s">
        <v>79</v>
      </c>
    </row>
    <row r="80" spans="1:9" x14ac:dyDescent="0.3">
      <c r="A80" t="s">
        <v>83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 t="s">
        <v>79</v>
      </c>
    </row>
    <row r="81" spans="1:9" x14ac:dyDescent="0.3">
      <c r="A81" t="s">
        <v>84</v>
      </c>
      <c r="B81" s="6">
        <v>84352</v>
      </c>
      <c r="C81" s="6">
        <v>23782</v>
      </c>
      <c r="D81" s="6">
        <v>12828</v>
      </c>
      <c r="E81" s="6">
        <v>2794</v>
      </c>
      <c r="F81" s="6">
        <v>3785</v>
      </c>
      <c r="G81" s="6">
        <v>15654</v>
      </c>
      <c r="H81" s="6">
        <v>20267</v>
      </c>
      <c r="I81" s="6">
        <v>3365</v>
      </c>
    </row>
    <row r="82" spans="1:9" s="4" customFormat="1" ht="15.6" x14ac:dyDescent="0.3">
      <c r="A82" s="4" t="s">
        <v>85</v>
      </c>
      <c r="B82" s="8">
        <f>B83+B88+B99</f>
        <v>8237387</v>
      </c>
      <c r="C82" s="8">
        <f t="shared" ref="C82:E82" si="8">C83+C88+C99</f>
        <v>4798718</v>
      </c>
      <c r="D82" s="8">
        <f t="shared" si="8"/>
        <v>4321065</v>
      </c>
      <c r="E82" s="8">
        <f t="shared" si="8"/>
        <v>3850720</v>
      </c>
      <c r="F82" s="5">
        <v>3416294</v>
      </c>
      <c r="G82" s="5">
        <v>3466932</v>
      </c>
      <c r="H82" s="5">
        <v>3743303</v>
      </c>
      <c r="I82" s="5">
        <v>4188590</v>
      </c>
    </row>
    <row r="83" spans="1:9" s="4" customFormat="1" ht="15.6" x14ac:dyDescent="0.3">
      <c r="A83" s="4" t="s">
        <v>86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 t="s">
        <v>79</v>
      </c>
    </row>
    <row r="84" spans="1:9" x14ac:dyDescent="0.3">
      <c r="A84" t="s">
        <v>87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 t="s">
        <v>79</v>
      </c>
    </row>
    <row r="85" spans="1:9" x14ac:dyDescent="0.3">
      <c r="A85" t="s">
        <v>88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 t="s">
        <v>79</v>
      </c>
      <c r="H85" s="6" t="s">
        <v>79</v>
      </c>
      <c r="I85" s="6" t="s">
        <v>79</v>
      </c>
    </row>
    <row r="86" spans="1:9" x14ac:dyDescent="0.3">
      <c r="A86" t="s">
        <v>89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 t="s">
        <v>79</v>
      </c>
    </row>
    <row r="87" spans="1:9" x14ac:dyDescent="0.3">
      <c r="A87" t="s">
        <v>90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 t="s">
        <v>79</v>
      </c>
    </row>
    <row r="88" spans="1:9" s="4" customFormat="1" ht="15.6" x14ac:dyDescent="0.3">
      <c r="A88" s="4" t="s">
        <v>91</v>
      </c>
      <c r="B88" s="5">
        <v>3744900</v>
      </c>
      <c r="C88" s="5">
        <v>2137051</v>
      </c>
      <c r="D88" s="5">
        <v>1227040</v>
      </c>
      <c r="E88" s="5">
        <v>957398</v>
      </c>
      <c r="F88" s="5">
        <v>1236658</v>
      </c>
      <c r="G88" s="5">
        <v>953748</v>
      </c>
      <c r="H88" s="5">
        <v>697820</v>
      </c>
      <c r="I88" s="5">
        <v>741252</v>
      </c>
    </row>
    <row r="89" spans="1:9" x14ac:dyDescent="0.3">
      <c r="A89" t="s">
        <v>92</v>
      </c>
      <c r="B89" s="6">
        <v>999803</v>
      </c>
      <c r="C89" s="6">
        <v>808919</v>
      </c>
      <c r="D89" s="6">
        <v>90329</v>
      </c>
      <c r="E89" s="6">
        <v>0</v>
      </c>
      <c r="F89" s="6">
        <v>0</v>
      </c>
      <c r="G89" s="6">
        <v>0</v>
      </c>
      <c r="H89" s="6">
        <v>0</v>
      </c>
      <c r="I89" s="6" t="s">
        <v>79</v>
      </c>
    </row>
    <row r="90" spans="1:9" x14ac:dyDescent="0.3">
      <c r="A90" t="s">
        <v>93</v>
      </c>
      <c r="B90" s="6">
        <v>0</v>
      </c>
      <c r="C90" s="6" t="s">
        <v>79</v>
      </c>
      <c r="D90" s="6" t="s">
        <v>79</v>
      </c>
      <c r="E90" s="6" t="s">
        <v>79</v>
      </c>
      <c r="F90" s="6">
        <v>0</v>
      </c>
      <c r="G90" s="6">
        <v>0</v>
      </c>
      <c r="H90" s="6">
        <v>0</v>
      </c>
      <c r="I90" s="6" t="s">
        <v>79</v>
      </c>
    </row>
    <row r="91" spans="1:9" x14ac:dyDescent="0.3">
      <c r="A91" t="s">
        <v>94</v>
      </c>
      <c r="B91" s="6" t="s">
        <v>79</v>
      </c>
      <c r="C91" s="6">
        <v>0</v>
      </c>
      <c r="D91" s="6">
        <v>0</v>
      </c>
      <c r="E91" s="6">
        <v>0</v>
      </c>
      <c r="F91" s="6" t="s">
        <v>79</v>
      </c>
      <c r="G91" s="6" t="s">
        <v>79</v>
      </c>
      <c r="H91" s="6" t="s">
        <v>79</v>
      </c>
      <c r="I91" s="6" t="s">
        <v>79</v>
      </c>
    </row>
    <row r="92" spans="1:9" x14ac:dyDescent="0.3">
      <c r="A92" t="s">
        <v>95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 t="s">
        <v>79</v>
      </c>
    </row>
    <row r="93" spans="1:9" x14ac:dyDescent="0.3">
      <c r="A93" t="s">
        <v>96</v>
      </c>
      <c r="B93" s="6">
        <v>837937</v>
      </c>
      <c r="C93" s="6">
        <v>198804</v>
      </c>
      <c r="D93" s="6">
        <v>164927</v>
      </c>
      <c r="E93" s="6">
        <v>166755</v>
      </c>
      <c r="F93" s="6">
        <v>192945</v>
      </c>
      <c r="G93" s="6">
        <v>434329</v>
      </c>
      <c r="H93" s="6">
        <v>529975</v>
      </c>
      <c r="I93" s="6">
        <v>613865</v>
      </c>
    </row>
    <row r="94" spans="1:9" x14ac:dyDescent="0.3">
      <c r="A94" t="s">
        <v>97</v>
      </c>
      <c r="B94" s="6">
        <v>1851522</v>
      </c>
      <c r="C94" s="6">
        <v>1091188</v>
      </c>
      <c r="D94" s="6">
        <v>907563</v>
      </c>
      <c r="E94" s="6">
        <v>719215</v>
      </c>
      <c r="F94" s="6">
        <v>989977</v>
      </c>
      <c r="G94" s="6">
        <v>476825</v>
      </c>
      <c r="H94" s="6">
        <v>145560</v>
      </c>
      <c r="I94" s="6">
        <v>81451</v>
      </c>
    </row>
    <row r="95" spans="1:9" x14ac:dyDescent="0.3">
      <c r="A95" t="s">
        <v>98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 t="s">
        <v>79</v>
      </c>
    </row>
    <row r="96" spans="1:9" x14ac:dyDescent="0.3">
      <c r="A96" t="s">
        <v>99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 t="s">
        <v>79</v>
      </c>
      <c r="H96" s="6" t="s">
        <v>79</v>
      </c>
      <c r="I96" s="6" t="s">
        <v>79</v>
      </c>
    </row>
    <row r="97" spans="1:9" x14ac:dyDescent="0.3">
      <c r="A97" t="s">
        <v>100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 t="s">
        <v>79</v>
      </c>
    </row>
    <row r="98" spans="1:9" x14ac:dyDescent="0.3">
      <c r="A98" t="s">
        <v>101</v>
      </c>
      <c r="B98" s="6">
        <v>55638</v>
      </c>
      <c r="C98" s="6">
        <v>38140</v>
      </c>
      <c r="D98" s="6">
        <v>64221</v>
      </c>
      <c r="E98" s="6">
        <v>71428</v>
      </c>
      <c r="F98" s="6">
        <v>53736</v>
      </c>
      <c r="G98" s="6">
        <v>42594</v>
      </c>
      <c r="H98" s="6">
        <v>22285</v>
      </c>
      <c r="I98" s="6">
        <v>45936</v>
      </c>
    </row>
    <row r="99" spans="1:9" s="4" customFormat="1" ht="15.6" x14ac:dyDescent="0.3">
      <c r="A99" s="4" t="s">
        <v>102</v>
      </c>
      <c r="B99" s="5">
        <v>4492487</v>
      </c>
      <c r="C99" s="5">
        <v>2661667</v>
      </c>
      <c r="D99" s="5">
        <v>3094025</v>
      </c>
      <c r="E99" s="5">
        <v>2893322</v>
      </c>
      <c r="F99" s="5">
        <v>2179636</v>
      </c>
      <c r="G99" s="5">
        <v>2513184</v>
      </c>
      <c r="H99" s="5">
        <v>3045483</v>
      </c>
      <c r="I99" s="5">
        <v>3447338</v>
      </c>
    </row>
    <row r="100" spans="1:9" x14ac:dyDescent="0.3">
      <c r="A100" t="s">
        <v>103</v>
      </c>
      <c r="B100" s="6">
        <v>7500</v>
      </c>
      <c r="C100" s="6">
        <v>117253</v>
      </c>
      <c r="D100" s="6">
        <v>24666</v>
      </c>
      <c r="E100" s="6">
        <v>34014</v>
      </c>
      <c r="F100" s="6">
        <v>34102</v>
      </c>
      <c r="G100" s="6">
        <v>41958</v>
      </c>
      <c r="H100" s="6">
        <v>31489</v>
      </c>
      <c r="I100" s="6">
        <v>29691</v>
      </c>
    </row>
    <row r="101" spans="1:9" x14ac:dyDescent="0.3">
      <c r="A101" t="s">
        <v>104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 t="s">
        <v>79</v>
      </c>
    </row>
    <row r="102" spans="1:9" x14ac:dyDescent="0.3">
      <c r="A102" t="s">
        <v>105</v>
      </c>
      <c r="B102" s="6">
        <v>661282</v>
      </c>
      <c r="C102" s="6">
        <v>906910</v>
      </c>
      <c r="D102" s="6">
        <v>1116855</v>
      </c>
      <c r="E102" s="6">
        <v>858795</v>
      </c>
      <c r="F102" s="6">
        <v>791404</v>
      </c>
      <c r="G102" s="6">
        <v>646425</v>
      </c>
      <c r="H102" s="6">
        <v>1043067</v>
      </c>
      <c r="I102" s="6">
        <v>1168012</v>
      </c>
    </row>
    <row r="103" spans="1:9" x14ac:dyDescent="0.3">
      <c r="A103" t="s">
        <v>106</v>
      </c>
      <c r="B103" s="6">
        <v>278095</v>
      </c>
      <c r="C103" s="6">
        <v>34955</v>
      </c>
      <c r="D103" s="6">
        <v>8957</v>
      </c>
      <c r="E103" s="6">
        <v>83</v>
      </c>
      <c r="F103" s="6">
        <v>6747</v>
      </c>
      <c r="G103" s="6">
        <v>28221</v>
      </c>
      <c r="H103" s="6">
        <v>15589</v>
      </c>
      <c r="I103" s="6">
        <v>120058</v>
      </c>
    </row>
    <row r="104" spans="1:9" x14ac:dyDescent="0.3">
      <c r="A104" t="s">
        <v>107</v>
      </c>
      <c r="B104" s="6">
        <v>1220160</v>
      </c>
      <c r="C104" s="6">
        <v>962626</v>
      </c>
      <c r="D104" s="6">
        <v>1507547</v>
      </c>
      <c r="E104" s="6">
        <v>1582260</v>
      </c>
      <c r="F104" s="6">
        <v>1196475</v>
      </c>
      <c r="G104" s="6">
        <v>1537297</v>
      </c>
      <c r="H104" s="6">
        <v>1687460</v>
      </c>
      <c r="I104" s="6">
        <v>1601557</v>
      </c>
    </row>
    <row r="105" spans="1:9" x14ac:dyDescent="0.3">
      <c r="A105" t="s">
        <v>108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 t="s">
        <v>79</v>
      </c>
    </row>
    <row r="106" spans="1:9" x14ac:dyDescent="0.3">
      <c r="A106" t="s">
        <v>109</v>
      </c>
      <c r="B106" s="6">
        <v>9500</v>
      </c>
      <c r="C106" s="6">
        <v>0</v>
      </c>
      <c r="D106" s="6">
        <v>2900</v>
      </c>
      <c r="E106" s="6">
        <v>2900</v>
      </c>
      <c r="F106" s="6">
        <v>11980</v>
      </c>
      <c r="G106" s="6">
        <v>34305</v>
      </c>
      <c r="H106" s="6">
        <v>29319</v>
      </c>
      <c r="I106" s="6">
        <v>85619</v>
      </c>
    </row>
    <row r="107" spans="1:9" x14ac:dyDescent="0.3">
      <c r="A107" t="s">
        <v>110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 t="s">
        <v>79</v>
      </c>
      <c r="H107" s="6" t="s">
        <v>79</v>
      </c>
      <c r="I107" s="6" t="s">
        <v>79</v>
      </c>
    </row>
    <row r="108" spans="1:9" x14ac:dyDescent="0.3">
      <c r="A108" t="s">
        <v>111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 t="s">
        <v>79</v>
      </c>
    </row>
    <row r="109" spans="1:9" x14ac:dyDescent="0.3">
      <c r="A109" t="s">
        <v>112</v>
      </c>
      <c r="B109" s="6">
        <v>2315950</v>
      </c>
      <c r="C109" s="6">
        <v>639923</v>
      </c>
      <c r="D109" s="6">
        <v>433100</v>
      </c>
      <c r="E109" s="6">
        <v>415270</v>
      </c>
      <c r="F109" s="6">
        <v>138928</v>
      </c>
      <c r="G109" s="6">
        <v>224978</v>
      </c>
      <c r="H109" s="6">
        <v>238559</v>
      </c>
      <c r="I109" s="6">
        <v>442401</v>
      </c>
    </row>
    <row r="110" spans="1:9" x14ac:dyDescent="0.3">
      <c r="A110" t="s">
        <v>113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 t="s">
        <v>79</v>
      </c>
    </row>
    <row r="111" spans="1:9" x14ac:dyDescent="0.3">
      <c r="A111" t="s">
        <v>114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 t="s">
        <v>79</v>
      </c>
    </row>
    <row r="112" spans="1:9" s="4" customFormat="1" ht="15.6" x14ac:dyDescent="0.3">
      <c r="A112" s="4" t="s">
        <v>115</v>
      </c>
      <c r="B112" s="8">
        <f>B113+B114+B115</f>
        <v>1178708</v>
      </c>
      <c r="C112" s="8">
        <f t="shared" ref="C112:E112" si="9">C113+C114+C115</f>
        <v>1077183</v>
      </c>
      <c r="D112" s="8">
        <f t="shared" si="9"/>
        <v>767509</v>
      </c>
      <c r="E112" s="8">
        <f t="shared" si="9"/>
        <v>775709</v>
      </c>
      <c r="F112" s="5">
        <v>819519</v>
      </c>
      <c r="G112" s="5">
        <v>861678</v>
      </c>
      <c r="H112" s="5">
        <v>933539</v>
      </c>
      <c r="I112" s="5">
        <v>617154</v>
      </c>
    </row>
    <row r="113" spans="1:9" x14ac:dyDescent="0.3">
      <c r="A113" t="s">
        <v>116</v>
      </c>
      <c r="B113" s="6">
        <v>18</v>
      </c>
      <c r="C113" s="6">
        <v>0</v>
      </c>
      <c r="D113" s="6">
        <v>0</v>
      </c>
      <c r="E113" s="6">
        <v>0</v>
      </c>
      <c r="F113" s="6">
        <v>4154</v>
      </c>
      <c r="G113" s="6">
        <v>0</v>
      </c>
      <c r="H113" s="6">
        <v>0</v>
      </c>
      <c r="I113" s="6">
        <v>0</v>
      </c>
    </row>
    <row r="114" spans="1:9" x14ac:dyDescent="0.3">
      <c r="A114" t="s">
        <v>117</v>
      </c>
      <c r="B114" s="6">
        <v>87925</v>
      </c>
      <c r="C114" s="6">
        <v>99852</v>
      </c>
      <c r="D114" s="6">
        <v>137983</v>
      </c>
      <c r="E114" s="6">
        <v>81668</v>
      </c>
      <c r="F114" s="6">
        <v>62280</v>
      </c>
      <c r="G114" s="6">
        <v>40122</v>
      </c>
      <c r="H114" s="6">
        <v>47244</v>
      </c>
      <c r="I114" s="6">
        <v>34179</v>
      </c>
    </row>
    <row r="115" spans="1:9" x14ac:dyDescent="0.3">
      <c r="A115" t="s">
        <v>118</v>
      </c>
      <c r="B115" s="6">
        <v>1090765</v>
      </c>
      <c r="C115" s="6">
        <v>977331</v>
      </c>
      <c r="D115" s="6">
        <v>629526</v>
      </c>
      <c r="E115" s="6">
        <v>694041</v>
      </c>
      <c r="F115" s="6">
        <v>753085</v>
      </c>
      <c r="G115" s="6">
        <v>821556</v>
      </c>
      <c r="H115" s="6">
        <v>886295</v>
      </c>
      <c r="I115" s="6">
        <v>582975</v>
      </c>
    </row>
    <row r="116" spans="1:9" s="4" customFormat="1" ht="15.6" x14ac:dyDescent="0.3">
      <c r="A116" s="4" t="s">
        <v>119</v>
      </c>
      <c r="B116" s="8">
        <f>B66+B78+B82+B112</f>
        <v>10981441</v>
      </c>
      <c r="C116" s="8">
        <f t="shared" ref="C116:E116" si="10">C66+C78+C82+C112</f>
        <v>7369011</v>
      </c>
      <c r="D116" s="8">
        <f t="shared" si="10"/>
        <v>6600405</v>
      </c>
      <c r="E116" s="8">
        <f t="shared" si="10"/>
        <v>5908574</v>
      </c>
      <c r="F116" s="5">
        <v>5523410</v>
      </c>
      <c r="G116" s="5">
        <v>5544418</v>
      </c>
      <c r="H116" s="5">
        <v>5696657</v>
      </c>
      <c r="I116" s="5">
        <v>5702007</v>
      </c>
    </row>
  </sheetData>
  <autoFilter ref="A5:G116" xr:uid="{D68F5E74-6D76-41D1-A543-158A5CDBA65D}"/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zoomScale="55" zoomScaleNormal="55" workbookViewId="0"/>
  </sheetViews>
  <sheetFormatPr defaultRowHeight="14.4" x14ac:dyDescent="0.3"/>
  <cols>
    <col min="1" max="1" width="75" customWidth="1"/>
    <col min="2" max="7" width="25" customWidth="1"/>
  </cols>
  <sheetData>
    <row r="1" spans="1:9" s="1" customFormat="1" ht="25.2" x14ac:dyDescent="0.6">
      <c r="A1" s="1" t="s">
        <v>0</v>
      </c>
    </row>
    <row r="3" spans="1:9" s="2" customFormat="1" ht="13.8" x14ac:dyDescent="0.3">
      <c r="A3" s="2" t="s">
        <v>1</v>
      </c>
      <c r="D3" s="20"/>
    </row>
    <row r="4" spans="1:9" ht="15.6" x14ac:dyDescent="0.3">
      <c r="A4" s="3" t="s">
        <v>2</v>
      </c>
      <c r="B4" s="16" t="s">
        <v>277</v>
      </c>
      <c r="C4" s="16"/>
      <c r="D4" s="21" t="s">
        <v>3</v>
      </c>
      <c r="E4" s="3" t="s">
        <v>4</v>
      </c>
      <c r="F4" s="3" t="s">
        <v>5</v>
      </c>
      <c r="G4" s="3" t="s">
        <v>6</v>
      </c>
    </row>
    <row r="5" spans="1:9" ht="15.6" x14ac:dyDescent="0.3">
      <c r="A5" s="3" t="s">
        <v>2</v>
      </c>
      <c r="B5" s="3" t="s">
        <v>7</v>
      </c>
      <c r="C5" s="3"/>
      <c r="D5" s="21" t="s">
        <v>7</v>
      </c>
      <c r="E5" s="3" t="s">
        <v>7</v>
      </c>
      <c r="F5" s="3" t="s">
        <v>7</v>
      </c>
      <c r="G5" s="3" t="s">
        <v>7</v>
      </c>
    </row>
    <row r="6" spans="1:9" s="4" customFormat="1" ht="15.6" x14ac:dyDescent="0.3">
      <c r="A6" s="14" t="s">
        <v>120</v>
      </c>
      <c r="B6" s="5">
        <v>1065969</v>
      </c>
      <c r="C6" s="5" t="s">
        <v>278</v>
      </c>
      <c r="D6" s="22">
        <v>1065969</v>
      </c>
      <c r="E6" s="5">
        <v>1297918</v>
      </c>
      <c r="F6" s="5">
        <v>1108675</v>
      </c>
      <c r="G6" s="5">
        <v>947779</v>
      </c>
      <c r="H6" s="5"/>
      <c r="I6" s="5"/>
    </row>
    <row r="7" spans="1:9" s="4" customFormat="1" ht="15.6" x14ac:dyDescent="0.3">
      <c r="A7" s="14" t="s">
        <v>121</v>
      </c>
      <c r="B7" s="5">
        <v>5167554</v>
      </c>
      <c r="C7" s="5"/>
      <c r="D7" s="22">
        <v>5167554</v>
      </c>
      <c r="E7" s="5">
        <v>5852397</v>
      </c>
      <c r="F7" s="5">
        <v>6281107</v>
      </c>
      <c r="G7" s="5">
        <v>5263978</v>
      </c>
      <c r="H7" s="5"/>
      <c r="I7" s="5"/>
    </row>
    <row r="8" spans="1:9" s="4" customFormat="1" ht="15.6" x14ac:dyDescent="0.3">
      <c r="A8" s="14" t="s">
        <v>122</v>
      </c>
      <c r="B8" s="8">
        <f>SUM(B6:B7)</f>
        <v>6233523</v>
      </c>
      <c r="C8" s="8"/>
      <c r="D8" s="22">
        <v>6233523</v>
      </c>
      <c r="E8" s="5">
        <v>7150315</v>
      </c>
      <c r="F8" s="5">
        <v>7389782</v>
      </c>
      <c r="G8" s="5">
        <v>6211757</v>
      </c>
      <c r="H8" s="5"/>
      <c r="I8" s="5"/>
    </row>
    <row r="9" spans="1:9" x14ac:dyDescent="0.3">
      <c r="A9" s="18" t="s">
        <v>123</v>
      </c>
      <c r="B9" s="6">
        <v>-214561</v>
      </c>
      <c r="C9" s="6"/>
      <c r="D9" s="6">
        <v>-214561</v>
      </c>
      <c r="E9" s="6">
        <v>1172</v>
      </c>
      <c r="F9" s="6">
        <v>-156104</v>
      </c>
      <c r="G9" s="6">
        <v>52171</v>
      </c>
      <c r="H9" s="6"/>
      <c r="I9" s="6"/>
    </row>
    <row r="10" spans="1:9" x14ac:dyDescent="0.3">
      <c r="A10" s="18" t="s">
        <v>124</v>
      </c>
      <c r="B10" s="6">
        <v>249527</v>
      </c>
      <c r="C10" s="6"/>
      <c r="D10" s="6">
        <v>249527</v>
      </c>
      <c r="E10" s="6">
        <v>94212</v>
      </c>
      <c r="F10" s="6">
        <v>94213</v>
      </c>
      <c r="G10" s="6">
        <v>75105</v>
      </c>
      <c r="H10" s="6"/>
      <c r="I10" s="6"/>
    </row>
    <row r="11" spans="1:9" x14ac:dyDescent="0.3">
      <c r="A11" s="18" t="s">
        <v>125</v>
      </c>
      <c r="B11" s="17">
        <v>34966</v>
      </c>
      <c r="C11" s="17"/>
      <c r="D11" s="6">
        <v>34966</v>
      </c>
      <c r="E11" s="6">
        <v>95384</v>
      </c>
      <c r="F11" s="6">
        <v>-61891</v>
      </c>
      <c r="G11" s="6">
        <v>127276</v>
      </c>
      <c r="H11" s="6"/>
      <c r="I11" s="6"/>
    </row>
    <row r="12" spans="1:9" x14ac:dyDescent="0.3">
      <c r="A12" s="18" t="s">
        <v>126</v>
      </c>
      <c r="B12" s="6">
        <v>230308</v>
      </c>
      <c r="C12" s="6"/>
      <c r="D12" s="6">
        <v>230308</v>
      </c>
      <c r="E12" s="6">
        <v>315724</v>
      </c>
      <c r="F12" s="6">
        <v>156227</v>
      </c>
      <c r="G12" s="6">
        <v>134826</v>
      </c>
      <c r="H12" s="6"/>
      <c r="I12" s="6"/>
    </row>
    <row r="13" spans="1:9" x14ac:dyDescent="0.3">
      <c r="A13" s="18" t="s">
        <v>127</v>
      </c>
      <c r="B13" s="6">
        <v>0</v>
      </c>
      <c r="C13" s="6"/>
      <c r="D13" s="6">
        <v>0</v>
      </c>
      <c r="E13" s="6">
        <v>0</v>
      </c>
      <c r="F13" s="6">
        <v>0</v>
      </c>
      <c r="G13" s="6">
        <v>0</v>
      </c>
      <c r="H13" s="6"/>
      <c r="I13" s="6"/>
    </row>
    <row r="14" spans="1:9" x14ac:dyDescent="0.3">
      <c r="A14" s="11" t="s">
        <v>128</v>
      </c>
      <c r="B14" s="10">
        <v>2946185</v>
      </c>
      <c r="C14" s="10"/>
      <c r="D14" s="6">
        <v>2946185</v>
      </c>
      <c r="E14" s="6">
        <v>3675113</v>
      </c>
      <c r="F14" s="6">
        <v>3463040</v>
      </c>
      <c r="G14" s="6">
        <v>3054438</v>
      </c>
      <c r="H14" s="6"/>
      <c r="I14" s="6"/>
    </row>
    <row r="15" spans="1:9" x14ac:dyDescent="0.3">
      <c r="A15" s="11" t="s">
        <v>129</v>
      </c>
      <c r="B15" s="10">
        <v>758462</v>
      </c>
      <c r="C15" s="10"/>
      <c r="D15" s="6">
        <v>758462</v>
      </c>
      <c r="E15" s="6">
        <v>620457</v>
      </c>
      <c r="F15" s="6">
        <v>767881</v>
      </c>
      <c r="G15" s="6">
        <v>883059</v>
      </c>
      <c r="H15" s="6"/>
      <c r="I15" s="6"/>
    </row>
    <row r="16" spans="1:9" x14ac:dyDescent="0.3">
      <c r="A16" s="11" t="s">
        <v>130</v>
      </c>
      <c r="B16" s="10">
        <v>32997</v>
      </c>
      <c r="C16" s="10"/>
      <c r="D16" s="6">
        <v>32997</v>
      </c>
      <c r="E16" s="6">
        <v>33661</v>
      </c>
      <c r="F16" s="6">
        <v>32551</v>
      </c>
      <c r="G16" s="6">
        <v>25653</v>
      </c>
      <c r="H16" s="6"/>
      <c r="I16" s="6"/>
    </row>
    <row r="17" spans="1:9" x14ac:dyDescent="0.3">
      <c r="A17" s="11" t="s">
        <v>131</v>
      </c>
      <c r="B17" s="10">
        <v>268984</v>
      </c>
      <c r="C17" s="10"/>
      <c r="D17" s="6">
        <v>268984</v>
      </c>
      <c r="E17" s="6">
        <v>235492</v>
      </c>
      <c r="F17" s="6">
        <v>260028</v>
      </c>
      <c r="G17" s="6">
        <v>342861</v>
      </c>
      <c r="H17" s="6"/>
      <c r="I17" s="6"/>
    </row>
    <row r="18" spans="1:9" x14ac:dyDescent="0.3">
      <c r="A18" s="11" t="s">
        <v>132</v>
      </c>
      <c r="B18" s="10">
        <v>417997</v>
      </c>
      <c r="C18" s="10"/>
      <c r="D18" s="6">
        <v>417997</v>
      </c>
      <c r="E18" s="6">
        <v>941592</v>
      </c>
      <c r="F18" s="6">
        <v>880352</v>
      </c>
      <c r="G18" s="6">
        <v>797891</v>
      </c>
      <c r="H18" s="6"/>
      <c r="I18" s="6"/>
    </row>
    <row r="19" spans="1:9" s="4" customFormat="1" ht="15.6" x14ac:dyDescent="0.3">
      <c r="A19" s="13" t="s">
        <v>133</v>
      </c>
      <c r="B19" s="12">
        <f>SUM(B14:B18)</f>
        <v>4424625</v>
      </c>
      <c r="C19" s="12"/>
      <c r="D19" s="22">
        <v>4424625</v>
      </c>
      <c r="E19" s="5">
        <v>5506315</v>
      </c>
      <c r="F19" s="5">
        <v>5403852</v>
      </c>
      <c r="G19" s="5">
        <v>5103902</v>
      </c>
      <c r="H19" s="5"/>
      <c r="I19" s="5"/>
    </row>
    <row r="20" spans="1:9" x14ac:dyDescent="0.3">
      <c r="A20" s="11" t="s">
        <v>134</v>
      </c>
      <c r="B20" s="6">
        <v>903280</v>
      </c>
      <c r="C20" s="6"/>
      <c r="D20" s="6">
        <v>903280</v>
      </c>
      <c r="E20" s="6">
        <v>1018783</v>
      </c>
      <c r="F20" s="6">
        <v>851804</v>
      </c>
      <c r="G20" s="6">
        <v>652880</v>
      </c>
      <c r="H20" s="6"/>
      <c r="I20" s="6"/>
    </row>
    <row r="21" spans="1:9" x14ac:dyDescent="0.3">
      <c r="A21" s="11" t="s">
        <v>135</v>
      </c>
      <c r="B21" s="6">
        <v>27889</v>
      </c>
      <c r="C21" s="6"/>
      <c r="D21" s="6">
        <v>27889</v>
      </c>
      <c r="E21" s="6">
        <v>68223</v>
      </c>
      <c r="F21" s="6">
        <v>60615</v>
      </c>
      <c r="G21" s="6">
        <v>31801</v>
      </c>
      <c r="H21" s="6"/>
      <c r="I21" s="6"/>
    </row>
    <row r="22" spans="1:9" x14ac:dyDescent="0.3">
      <c r="A22" s="11" t="s">
        <v>136</v>
      </c>
      <c r="B22" s="6">
        <v>158889</v>
      </c>
      <c r="C22" s="6"/>
      <c r="D22" s="6">
        <v>158889</v>
      </c>
      <c r="E22" s="6">
        <v>211134</v>
      </c>
      <c r="F22" s="6">
        <v>189124</v>
      </c>
      <c r="G22" s="6">
        <v>157195</v>
      </c>
      <c r="H22" s="6"/>
      <c r="I22" s="6"/>
    </row>
    <row r="23" spans="1:9" s="4" customFormat="1" ht="15.6" x14ac:dyDescent="0.3">
      <c r="A23" s="13" t="s">
        <v>137</v>
      </c>
      <c r="B23" s="12">
        <f>SUM(B20:B22)</f>
        <v>1090058</v>
      </c>
      <c r="C23" s="12"/>
      <c r="D23" s="22">
        <v>1090058</v>
      </c>
      <c r="E23" s="5">
        <v>1298140</v>
      </c>
      <c r="F23" s="5">
        <v>1101543</v>
      </c>
      <c r="G23" s="5">
        <v>841876</v>
      </c>
      <c r="H23" s="5"/>
      <c r="I23" s="5"/>
    </row>
    <row r="24" spans="1:9" x14ac:dyDescent="0.3">
      <c r="A24" s="15" t="s">
        <v>138</v>
      </c>
      <c r="B24" s="6">
        <v>515566</v>
      </c>
      <c r="C24" s="6"/>
      <c r="D24" s="6">
        <v>515566</v>
      </c>
      <c r="E24" s="6">
        <v>478781</v>
      </c>
      <c r="F24" s="6">
        <v>381734</v>
      </c>
      <c r="G24" s="6">
        <v>335547</v>
      </c>
      <c r="H24" s="6"/>
      <c r="I24" s="6"/>
    </row>
    <row r="25" spans="1:9" x14ac:dyDescent="0.3">
      <c r="A25" t="s">
        <v>139</v>
      </c>
      <c r="B25" s="10">
        <v>245561</v>
      </c>
      <c r="C25" s="10"/>
      <c r="D25" s="6">
        <v>245561</v>
      </c>
      <c r="E25" s="6">
        <v>147804</v>
      </c>
      <c r="F25" s="6">
        <v>236455</v>
      </c>
      <c r="G25" s="6">
        <v>131757</v>
      </c>
      <c r="H25" s="6"/>
      <c r="I25" s="6"/>
    </row>
    <row r="26" spans="1:9" x14ac:dyDescent="0.3">
      <c r="A26" t="s">
        <v>140</v>
      </c>
      <c r="B26" s="6">
        <v>0</v>
      </c>
      <c r="C26" s="6"/>
      <c r="D26" s="6">
        <v>0</v>
      </c>
      <c r="E26" s="6">
        <v>0</v>
      </c>
      <c r="F26" s="6">
        <v>0</v>
      </c>
      <c r="G26" s="6">
        <v>0</v>
      </c>
      <c r="H26" s="6"/>
      <c r="I26" s="6"/>
    </row>
    <row r="27" spans="1:9" x14ac:dyDescent="0.3">
      <c r="A27" s="19" t="s">
        <v>141</v>
      </c>
      <c r="B27" s="17">
        <f>(B8+B9+B10+B12+B13)-(B19+B23+B24+B25)</f>
        <v>222987</v>
      </c>
      <c r="C27" s="17"/>
      <c r="D27" s="6">
        <v>222987</v>
      </c>
      <c r="E27" s="6">
        <v>130383</v>
      </c>
      <c r="F27" s="6">
        <v>360534</v>
      </c>
      <c r="G27" s="6">
        <v>60777</v>
      </c>
      <c r="H27" s="6"/>
      <c r="I27" s="6"/>
    </row>
    <row r="28" spans="1:9" x14ac:dyDescent="0.3">
      <c r="A28" t="s">
        <v>142</v>
      </c>
      <c r="B28" s="6">
        <v>0</v>
      </c>
      <c r="C28" s="6"/>
      <c r="D28" s="6">
        <v>0</v>
      </c>
      <c r="E28" s="6">
        <v>0</v>
      </c>
      <c r="F28" s="6">
        <v>0</v>
      </c>
      <c r="G28" s="6">
        <v>0</v>
      </c>
      <c r="H28" s="6"/>
      <c r="I28" s="6"/>
    </row>
    <row r="29" spans="1:9" x14ac:dyDescent="0.3">
      <c r="A29" t="s">
        <v>143</v>
      </c>
      <c r="B29" s="6">
        <v>0</v>
      </c>
      <c r="C29" s="6"/>
      <c r="D29" s="6">
        <v>0</v>
      </c>
      <c r="E29" s="6">
        <v>0</v>
      </c>
      <c r="F29" s="6">
        <v>0</v>
      </c>
      <c r="G29" s="6">
        <v>0</v>
      </c>
      <c r="H29" s="6"/>
      <c r="I29" s="6"/>
    </row>
    <row r="30" spans="1:9" x14ac:dyDescent="0.3">
      <c r="A30" t="s">
        <v>144</v>
      </c>
      <c r="B30" s="6">
        <v>0</v>
      </c>
      <c r="C30" s="6"/>
      <c r="D30" s="6">
        <v>0</v>
      </c>
      <c r="E30" s="6">
        <v>0</v>
      </c>
      <c r="F30" s="6">
        <v>0</v>
      </c>
      <c r="G30" s="6">
        <v>0</v>
      </c>
      <c r="H30" s="6"/>
      <c r="I30" s="6"/>
    </row>
    <row r="31" spans="1:9" x14ac:dyDescent="0.3">
      <c r="A31" t="s">
        <v>144</v>
      </c>
      <c r="B31" s="6" t="s">
        <v>79</v>
      </c>
      <c r="C31" s="6"/>
      <c r="D31" s="6" t="s">
        <v>79</v>
      </c>
      <c r="E31" s="6" t="s">
        <v>79</v>
      </c>
      <c r="F31" s="6" t="s">
        <v>79</v>
      </c>
      <c r="G31" s="6" t="s">
        <v>79</v>
      </c>
      <c r="H31" s="6"/>
      <c r="I31" s="6"/>
    </row>
    <row r="32" spans="1:9" x14ac:dyDescent="0.3">
      <c r="A32" t="s">
        <v>143</v>
      </c>
      <c r="B32" s="6">
        <v>0</v>
      </c>
      <c r="C32" s="6"/>
      <c r="D32" s="6">
        <v>0</v>
      </c>
      <c r="E32" s="6">
        <v>0</v>
      </c>
      <c r="F32" s="6">
        <v>0</v>
      </c>
      <c r="G32" s="6">
        <v>0</v>
      </c>
      <c r="H32" s="6"/>
      <c r="I32" s="6"/>
    </row>
    <row r="33" spans="1:9" x14ac:dyDescent="0.3">
      <c r="A33" t="s">
        <v>145</v>
      </c>
      <c r="B33" s="6">
        <v>0</v>
      </c>
      <c r="C33" s="6"/>
      <c r="D33" s="6">
        <v>0</v>
      </c>
      <c r="E33" s="6">
        <v>0</v>
      </c>
      <c r="F33" s="6">
        <v>0</v>
      </c>
      <c r="G33" s="6">
        <v>0</v>
      </c>
      <c r="H33" s="6"/>
      <c r="I33" s="6"/>
    </row>
    <row r="34" spans="1:9" x14ac:dyDescent="0.3">
      <c r="A34" t="s">
        <v>145</v>
      </c>
      <c r="B34" s="6" t="s">
        <v>79</v>
      </c>
      <c r="C34" s="6"/>
      <c r="D34" s="6" t="s">
        <v>79</v>
      </c>
      <c r="E34" s="6" t="s">
        <v>79</v>
      </c>
      <c r="F34" s="6" t="s">
        <v>79</v>
      </c>
      <c r="G34" s="6" t="s">
        <v>79</v>
      </c>
      <c r="H34" s="6"/>
      <c r="I34" s="6"/>
    </row>
    <row r="35" spans="1:9" x14ac:dyDescent="0.3">
      <c r="A35" t="s">
        <v>143</v>
      </c>
      <c r="B35" s="6">
        <v>0</v>
      </c>
      <c r="C35" s="6"/>
      <c r="D35" s="6">
        <v>0</v>
      </c>
      <c r="E35" s="6">
        <v>0</v>
      </c>
      <c r="F35" s="6">
        <v>0</v>
      </c>
      <c r="G35" s="6">
        <v>0</v>
      </c>
      <c r="H35" s="6"/>
      <c r="I35" s="6"/>
    </row>
    <row r="36" spans="1:9" x14ac:dyDescent="0.3">
      <c r="A36" s="18" t="s">
        <v>146</v>
      </c>
      <c r="B36" s="6">
        <v>573</v>
      </c>
      <c r="C36" s="6"/>
      <c r="D36" s="6">
        <v>573</v>
      </c>
      <c r="E36" s="6">
        <v>496</v>
      </c>
      <c r="F36" s="6">
        <v>549</v>
      </c>
      <c r="G36" s="6">
        <v>379</v>
      </c>
      <c r="H36" s="6"/>
      <c r="I36" s="6"/>
    </row>
    <row r="37" spans="1:9" x14ac:dyDescent="0.3">
      <c r="A37" t="s">
        <v>143</v>
      </c>
      <c r="B37" s="10">
        <v>0</v>
      </c>
      <c r="C37" s="10"/>
      <c r="D37" s="6">
        <v>0</v>
      </c>
      <c r="E37" s="6">
        <v>0</v>
      </c>
      <c r="F37" s="6">
        <v>0</v>
      </c>
      <c r="G37" s="6">
        <v>0</v>
      </c>
      <c r="H37" s="6"/>
      <c r="I37" s="6"/>
    </row>
    <row r="38" spans="1:9" x14ac:dyDescent="0.3">
      <c r="A38" s="18" t="s">
        <v>147</v>
      </c>
      <c r="B38" s="10">
        <v>128645</v>
      </c>
      <c r="C38" s="10"/>
      <c r="D38" s="6">
        <v>128645</v>
      </c>
      <c r="E38" s="6">
        <v>79494</v>
      </c>
      <c r="F38" s="6">
        <v>58146</v>
      </c>
      <c r="G38" s="6">
        <v>62540</v>
      </c>
      <c r="H38" s="6"/>
      <c r="I38" s="6"/>
    </row>
    <row r="39" spans="1:9" x14ac:dyDescent="0.3">
      <c r="A39" t="s">
        <v>148</v>
      </c>
      <c r="B39" s="10">
        <v>0</v>
      </c>
      <c r="C39" s="10"/>
      <c r="D39" s="6">
        <v>0</v>
      </c>
      <c r="E39" s="6">
        <v>0</v>
      </c>
      <c r="F39" s="6">
        <v>29585</v>
      </c>
      <c r="G39" s="6">
        <v>5389</v>
      </c>
      <c r="H39" s="6"/>
      <c r="I39" s="6"/>
    </row>
    <row r="40" spans="1:9" x14ac:dyDescent="0.3">
      <c r="A40" s="18" t="s">
        <v>149</v>
      </c>
      <c r="B40" s="9">
        <f>B36+B38</f>
        <v>129218</v>
      </c>
      <c r="C40" s="9"/>
      <c r="D40" s="6">
        <v>129218</v>
      </c>
      <c r="E40" s="6">
        <v>79990</v>
      </c>
      <c r="F40" s="6">
        <v>58695</v>
      </c>
      <c r="G40" s="6">
        <v>62919</v>
      </c>
      <c r="H40" s="6"/>
      <c r="I40" s="6"/>
    </row>
    <row r="41" spans="1:9" x14ac:dyDescent="0.3">
      <c r="A41" t="s">
        <v>150</v>
      </c>
      <c r="B41" s="10" t="s">
        <v>79</v>
      </c>
      <c r="C41" s="10"/>
      <c r="D41" s="6" t="s">
        <v>79</v>
      </c>
      <c r="E41" s="6" t="s">
        <v>79</v>
      </c>
      <c r="F41" s="6" t="s">
        <v>79</v>
      </c>
      <c r="G41" s="6" t="s">
        <v>79</v>
      </c>
      <c r="H41" s="6"/>
      <c r="I41" s="6"/>
    </row>
    <row r="42" spans="1:9" x14ac:dyDescent="0.3">
      <c r="A42" t="s">
        <v>151</v>
      </c>
      <c r="B42" s="10">
        <v>0</v>
      </c>
      <c r="C42" s="10"/>
      <c r="D42" s="6">
        <v>0</v>
      </c>
      <c r="E42" s="6">
        <v>0</v>
      </c>
      <c r="F42" s="6">
        <v>0</v>
      </c>
      <c r="G42" s="6">
        <v>0</v>
      </c>
      <c r="H42" s="6"/>
      <c r="I42" s="6"/>
    </row>
    <row r="43" spans="1:9" x14ac:dyDescent="0.3">
      <c r="A43" t="s">
        <v>152</v>
      </c>
      <c r="B43" s="10">
        <v>0</v>
      </c>
      <c r="C43" s="10"/>
      <c r="D43" s="6">
        <v>0</v>
      </c>
      <c r="E43" s="6">
        <v>0</v>
      </c>
      <c r="F43" s="6">
        <v>0</v>
      </c>
      <c r="G43" s="6">
        <v>0</v>
      </c>
      <c r="H43" s="6"/>
      <c r="I43" s="6"/>
    </row>
    <row r="44" spans="1:9" x14ac:dyDescent="0.3">
      <c r="A44" t="s">
        <v>152</v>
      </c>
      <c r="B44" s="10" t="s">
        <v>79</v>
      </c>
      <c r="C44" s="10"/>
      <c r="D44" s="6" t="s">
        <v>79</v>
      </c>
      <c r="E44" s="6" t="s">
        <v>79</v>
      </c>
      <c r="F44" s="6" t="s">
        <v>79</v>
      </c>
      <c r="G44" s="6" t="s">
        <v>79</v>
      </c>
      <c r="H44" s="6"/>
      <c r="I44" s="6"/>
    </row>
    <row r="45" spans="1:9" x14ac:dyDescent="0.3">
      <c r="A45" t="s">
        <v>151</v>
      </c>
      <c r="B45" s="10">
        <v>0</v>
      </c>
      <c r="C45" s="10"/>
      <c r="D45" s="6">
        <v>0</v>
      </c>
      <c r="E45" s="6">
        <v>0</v>
      </c>
      <c r="F45" s="6">
        <v>0</v>
      </c>
      <c r="G45" s="6">
        <v>0</v>
      </c>
      <c r="H45" s="6"/>
      <c r="I45" s="6"/>
    </row>
    <row r="46" spans="1:9" x14ac:dyDescent="0.3">
      <c r="A46" s="11" t="s">
        <v>153</v>
      </c>
      <c r="B46" s="10">
        <v>61150</v>
      </c>
      <c r="C46" s="10"/>
      <c r="D46" s="6">
        <v>61150</v>
      </c>
      <c r="E46" s="6">
        <v>58493</v>
      </c>
      <c r="F46" s="6">
        <v>51812</v>
      </c>
      <c r="G46" s="6">
        <v>54630</v>
      </c>
      <c r="H46" s="6"/>
      <c r="I46" s="6"/>
    </row>
    <row r="47" spans="1:9" x14ac:dyDescent="0.3">
      <c r="A47" t="s">
        <v>151</v>
      </c>
      <c r="B47" s="10">
        <v>0</v>
      </c>
      <c r="C47" s="10"/>
      <c r="D47" s="6">
        <v>0</v>
      </c>
      <c r="E47" s="6">
        <v>0</v>
      </c>
      <c r="F47" s="6">
        <v>0</v>
      </c>
      <c r="G47" s="6">
        <v>297</v>
      </c>
      <c r="H47" s="6"/>
      <c r="I47" s="6"/>
    </row>
    <row r="48" spans="1:9" x14ac:dyDescent="0.3">
      <c r="A48" t="s">
        <v>151</v>
      </c>
      <c r="B48" s="10">
        <v>0</v>
      </c>
      <c r="C48" s="10"/>
      <c r="D48" s="6">
        <v>0</v>
      </c>
      <c r="E48" s="6">
        <v>0</v>
      </c>
      <c r="F48" s="6">
        <v>0</v>
      </c>
      <c r="G48" s="6">
        <v>0</v>
      </c>
      <c r="H48" s="6"/>
      <c r="I48" s="6"/>
    </row>
    <row r="49" spans="1:9" x14ac:dyDescent="0.3">
      <c r="A49" t="s">
        <v>154</v>
      </c>
      <c r="B49" s="10">
        <v>0</v>
      </c>
      <c r="C49" s="10"/>
      <c r="D49" s="6">
        <v>0</v>
      </c>
      <c r="E49" s="6">
        <v>0</v>
      </c>
      <c r="F49" s="6">
        <v>0</v>
      </c>
      <c r="G49" s="6">
        <v>0</v>
      </c>
      <c r="H49" s="6"/>
      <c r="I49" s="6"/>
    </row>
    <row r="50" spans="1:9" x14ac:dyDescent="0.3">
      <c r="A50" s="11" t="s">
        <v>155</v>
      </c>
      <c r="B50" s="10">
        <v>267522</v>
      </c>
      <c r="C50" s="10"/>
      <c r="D50" s="6">
        <v>267522</v>
      </c>
      <c r="E50" s="6">
        <v>135838</v>
      </c>
      <c r="F50" s="6">
        <v>130409</v>
      </c>
      <c r="G50" s="6">
        <v>62666</v>
      </c>
      <c r="H50" s="6"/>
      <c r="I50" s="6"/>
    </row>
    <row r="51" spans="1:9" x14ac:dyDescent="0.3">
      <c r="A51" t="s">
        <v>148</v>
      </c>
      <c r="B51" s="10">
        <v>0</v>
      </c>
      <c r="C51" s="10"/>
      <c r="D51" s="6">
        <v>0</v>
      </c>
      <c r="E51" s="6">
        <v>0</v>
      </c>
      <c r="F51" s="6">
        <v>0</v>
      </c>
      <c r="G51" s="6">
        <v>0</v>
      </c>
      <c r="H51" s="6"/>
      <c r="I51" s="6"/>
    </row>
    <row r="52" spans="1:9" x14ac:dyDescent="0.3">
      <c r="A52" s="11" t="s">
        <v>156</v>
      </c>
      <c r="B52" s="23">
        <f>B46+B50</f>
        <v>328672</v>
      </c>
      <c r="C52" s="23"/>
      <c r="D52" s="6">
        <v>328672</v>
      </c>
      <c r="E52" s="6">
        <v>194331</v>
      </c>
      <c r="F52" s="6">
        <v>182221</v>
      </c>
      <c r="G52" s="6">
        <v>117296</v>
      </c>
      <c r="H52" s="6"/>
      <c r="I52" s="6"/>
    </row>
    <row r="53" spans="1:9" x14ac:dyDescent="0.3">
      <c r="A53" s="18" t="s">
        <v>157</v>
      </c>
      <c r="B53" s="9">
        <f>B40-B52</f>
        <v>-199454</v>
      </c>
      <c r="C53" s="9"/>
      <c r="D53" s="6">
        <v>-199454</v>
      </c>
      <c r="E53" s="6">
        <v>-114341</v>
      </c>
      <c r="F53" s="6">
        <v>-123526</v>
      </c>
      <c r="G53" s="6">
        <v>-54377</v>
      </c>
      <c r="H53" s="6"/>
      <c r="I53" s="6"/>
    </row>
    <row r="54" spans="1:9" x14ac:dyDescent="0.3">
      <c r="A54" t="s">
        <v>158</v>
      </c>
      <c r="B54" s="10" t="s">
        <v>79</v>
      </c>
      <c r="C54" s="10"/>
      <c r="D54" s="6" t="s">
        <v>79</v>
      </c>
      <c r="E54" s="6" t="s">
        <v>79</v>
      </c>
      <c r="F54" s="6" t="s">
        <v>79</v>
      </c>
      <c r="G54" s="6" t="s">
        <v>79</v>
      </c>
      <c r="H54" s="6"/>
      <c r="I54" s="6"/>
    </row>
    <row r="55" spans="1:9" x14ac:dyDescent="0.3">
      <c r="A55" t="s">
        <v>159</v>
      </c>
      <c r="B55" s="10" t="s">
        <v>79</v>
      </c>
      <c r="C55" s="10"/>
      <c r="D55" s="6" t="s">
        <v>79</v>
      </c>
      <c r="E55" s="6" t="s">
        <v>79</v>
      </c>
      <c r="F55" s="6" t="s">
        <v>79</v>
      </c>
      <c r="G55" s="6" t="s">
        <v>79</v>
      </c>
      <c r="H55" s="6"/>
      <c r="I55" s="6"/>
    </row>
    <row r="56" spans="1:9" x14ac:dyDescent="0.3">
      <c r="A56" t="s">
        <v>160</v>
      </c>
      <c r="B56" s="6" t="s">
        <v>79</v>
      </c>
      <c r="C56" s="6"/>
      <c r="D56" s="6" t="s">
        <v>79</v>
      </c>
      <c r="E56" s="6" t="s">
        <v>79</v>
      </c>
      <c r="F56" s="6" t="s">
        <v>79</v>
      </c>
      <c r="G56" s="6" t="s">
        <v>79</v>
      </c>
      <c r="H56" s="6"/>
      <c r="I56" s="6"/>
    </row>
    <row r="57" spans="1:9" x14ac:dyDescent="0.3">
      <c r="A57" t="s">
        <v>161</v>
      </c>
      <c r="B57" s="6" t="s">
        <v>79</v>
      </c>
      <c r="C57" s="6"/>
      <c r="D57" s="6" t="s">
        <v>79</v>
      </c>
      <c r="E57" s="6" t="s">
        <v>79</v>
      </c>
      <c r="F57" s="6" t="s">
        <v>79</v>
      </c>
      <c r="G57" s="6" t="s">
        <v>79</v>
      </c>
      <c r="H57" s="6"/>
      <c r="I57" s="6"/>
    </row>
    <row r="58" spans="1:9" s="4" customFormat="1" ht="15.6" x14ac:dyDescent="0.3">
      <c r="A58" s="4" t="s">
        <v>162</v>
      </c>
      <c r="B58" s="5">
        <f>B27+B53</f>
        <v>23533</v>
      </c>
      <c r="C58" s="5"/>
      <c r="D58" s="22">
        <v>23533</v>
      </c>
      <c r="E58" s="5">
        <v>16042</v>
      </c>
      <c r="F58" s="5">
        <v>237008</v>
      </c>
      <c r="G58" s="5">
        <v>6400</v>
      </c>
      <c r="H58" s="5"/>
      <c r="I58" s="5"/>
    </row>
    <row r="59" spans="1:9" x14ac:dyDescent="0.3">
      <c r="A59" t="s">
        <v>163</v>
      </c>
      <c r="B59" s="6">
        <v>11867</v>
      </c>
      <c r="C59" s="6"/>
      <c r="D59" s="6">
        <v>11867</v>
      </c>
      <c r="E59" s="6">
        <v>5717</v>
      </c>
      <c r="F59" s="6">
        <v>17356</v>
      </c>
      <c r="G59" s="6">
        <v>3461</v>
      </c>
      <c r="H59" s="6"/>
      <c r="I59" s="6"/>
    </row>
    <row r="60" spans="1:9" s="4" customFormat="1" ht="15.6" x14ac:dyDescent="0.3">
      <c r="A60" s="4" t="s">
        <v>164</v>
      </c>
      <c r="B60" s="5">
        <v>11666</v>
      </c>
      <c r="C60" s="5"/>
      <c r="D60" s="22">
        <v>11666</v>
      </c>
      <c r="E60" s="5">
        <v>10325</v>
      </c>
      <c r="F60" s="5">
        <v>219652</v>
      </c>
      <c r="G60" s="5">
        <v>2939</v>
      </c>
      <c r="H60" s="5"/>
      <c r="I60" s="5"/>
    </row>
    <row r="61" spans="1:9" x14ac:dyDescent="0.3">
      <c r="A61" t="s">
        <v>165</v>
      </c>
      <c r="B61" s="6" t="s">
        <v>79</v>
      </c>
      <c r="C61" s="6"/>
      <c r="D61" s="6" t="s">
        <v>79</v>
      </c>
      <c r="E61" s="6" t="s">
        <v>79</v>
      </c>
      <c r="F61" s="6" t="s">
        <v>79</v>
      </c>
      <c r="G61" s="6" t="s">
        <v>79</v>
      </c>
      <c r="H61" s="6"/>
      <c r="I61" s="6"/>
    </row>
    <row r="62" spans="1:9" x14ac:dyDescent="0.3">
      <c r="A62" t="s">
        <v>166</v>
      </c>
      <c r="B62" s="6" t="s">
        <v>79</v>
      </c>
      <c r="C62" s="6"/>
      <c r="D62" s="6" t="s">
        <v>79</v>
      </c>
      <c r="E62" s="6" t="s">
        <v>79</v>
      </c>
      <c r="F62" s="6" t="s">
        <v>79</v>
      </c>
      <c r="G62" s="6" t="s">
        <v>79</v>
      </c>
      <c r="H62" s="6"/>
      <c r="I62" s="6"/>
    </row>
    <row r="63" spans="1:9" s="4" customFormat="1" ht="15.6" x14ac:dyDescent="0.3">
      <c r="A63" s="4" t="s">
        <v>167</v>
      </c>
      <c r="B63" s="5" t="s">
        <v>79</v>
      </c>
      <c r="C63" s="5"/>
      <c r="D63" s="22" t="s">
        <v>79</v>
      </c>
      <c r="E63" s="5" t="s">
        <v>79</v>
      </c>
      <c r="F63" s="5" t="s">
        <v>79</v>
      </c>
      <c r="G63" s="5" t="s">
        <v>79</v>
      </c>
      <c r="H63" s="5"/>
      <c r="I63" s="5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85E7-46F5-40BC-A407-246C7FFE35B5}">
  <dimension ref="A1:H68"/>
  <sheetViews>
    <sheetView zoomScale="75" workbookViewId="0"/>
  </sheetViews>
  <sheetFormatPr defaultRowHeight="14.4" x14ac:dyDescent="0.3"/>
  <cols>
    <col min="1" max="1" width="75" customWidth="1"/>
    <col min="2" max="2" width="10" customWidth="1"/>
    <col min="3" max="6" width="25" customWidth="1"/>
  </cols>
  <sheetData>
    <row r="1" spans="1:8" s="1" customFormat="1" ht="25.2" x14ac:dyDescent="0.6">
      <c r="A1" s="1" t="s">
        <v>0</v>
      </c>
    </row>
    <row r="3" spans="1:8" s="2" customFormat="1" ht="13.8" x14ac:dyDescent="0.3">
      <c r="A3" s="2" t="s">
        <v>1</v>
      </c>
    </row>
    <row r="4" spans="1:8" ht="15.6" x14ac:dyDescent="0.3">
      <c r="A4" s="3" t="s">
        <v>2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8" x14ac:dyDescent="0.3">
      <c r="A5" t="s">
        <v>168</v>
      </c>
      <c r="B5" t="s">
        <v>169</v>
      </c>
      <c r="C5" s="7">
        <v>0.13489999999999999</v>
      </c>
      <c r="D5" s="7">
        <v>0.19939999999999999</v>
      </c>
      <c r="E5" s="7">
        <v>0.2271</v>
      </c>
      <c r="F5" s="7">
        <v>0.2165</v>
      </c>
      <c r="G5" s="7"/>
      <c r="H5" s="7"/>
    </row>
    <row r="6" spans="1:8" x14ac:dyDescent="0.3">
      <c r="A6" t="s">
        <v>170</v>
      </c>
      <c r="B6" t="s">
        <v>171</v>
      </c>
      <c r="C6" s="7">
        <v>0.13489999999999999</v>
      </c>
      <c r="D6" s="7">
        <v>0.19939999999999999</v>
      </c>
      <c r="E6" s="7">
        <v>0.2271</v>
      </c>
      <c r="F6" s="7">
        <v>0.2165</v>
      </c>
      <c r="G6" s="7"/>
      <c r="H6" s="7"/>
    </row>
    <row r="7" spans="1:8" x14ac:dyDescent="0.3">
      <c r="A7" t="s">
        <v>172</v>
      </c>
      <c r="B7" t="s">
        <v>173</v>
      </c>
      <c r="C7" s="7">
        <v>0.80359999999999998</v>
      </c>
      <c r="D7" s="7">
        <v>0.80120000000000002</v>
      </c>
      <c r="E7" s="7">
        <v>0.72809999999999997</v>
      </c>
      <c r="F7" s="7">
        <v>0.81569999999999998</v>
      </c>
      <c r="G7" s="7"/>
      <c r="H7" s="7"/>
    </row>
    <row r="8" spans="1:8" x14ac:dyDescent="0.3">
      <c r="A8" t="s">
        <v>174</v>
      </c>
      <c r="B8" t="s">
        <v>175</v>
      </c>
      <c r="C8" s="7">
        <v>0.50270000000000004</v>
      </c>
      <c r="D8" s="7">
        <v>0.23369999999999999</v>
      </c>
      <c r="E8" s="7">
        <v>0.22839999999999999</v>
      </c>
      <c r="F8" s="7">
        <v>0.2979</v>
      </c>
      <c r="G8" s="7"/>
      <c r="H8" s="7"/>
    </row>
    <row r="9" spans="1:8" x14ac:dyDescent="0.3">
      <c r="A9" t="s">
        <v>176</v>
      </c>
      <c r="B9" t="s">
        <v>177</v>
      </c>
      <c r="C9" s="7">
        <v>-882407000</v>
      </c>
      <c r="D9" s="7">
        <v>-529189000</v>
      </c>
      <c r="E9" s="7">
        <v>-841345000</v>
      </c>
      <c r="F9" s="7">
        <v>-533357000</v>
      </c>
      <c r="G9" s="7"/>
      <c r="H9" s="7"/>
    </row>
    <row r="10" spans="1:8" x14ac:dyDescent="0.3">
      <c r="A10" t="s">
        <v>178</v>
      </c>
      <c r="B10" t="s">
        <v>179</v>
      </c>
      <c r="C10" s="7">
        <v>0.75009999999999999</v>
      </c>
      <c r="D10" s="7">
        <v>0.6512</v>
      </c>
      <c r="E10" s="7">
        <v>0.65469999999999995</v>
      </c>
      <c r="F10" s="7">
        <v>0.65169999999999995</v>
      </c>
      <c r="G10" s="7"/>
      <c r="H10" s="7"/>
    </row>
    <row r="11" spans="1:8" x14ac:dyDescent="0.3">
      <c r="A11" t="s">
        <v>180</v>
      </c>
      <c r="B11" t="s">
        <v>181</v>
      </c>
      <c r="C11" s="7">
        <v>2.9426000000000001</v>
      </c>
      <c r="D11" s="7">
        <v>2.1255000000000002</v>
      </c>
      <c r="E11" s="7">
        <v>1.5371999999999999</v>
      </c>
      <c r="F11" s="7">
        <v>1.3904000000000001</v>
      </c>
      <c r="G11" s="7"/>
      <c r="H11" s="7"/>
    </row>
    <row r="12" spans="1:8" x14ac:dyDescent="0.3">
      <c r="A12" t="s">
        <v>182</v>
      </c>
      <c r="B12" t="s">
        <v>183</v>
      </c>
      <c r="C12" s="7">
        <v>0.3775</v>
      </c>
      <c r="D12" s="7">
        <v>0.22439999999999999</v>
      </c>
      <c r="E12" s="7">
        <v>3.2071999999999998</v>
      </c>
      <c r="F12" s="7">
        <v>0.10299999999999999</v>
      </c>
      <c r="G12" s="7"/>
      <c r="H12" s="7"/>
    </row>
    <row r="13" spans="1:8" x14ac:dyDescent="0.3">
      <c r="A13" t="s">
        <v>184</v>
      </c>
      <c r="B13" t="s">
        <v>185</v>
      </c>
      <c r="C13" s="7">
        <v>3.5771999999999999</v>
      </c>
      <c r="D13" s="7">
        <v>1.8234999999999999</v>
      </c>
      <c r="E13" s="7">
        <v>4.8788</v>
      </c>
      <c r="F13" s="7">
        <v>0.97840000000000005</v>
      </c>
      <c r="G13" s="7"/>
      <c r="H13" s="7"/>
    </row>
    <row r="14" spans="1:8" x14ac:dyDescent="0.3">
      <c r="A14" t="s">
        <v>186</v>
      </c>
      <c r="B14" t="s">
        <v>187</v>
      </c>
      <c r="C14" s="7">
        <v>79.138400000000004</v>
      </c>
      <c r="D14" s="7">
        <v>77.1083</v>
      </c>
      <c r="E14" s="7">
        <v>76.353800000000007</v>
      </c>
      <c r="F14" s="7">
        <v>88.0274</v>
      </c>
      <c r="G14" s="7"/>
      <c r="H14" s="7"/>
    </row>
    <row r="15" spans="1:8" x14ac:dyDescent="0.3">
      <c r="A15" t="s">
        <v>188</v>
      </c>
      <c r="B15" t="s">
        <v>189</v>
      </c>
      <c r="C15" s="7">
        <v>68.020499999999998</v>
      </c>
      <c r="D15" s="7">
        <v>30.840800000000002</v>
      </c>
      <c r="E15" s="7">
        <v>34.389299999999999</v>
      </c>
      <c r="F15" s="7">
        <v>36.506700000000002</v>
      </c>
      <c r="G15" s="7"/>
      <c r="H15" s="7"/>
    </row>
    <row r="16" spans="1:8" x14ac:dyDescent="0.3">
      <c r="A16" t="s">
        <v>190</v>
      </c>
      <c r="B16" t="s">
        <v>191</v>
      </c>
      <c r="C16" s="7">
        <v>100.6545</v>
      </c>
      <c r="D16" s="7">
        <v>63.810099999999998</v>
      </c>
      <c r="E16" s="7">
        <v>101.82640000000001</v>
      </c>
      <c r="F16" s="7">
        <v>113.1536</v>
      </c>
      <c r="G16" s="7"/>
      <c r="H16" s="7"/>
    </row>
    <row r="17" spans="1:8" x14ac:dyDescent="0.3">
      <c r="A17" t="s">
        <v>192</v>
      </c>
      <c r="B17" t="s">
        <v>193</v>
      </c>
      <c r="C17" s="7">
        <v>13.4863</v>
      </c>
      <c r="D17" s="7">
        <v>19.939299999999999</v>
      </c>
      <c r="E17" s="7">
        <v>22.710799999999999</v>
      </c>
      <c r="F17" s="7">
        <v>21.6524</v>
      </c>
      <c r="G17" s="7"/>
      <c r="H17" s="7"/>
    </row>
    <row r="18" spans="1:8" x14ac:dyDescent="0.3">
      <c r="A18" t="s">
        <v>194</v>
      </c>
      <c r="B18" t="s">
        <v>195</v>
      </c>
      <c r="C18" s="7">
        <v>71.660499999999999</v>
      </c>
      <c r="D18" s="7">
        <v>59.2575</v>
      </c>
      <c r="E18" s="7">
        <v>45.011800000000001</v>
      </c>
      <c r="F18" s="7">
        <v>42.803100000000001</v>
      </c>
      <c r="G18" s="7"/>
      <c r="H18" s="7"/>
    </row>
    <row r="19" spans="1:8" x14ac:dyDescent="0.3">
      <c r="A19" t="s">
        <v>196</v>
      </c>
      <c r="B19" t="s">
        <v>197</v>
      </c>
      <c r="C19" s="7">
        <v>294.90629999999999</v>
      </c>
      <c r="D19" s="7">
        <v>212.55119999999999</v>
      </c>
      <c r="E19" s="7">
        <v>153.91829999999999</v>
      </c>
      <c r="F19" s="7">
        <v>139.26429999999999</v>
      </c>
      <c r="G19" s="7"/>
      <c r="H19" s="7"/>
    </row>
    <row r="20" spans="1:8" x14ac:dyDescent="0.3">
      <c r="A20" t="s">
        <v>198</v>
      </c>
      <c r="B20" t="s">
        <v>199</v>
      </c>
      <c r="C20" s="7">
        <v>73.269400000000005</v>
      </c>
      <c r="D20" s="7">
        <v>69.874899999999997</v>
      </c>
      <c r="E20" s="7">
        <v>63.583599999999997</v>
      </c>
      <c r="F20" s="7">
        <v>63.371899999999997</v>
      </c>
      <c r="G20" s="7"/>
      <c r="H20" s="7"/>
    </row>
    <row r="21" spans="1:8" x14ac:dyDescent="0.3">
      <c r="A21" t="s">
        <v>200</v>
      </c>
      <c r="B21" t="s">
        <v>201</v>
      </c>
      <c r="C21" s="7">
        <v>44.384700000000002</v>
      </c>
      <c r="D21" s="7">
        <v>24.456499999999998</v>
      </c>
      <c r="E21" s="7">
        <v>25.481300000000001</v>
      </c>
      <c r="F21" s="7">
        <v>25.8675</v>
      </c>
      <c r="G21" s="7"/>
      <c r="H21" s="7"/>
    </row>
    <row r="22" spans="1:8" x14ac:dyDescent="0.3">
      <c r="A22" t="s">
        <v>202</v>
      </c>
      <c r="B22" t="s">
        <v>203</v>
      </c>
      <c r="C22" s="7">
        <v>3.5771999999999999</v>
      </c>
      <c r="D22" s="7">
        <v>1.8234999999999999</v>
      </c>
      <c r="E22" s="7">
        <v>4.8788</v>
      </c>
      <c r="F22" s="7">
        <v>0.97840000000000005</v>
      </c>
      <c r="G22" s="7"/>
      <c r="H22" s="7"/>
    </row>
    <row r="23" spans="1:8" x14ac:dyDescent="0.3">
      <c r="A23" t="s">
        <v>204</v>
      </c>
      <c r="B23" t="s">
        <v>205</v>
      </c>
      <c r="C23" s="7">
        <v>2.29E-2</v>
      </c>
      <c r="D23" s="7">
        <v>2.0799999999999999E-2</v>
      </c>
      <c r="E23" s="7">
        <v>6.1899999999999997E-2</v>
      </c>
      <c r="F23" s="7">
        <v>1.18E-2</v>
      </c>
      <c r="G23" s="7"/>
      <c r="H23" s="7"/>
    </row>
    <row r="24" spans="1:8" x14ac:dyDescent="0.3">
      <c r="A24" t="s">
        <v>206</v>
      </c>
      <c r="B24" t="s">
        <v>207</v>
      </c>
      <c r="C24" s="7">
        <v>3.6465999999999998</v>
      </c>
      <c r="D24" s="7">
        <v>2.2290000000000001</v>
      </c>
      <c r="E24" s="7">
        <v>6.9584999999999999</v>
      </c>
      <c r="F24" s="7">
        <v>1.1125</v>
      </c>
      <c r="G24" s="7"/>
      <c r="H24" s="7"/>
    </row>
    <row r="25" spans="1:8" x14ac:dyDescent="0.3">
      <c r="A25" t="s">
        <v>208</v>
      </c>
      <c r="B25" t="s">
        <v>209</v>
      </c>
      <c r="C25" s="7">
        <v>0.78769999999999996</v>
      </c>
      <c r="D25" s="7">
        <v>0.70269999999999999</v>
      </c>
      <c r="E25" s="7">
        <v>14.6532</v>
      </c>
      <c r="F25" s="7">
        <v>0.22969999999999999</v>
      </c>
      <c r="G25" s="7"/>
      <c r="H25" s="7"/>
    </row>
    <row r="26" spans="1:8" x14ac:dyDescent="0.3">
      <c r="A26" t="s">
        <v>210</v>
      </c>
      <c r="B26" t="s">
        <v>211</v>
      </c>
      <c r="C26" s="7">
        <v>0.1062</v>
      </c>
      <c r="D26" s="7">
        <v>0.1401</v>
      </c>
      <c r="E26" s="7">
        <v>3.3279000000000001</v>
      </c>
      <c r="F26" s="7">
        <v>4.9700000000000001E-2</v>
      </c>
      <c r="G26" s="7"/>
      <c r="H26" s="7"/>
    </row>
    <row r="27" spans="1:8" x14ac:dyDescent="0.3">
      <c r="A27" t="s">
        <v>212</v>
      </c>
      <c r="B27" t="s">
        <v>213</v>
      </c>
      <c r="C27" s="7" t="s">
        <v>79</v>
      </c>
      <c r="D27" s="7" t="s">
        <v>79</v>
      </c>
      <c r="E27" s="7" t="s">
        <v>79</v>
      </c>
      <c r="F27" s="7" t="s">
        <v>79</v>
      </c>
      <c r="G27" s="7"/>
      <c r="H27" s="7"/>
    </row>
    <row r="28" spans="1:8" x14ac:dyDescent="0.3">
      <c r="A28" t="s">
        <v>214</v>
      </c>
      <c r="B28" t="s">
        <v>215</v>
      </c>
      <c r="C28" s="7">
        <v>-12.8217</v>
      </c>
      <c r="D28" s="7">
        <v>-3.2404999999999999</v>
      </c>
      <c r="E28" s="7">
        <v>18.964400000000001</v>
      </c>
      <c r="F28" s="7">
        <v>27.607500000000002</v>
      </c>
      <c r="G28" s="7"/>
      <c r="H28" s="7"/>
    </row>
    <row r="29" spans="1:8" x14ac:dyDescent="0.3">
      <c r="A29" t="s">
        <v>216</v>
      </c>
      <c r="B29" t="s">
        <v>217</v>
      </c>
      <c r="C29" s="7">
        <v>49.021900000000002</v>
      </c>
      <c r="D29" s="7">
        <v>11.6448</v>
      </c>
      <c r="E29" s="7">
        <v>11.7089</v>
      </c>
      <c r="F29" s="7">
        <v>6.9733000000000001</v>
      </c>
      <c r="G29" s="7"/>
      <c r="H29" s="7"/>
    </row>
    <row r="30" spans="1:8" x14ac:dyDescent="0.3">
      <c r="A30" t="s">
        <v>218</v>
      </c>
      <c r="B30" t="s">
        <v>219</v>
      </c>
      <c r="C30" s="7">
        <v>0.62119999999999997</v>
      </c>
      <c r="D30" s="7">
        <v>0.49769999999999998</v>
      </c>
      <c r="E30" s="7">
        <v>0.3422</v>
      </c>
      <c r="F30" s="7">
        <v>0.2782</v>
      </c>
      <c r="G30" s="7"/>
      <c r="H30" s="7"/>
    </row>
    <row r="31" spans="1:8" x14ac:dyDescent="0.3">
      <c r="A31" t="s">
        <v>220</v>
      </c>
      <c r="B31" t="s">
        <v>221</v>
      </c>
      <c r="C31" s="7">
        <v>71.024600000000007</v>
      </c>
      <c r="D31" s="7">
        <v>-63.836100000000002</v>
      </c>
      <c r="E31" s="7">
        <v>493.20800000000003</v>
      </c>
      <c r="F31" s="7">
        <v>-62.315600000000003</v>
      </c>
      <c r="G31" s="7"/>
      <c r="H31" s="7"/>
    </row>
    <row r="32" spans="1:8" x14ac:dyDescent="0.3">
      <c r="A32" s="11" t="s">
        <v>222</v>
      </c>
      <c r="B32" t="s">
        <v>223</v>
      </c>
      <c r="C32" s="7">
        <v>6233523000</v>
      </c>
      <c r="D32" s="7">
        <v>7150315000</v>
      </c>
      <c r="E32" s="7">
        <v>7389782000</v>
      </c>
      <c r="F32" s="7">
        <v>6211757000</v>
      </c>
      <c r="G32" s="7"/>
      <c r="H32" s="7"/>
    </row>
    <row r="33" spans="1:8" x14ac:dyDescent="0.3">
      <c r="A33" s="11" t="s">
        <v>224</v>
      </c>
      <c r="B33" t="s">
        <v>225</v>
      </c>
      <c r="C33" s="7">
        <v>25442951.020399999</v>
      </c>
      <c r="D33" s="7">
        <v>29184959.183699999</v>
      </c>
      <c r="E33" s="7">
        <v>30162375.510200001</v>
      </c>
      <c r="F33" s="7">
        <v>25354110.204100002</v>
      </c>
      <c r="G33" s="7"/>
      <c r="H33" s="7"/>
    </row>
    <row r="34" spans="1:8" x14ac:dyDescent="0.3">
      <c r="A34" t="s">
        <v>226</v>
      </c>
      <c r="B34" t="s">
        <v>227</v>
      </c>
      <c r="C34" s="7">
        <v>23533000</v>
      </c>
      <c r="D34" s="7">
        <v>16042000</v>
      </c>
      <c r="E34" s="7">
        <v>237008000</v>
      </c>
      <c r="F34" s="7">
        <v>6400000</v>
      </c>
      <c r="G34" s="7"/>
      <c r="H34" s="7"/>
    </row>
    <row r="35" spans="1:8" x14ac:dyDescent="0.3">
      <c r="A35" t="s">
        <v>228</v>
      </c>
      <c r="B35" t="s">
        <v>229</v>
      </c>
      <c r="C35" s="7">
        <v>11867000</v>
      </c>
      <c r="D35" s="7">
        <v>5717000</v>
      </c>
      <c r="E35" s="7">
        <v>17356000</v>
      </c>
      <c r="F35" s="7">
        <v>3461000</v>
      </c>
      <c r="G35" s="7"/>
      <c r="H35" s="7"/>
    </row>
    <row r="36" spans="1:8" x14ac:dyDescent="0.3">
      <c r="A36" t="s">
        <v>230</v>
      </c>
      <c r="B36" t="s">
        <v>231</v>
      </c>
      <c r="C36" s="7">
        <v>7132437000</v>
      </c>
      <c r="D36" s="7">
        <v>5161192000</v>
      </c>
      <c r="E36" s="7">
        <v>4287340000</v>
      </c>
      <c r="F36" s="7">
        <v>3529557000</v>
      </c>
      <c r="G36" s="7"/>
      <c r="H36" s="7"/>
    </row>
    <row r="37" spans="1:8" x14ac:dyDescent="0.3">
      <c r="A37" t="s">
        <v>9</v>
      </c>
      <c r="B37" t="s">
        <v>232</v>
      </c>
      <c r="C37" s="7">
        <v>156861000</v>
      </c>
      <c r="D37" s="7">
        <v>65566000</v>
      </c>
      <c r="E37" s="7">
        <v>98646000</v>
      </c>
      <c r="F37" s="7">
        <v>89437000</v>
      </c>
      <c r="G37" s="7"/>
      <c r="H37" s="7"/>
    </row>
    <row r="38" spans="1:8" x14ac:dyDescent="0.3">
      <c r="A38" t="s">
        <v>17</v>
      </c>
      <c r="B38" t="s">
        <v>233</v>
      </c>
      <c r="C38" s="7">
        <v>6975576000</v>
      </c>
      <c r="D38" s="7">
        <v>5095626000</v>
      </c>
      <c r="E38" s="7">
        <v>4188694000</v>
      </c>
      <c r="F38" s="7">
        <v>3440120000</v>
      </c>
      <c r="G38" s="7"/>
      <c r="H38" s="7"/>
    </row>
    <row r="39" spans="1:8" x14ac:dyDescent="0.3">
      <c r="A39" t="s">
        <v>25</v>
      </c>
      <c r="B39" t="s">
        <v>234</v>
      </c>
      <c r="C39" s="7" t="s">
        <v>79</v>
      </c>
      <c r="D39" s="7" t="s">
        <v>79</v>
      </c>
      <c r="E39" s="7" t="s">
        <v>79</v>
      </c>
      <c r="F39" s="7" t="s">
        <v>79</v>
      </c>
      <c r="G39" s="7"/>
      <c r="H39" s="7"/>
    </row>
    <row r="40" spans="1:8" x14ac:dyDescent="0.3">
      <c r="A40" t="s">
        <v>235</v>
      </c>
      <c r="B40" t="s">
        <v>236</v>
      </c>
      <c r="C40" s="7">
        <v>3610080000</v>
      </c>
      <c r="D40" s="7">
        <v>2132478000</v>
      </c>
      <c r="E40" s="7">
        <v>2252680000</v>
      </c>
      <c r="F40" s="7">
        <v>2359965000</v>
      </c>
      <c r="G40" s="7"/>
      <c r="H40" s="7"/>
    </row>
    <row r="41" spans="1:8" x14ac:dyDescent="0.3">
      <c r="A41" t="s">
        <v>37</v>
      </c>
      <c r="B41" t="s">
        <v>237</v>
      </c>
      <c r="C41" s="7">
        <v>1351537000</v>
      </c>
      <c r="D41" s="7">
        <v>1510545000</v>
      </c>
      <c r="E41" s="7">
        <v>1545858000</v>
      </c>
      <c r="F41" s="7">
        <v>1498095000</v>
      </c>
      <c r="G41" s="7"/>
      <c r="H41" s="7"/>
    </row>
    <row r="42" spans="1:8" x14ac:dyDescent="0.3">
      <c r="A42" t="s">
        <v>44</v>
      </c>
      <c r="B42" t="s">
        <v>238</v>
      </c>
      <c r="C42" s="7">
        <v>1161664000</v>
      </c>
      <c r="D42" s="7">
        <v>604168000</v>
      </c>
      <c r="E42" s="7">
        <v>696245000</v>
      </c>
      <c r="F42" s="7">
        <v>621289000</v>
      </c>
      <c r="G42" s="7"/>
      <c r="H42" s="7"/>
    </row>
    <row r="43" spans="1:8" x14ac:dyDescent="0.3">
      <c r="A43" t="s">
        <v>53</v>
      </c>
      <c r="B43" t="s">
        <v>239</v>
      </c>
      <c r="C43" s="7" t="s">
        <v>79</v>
      </c>
      <c r="D43" s="7" t="s">
        <v>79</v>
      </c>
      <c r="E43" s="7" t="s">
        <v>79</v>
      </c>
      <c r="F43" s="7" t="s">
        <v>79</v>
      </c>
      <c r="G43" s="7"/>
      <c r="H43" s="7"/>
    </row>
    <row r="44" spans="1:8" x14ac:dyDescent="0.3">
      <c r="A44" t="s">
        <v>60</v>
      </c>
      <c r="B44" t="s">
        <v>240</v>
      </c>
      <c r="C44" s="7">
        <v>1096879000</v>
      </c>
      <c r="D44" s="7">
        <v>17765000</v>
      </c>
      <c r="E44" s="7">
        <v>10577000</v>
      </c>
      <c r="F44" s="7">
        <v>240581000</v>
      </c>
      <c r="G44" s="7"/>
      <c r="H44" s="7"/>
    </row>
    <row r="45" spans="1:8" x14ac:dyDescent="0.3">
      <c r="A45" t="s">
        <v>241</v>
      </c>
      <c r="B45" t="s">
        <v>242</v>
      </c>
      <c r="C45" s="7">
        <v>238924000</v>
      </c>
      <c r="D45" s="7">
        <v>75341000</v>
      </c>
      <c r="E45" s="7">
        <v>60385000</v>
      </c>
      <c r="F45" s="7">
        <v>19052000</v>
      </c>
      <c r="G45" s="7"/>
      <c r="H45" s="7"/>
    </row>
    <row r="46" spans="1:8" x14ac:dyDescent="0.3">
      <c r="A46" t="s">
        <v>243</v>
      </c>
      <c r="B46" t="s">
        <v>244</v>
      </c>
      <c r="C46" s="7">
        <v>10981441000</v>
      </c>
      <c r="D46" s="7">
        <v>7369011000</v>
      </c>
      <c r="E46" s="7">
        <v>6600405000</v>
      </c>
      <c r="F46" s="7">
        <v>5908574000</v>
      </c>
      <c r="G46" s="7"/>
      <c r="H46" s="7"/>
    </row>
    <row r="47" spans="1:8" x14ac:dyDescent="0.3">
      <c r="A47" t="s">
        <v>245</v>
      </c>
      <c r="B47" t="s">
        <v>246</v>
      </c>
      <c r="C47" s="7">
        <v>1480994000</v>
      </c>
      <c r="D47" s="7">
        <v>1469328000</v>
      </c>
      <c r="E47" s="7">
        <v>1499003000</v>
      </c>
      <c r="F47" s="7">
        <v>1279351000</v>
      </c>
      <c r="G47" s="7"/>
      <c r="H47" s="7"/>
    </row>
    <row r="48" spans="1:8" x14ac:dyDescent="0.3">
      <c r="A48" t="s">
        <v>247</v>
      </c>
      <c r="B48" t="s">
        <v>248</v>
      </c>
      <c r="C48" s="7">
        <v>594150000</v>
      </c>
      <c r="D48" s="7">
        <v>594150000</v>
      </c>
      <c r="E48" s="7">
        <v>594150000</v>
      </c>
      <c r="F48" s="7">
        <v>594150000</v>
      </c>
      <c r="G48" s="7"/>
      <c r="H48" s="7"/>
    </row>
    <row r="49" spans="1:8" x14ac:dyDescent="0.3">
      <c r="A49" t="s">
        <v>249</v>
      </c>
      <c r="B49" t="s">
        <v>250</v>
      </c>
      <c r="C49" s="7">
        <v>13500000</v>
      </c>
      <c r="D49" s="7">
        <v>13500000</v>
      </c>
      <c r="E49" s="7">
        <v>13500000</v>
      </c>
      <c r="F49" s="7" t="s">
        <v>79</v>
      </c>
      <c r="G49" s="7"/>
      <c r="H49" s="7"/>
    </row>
    <row r="50" spans="1:8" x14ac:dyDescent="0.3">
      <c r="A50" t="s">
        <v>74</v>
      </c>
      <c r="B50" t="s">
        <v>251</v>
      </c>
      <c r="C50" s="7">
        <v>124608000</v>
      </c>
      <c r="D50" s="7">
        <v>57936000</v>
      </c>
      <c r="E50" s="7">
        <v>173258000</v>
      </c>
      <c r="F50" s="7">
        <v>73544000</v>
      </c>
      <c r="G50" s="7"/>
      <c r="H50" s="7"/>
    </row>
    <row r="51" spans="1:8" x14ac:dyDescent="0.3">
      <c r="A51" t="s">
        <v>75</v>
      </c>
      <c r="B51" t="s">
        <v>252</v>
      </c>
      <c r="C51" s="7" t="s">
        <v>79</v>
      </c>
      <c r="D51" s="7" t="s">
        <v>79</v>
      </c>
      <c r="E51" s="7" t="s">
        <v>79</v>
      </c>
      <c r="F51" s="7" t="s">
        <v>79</v>
      </c>
      <c r="G51" s="7"/>
      <c r="H51" s="7"/>
    </row>
    <row r="52" spans="1:8" x14ac:dyDescent="0.3">
      <c r="A52" t="s">
        <v>80</v>
      </c>
      <c r="B52" t="s">
        <v>253</v>
      </c>
      <c r="C52" s="7" t="s">
        <v>79</v>
      </c>
      <c r="D52" s="7" t="s">
        <v>79</v>
      </c>
      <c r="E52" s="7" t="s">
        <v>79</v>
      </c>
      <c r="F52" s="7" t="s">
        <v>79</v>
      </c>
      <c r="G52" s="7"/>
      <c r="H52" s="7"/>
    </row>
    <row r="53" spans="1:8" x14ac:dyDescent="0.3">
      <c r="A53" t="s">
        <v>254</v>
      </c>
      <c r="B53" t="s">
        <v>255</v>
      </c>
      <c r="C53" s="7">
        <v>84352000</v>
      </c>
      <c r="D53" s="7">
        <v>23782000</v>
      </c>
      <c r="E53" s="7">
        <v>12828000</v>
      </c>
      <c r="F53" s="7">
        <v>2794000</v>
      </c>
      <c r="G53" s="7"/>
      <c r="H53" s="7"/>
    </row>
    <row r="54" spans="1:8" x14ac:dyDescent="0.3">
      <c r="A54" t="s">
        <v>256</v>
      </c>
      <c r="B54" t="s">
        <v>257</v>
      </c>
      <c r="C54" s="7">
        <v>8237387000</v>
      </c>
      <c r="D54" s="7">
        <v>4798718000</v>
      </c>
      <c r="E54" s="7">
        <v>4321065000</v>
      </c>
      <c r="F54" s="7">
        <v>3850720000</v>
      </c>
      <c r="G54" s="7"/>
      <c r="H54" s="7"/>
    </row>
    <row r="55" spans="1:8" x14ac:dyDescent="0.3">
      <c r="A55" t="s">
        <v>86</v>
      </c>
      <c r="B55" t="s">
        <v>258</v>
      </c>
      <c r="C55" s="7" t="s">
        <v>79</v>
      </c>
      <c r="D55" s="7" t="s">
        <v>79</v>
      </c>
      <c r="E55" s="7" t="s">
        <v>79</v>
      </c>
      <c r="F55" s="7" t="s">
        <v>79</v>
      </c>
      <c r="G55" s="7"/>
      <c r="H55" s="7"/>
    </row>
    <row r="56" spans="1:8" x14ac:dyDescent="0.3">
      <c r="A56" t="s">
        <v>91</v>
      </c>
      <c r="B56" t="s">
        <v>259</v>
      </c>
      <c r="C56" s="7">
        <v>3744900000</v>
      </c>
      <c r="D56" s="7">
        <v>2137051000</v>
      </c>
      <c r="E56" s="7">
        <v>1227040000</v>
      </c>
      <c r="F56" s="7">
        <v>957398000</v>
      </c>
      <c r="G56" s="7"/>
      <c r="H56" s="7"/>
    </row>
    <row r="57" spans="1:8" x14ac:dyDescent="0.3">
      <c r="A57" t="s">
        <v>102</v>
      </c>
      <c r="B57" t="s">
        <v>260</v>
      </c>
      <c r="C57" s="7">
        <v>4492487000</v>
      </c>
      <c r="D57" s="7">
        <v>2661667000</v>
      </c>
      <c r="E57" s="7">
        <v>3094025000</v>
      </c>
      <c r="F57" s="7">
        <v>2893322000</v>
      </c>
      <c r="G57" s="7"/>
      <c r="H57" s="7"/>
    </row>
    <row r="58" spans="1:8" x14ac:dyDescent="0.3">
      <c r="A58" t="s">
        <v>261</v>
      </c>
      <c r="B58" t="s">
        <v>262</v>
      </c>
      <c r="C58" s="7">
        <v>1178708000</v>
      </c>
      <c r="D58" s="7">
        <v>1077183000</v>
      </c>
      <c r="E58" s="7">
        <v>767509000</v>
      </c>
      <c r="F58" s="7">
        <v>775709000</v>
      </c>
      <c r="G58" s="7"/>
      <c r="H58" s="7"/>
    </row>
    <row r="59" spans="1:8" x14ac:dyDescent="0.3">
      <c r="A59" t="s">
        <v>263</v>
      </c>
      <c r="B59" t="s">
        <v>264</v>
      </c>
      <c r="C59" s="7">
        <v>10981441000</v>
      </c>
      <c r="D59" s="7">
        <v>7369011000</v>
      </c>
      <c r="E59" s="7">
        <v>6600405000</v>
      </c>
      <c r="F59" s="7">
        <v>5908574000</v>
      </c>
      <c r="G59" s="7"/>
      <c r="H59" s="7"/>
    </row>
    <row r="60" spans="1:8" x14ac:dyDescent="0.3">
      <c r="A60" t="s">
        <v>125</v>
      </c>
      <c r="B60" t="s">
        <v>265</v>
      </c>
      <c r="C60" s="7">
        <v>34966000</v>
      </c>
      <c r="D60" s="7">
        <v>95384000</v>
      </c>
      <c r="E60" s="7">
        <v>-61891000</v>
      </c>
      <c r="F60" s="7">
        <v>127276000</v>
      </c>
      <c r="G60" s="7"/>
      <c r="H60" s="7"/>
    </row>
    <row r="61" spans="1:8" x14ac:dyDescent="0.3">
      <c r="A61" t="s">
        <v>126</v>
      </c>
      <c r="B61" t="s">
        <v>266</v>
      </c>
      <c r="C61" s="7">
        <v>230308000</v>
      </c>
      <c r="D61" s="7">
        <v>315724000</v>
      </c>
      <c r="E61" s="7">
        <v>156227000</v>
      </c>
      <c r="F61" s="7">
        <v>134826000</v>
      </c>
      <c r="G61" s="7"/>
      <c r="H61" s="7"/>
    </row>
    <row r="62" spans="1:8" x14ac:dyDescent="0.3">
      <c r="A62" t="s">
        <v>138</v>
      </c>
      <c r="B62" t="s">
        <v>267</v>
      </c>
      <c r="C62" s="7">
        <v>515566000</v>
      </c>
      <c r="D62" s="7">
        <v>478781000</v>
      </c>
      <c r="E62" s="7">
        <v>381734000</v>
      </c>
      <c r="F62" s="7">
        <v>335547000</v>
      </c>
      <c r="G62" s="7"/>
      <c r="H62" s="7"/>
    </row>
    <row r="63" spans="1:8" x14ac:dyDescent="0.3">
      <c r="A63" t="s">
        <v>139</v>
      </c>
      <c r="B63" t="s">
        <v>268</v>
      </c>
      <c r="C63" s="7">
        <v>245561000</v>
      </c>
      <c r="D63" s="7">
        <v>147804000</v>
      </c>
      <c r="E63" s="7">
        <v>236455000</v>
      </c>
      <c r="F63" s="7">
        <v>131757000</v>
      </c>
      <c r="G63" s="7"/>
      <c r="H63" s="7"/>
    </row>
    <row r="64" spans="1:8" x14ac:dyDescent="0.3">
      <c r="A64" t="s">
        <v>149</v>
      </c>
      <c r="B64" t="s">
        <v>269</v>
      </c>
      <c r="C64" s="7">
        <v>129218000</v>
      </c>
      <c r="D64" s="7">
        <v>79990000</v>
      </c>
      <c r="E64" s="7">
        <v>58695000</v>
      </c>
      <c r="F64" s="7">
        <v>62919000</v>
      </c>
      <c r="G64" s="7"/>
      <c r="H64" s="7"/>
    </row>
    <row r="65" spans="1:8" x14ac:dyDescent="0.3">
      <c r="A65" t="s">
        <v>270</v>
      </c>
      <c r="B65" t="s">
        <v>271</v>
      </c>
      <c r="C65" s="7">
        <v>328672000</v>
      </c>
      <c r="D65" s="7">
        <v>194331000</v>
      </c>
      <c r="E65" s="7">
        <v>182221000</v>
      </c>
      <c r="F65" s="7">
        <v>117296000</v>
      </c>
      <c r="G65" s="7"/>
      <c r="H65" s="7"/>
    </row>
    <row r="66" spans="1:8" x14ac:dyDescent="0.3">
      <c r="A66" t="s">
        <v>272</v>
      </c>
      <c r="B66" t="s">
        <v>273</v>
      </c>
      <c r="C66" s="7">
        <v>-199454000</v>
      </c>
      <c r="D66" s="7">
        <v>-114341000</v>
      </c>
      <c r="E66" s="7">
        <v>-123526000</v>
      </c>
      <c r="F66" s="7">
        <v>-54377000</v>
      </c>
      <c r="G66" s="7"/>
      <c r="H66" s="7"/>
    </row>
    <row r="67" spans="1:8" x14ac:dyDescent="0.3">
      <c r="A67" t="s">
        <v>80</v>
      </c>
      <c r="B67" t="s">
        <v>274</v>
      </c>
      <c r="C67" s="7">
        <v>11666000</v>
      </c>
      <c r="D67" s="7">
        <v>10325000</v>
      </c>
      <c r="E67" s="7">
        <v>219652000</v>
      </c>
      <c r="F67" s="7">
        <v>2939000</v>
      </c>
      <c r="G67" s="7"/>
      <c r="H67" s="7"/>
    </row>
    <row r="68" spans="1:8" x14ac:dyDescent="0.3">
      <c r="A68" s="11" t="s">
        <v>275</v>
      </c>
      <c r="B68" t="s">
        <v>276</v>
      </c>
      <c r="C68" s="7">
        <v>5167554000</v>
      </c>
      <c r="D68" s="7">
        <v>5852397000</v>
      </c>
      <c r="E68" s="7">
        <v>6281107000</v>
      </c>
      <c r="F68" s="7">
        <v>5263978000</v>
      </c>
      <c r="G68" s="7"/>
      <c r="H68" s="7"/>
    </row>
  </sheetData>
  <autoFilter ref="A4:H68" xr:uid="{E197A34C-4270-4A4C-94D8-483FF83D3C0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mérleg</vt:lpstr>
      <vt:lpstr>eredménykimutatás</vt:lpstr>
      <vt:lpstr>Pénzügyi mutatók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2022-01-09T10:15:24Z</dcterms:created>
  <dcterms:modified xsi:type="dcterms:W3CDTF">2022-04-25T16:32:47Z</dcterms:modified>
</cp:coreProperties>
</file>