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7712\var\www\miau\data\miau\284\"/>
    </mc:Choice>
  </mc:AlternateContent>
  <xr:revisionPtr revIDLastSave="0" documentId="13_ncr:1_{CDBDD93B-CC9E-4C42-BE05-437BF322B40E}" xr6:coauthVersionLast="47" xr6:coauthVersionMax="47" xr10:uidLastSave="{00000000-0000-0000-0000-000000000000}"/>
  <bookViews>
    <workbookView xWindow="-108" yWindow="-108" windowWidth="23256" windowHeight="12720" xr2:uid="{0556CDD5-11DB-46F1-A57C-C510A8185CCA}"/>
  </bookViews>
  <sheets>
    <sheet name="OAM" sheetId="1" r:id="rId1"/>
    <sheet name="attribútumok" sheetId="3" r:id="rId2"/>
    <sheet name="modellek" sheetId="4" r:id="rId3"/>
    <sheet name="referenciák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4" i="1"/>
  <c r="N25" i="1"/>
  <c r="N26" i="1"/>
  <c r="N27" i="1"/>
  <c r="N28" i="1"/>
  <c r="N29" i="1"/>
  <c r="N30" i="1"/>
  <c r="N31" i="1"/>
  <c r="N32" i="1"/>
  <c r="N33" i="1"/>
  <c r="N34" i="1"/>
  <c r="N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21" i="1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S21" i="4"/>
  <c r="R21" i="4"/>
  <c r="Q21" i="4"/>
  <c r="P21" i="4"/>
  <c r="O21" i="4"/>
  <c r="N21" i="4"/>
  <c r="M21" i="4"/>
  <c r="S20" i="4"/>
  <c r="R20" i="4"/>
  <c r="Q20" i="4"/>
  <c r="P20" i="4"/>
  <c r="O20" i="4"/>
  <c r="N20" i="4"/>
  <c r="M20" i="4"/>
  <c r="S19" i="4"/>
  <c r="R19" i="4"/>
  <c r="Q19" i="4"/>
  <c r="P19" i="4"/>
  <c r="O19" i="4"/>
  <c r="N19" i="4"/>
  <c r="M19" i="4"/>
  <c r="S18" i="4"/>
  <c r="R18" i="4"/>
  <c r="Q18" i="4"/>
  <c r="P18" i="4"/>
  <c r="O18" i="4"/>
  <c r="N18" i="4"/>
  <c r="M18" i="4"/>
  <c r="S17" i="4"/>
  <c r="R17" i="4"/>
  <c r="Q17" i="4"/>
  <c r="P17" i="4"/>
  <c r="O17" i="4"/>
  <c r="N17" i="4"/>
  <c r="M17" i="4"/>
  <c r="S16" i="4"/>
  <c r="R16" i="4"/>
  <c r="Q16" i="4"/>
  <c r="P16" i="4"/>
  <c r="O16" i="4"/>
  <c r="N16" i="4"/>
  <c r="M16" i="4"/>
  <c r="S15" i="4"/>
  <c r="R15" i="4"/>
  <c r="Q15" i="4"/>
  <c r="P15" i="4"/>
  <c r="O15" i="4"/>
  <c r="N15" i="4"/>
  <c r="M15" i="4"/>
  <c r="S14" i="4"/>
  <c r="R14" i="4"/>
  <c r="Q14" i="4"/>
  <c r="P14" i="4"/>
  <c r="O14" i="4"/>
  <c r="N14" i="4"/>
  <c r="M14" i="4"/>
  <c r="S13" i="4"/>
  <c r="R13" i="4"/>
  <c r="Q13" i="4"/>
  <c r="P13" i="4"/>
  <c r="O13" i="4"/>
  <c r="N13" i="4"/>
  <c r="M13" i="4"/>
  <c r="S12" i="4"/>
  <c r="R12" i="4"/>
  <c r="Q12" i="4"/>
  <c r="P12" i="4"/>
  <c r="O12" i="4"/>
  <c r="N12" i="4"/>
  <c r="M12" i="4"/>
  <c r="S11" i="4"/>
  <c r="R11" i="4"/>
  <c r="Q11" i="4"/>
  <c r="P11" i="4"/>
  <c r="O11" i="4"/>
  <c r="N11" i="4"/>
  <c r="M11" i="4"/>
  <c r="S10" i="4"/>
  <c r="R10" i="4"/>
  <c r="Q10" i="4"/>
  <c r="P10" i="4"/>
  <c r="O10" i="4"/>
  <c r="N10" i="4"/>
  <c r="M10" i="4"/>
  <c r="S9" i="4"/>
  <c r="R9" i="4"/>
  <c r="Q9" i="4"/>
  <c r="P9" i="4"/>
  <c r="O9" i="4"/>
  <c r="N9" i="4"/>
  <c r="M9" i="4"/>
  <c r="S8" i="4"/>
  <c r="R8" i="4"/>
  <c r="Q8" i="4"/>
  <c r="P8" i="4"/>
  <c r="O8" i="4"/>
  <c r="N8" i="4"/>
  <c r="M8" i="4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3" i="1"/>
  <c r="K20" i="1" s="1"/>
  <c r="K2" i="1"/>
  <c r="J34" i="1"/>
  <c r="I34" i="1"/>
  <c r="H34" i="1"/>
  <c r="G34" i="1"/>
  <c r="F34" i="1"/>
  <c r="E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J25" i="1"/>
  <c r="I25" i="1"/>
  <c r="H25" i="1"/>
  <c r="G25" i="1"/>
  <c r="F25" i="1"/>
  <c r="E25" i="1"/>
  <c r="J24" i="1"/>
  <c r="I24" i="1"/>
  <c r="H24" i="1"/>
  <c r="G24" i="1"/>
  <c r="F24" i="1"/>
  <c r="E24" i="1"/>
  <c r="J23" i="1"/>
  <c r="I23" i="1"/>
  <c r="H23" i="1"/>
  <c r="G23" i="1"/>
  <c r="F23" i="1"/>
  <c r="E23" i="1"/>
  <c r="J22" i="1"/>
  <c r="I22" i="1"/>
  <c r="H22" i="1"/>
  <c r="G22" i="1"/>
  <c r="F22" i="1"/>
  <c r="E22" i="1"/>
  <c r="J21" i="1"/>
  <c r="I21" i="1"/>
  <c r="H21" i="1"/>
  <c r="G21" i="1"/>
  <c r="F21" i="1"/>
  <c r="E21" i="1"/>
  <c r="L20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J2" i="1"/>
  <c r="I2" i="1"/>
  <c r="H2" i="1"/>
  <c r="G2" i="1"/>
  <c r="F2" i="1"/>
  <c r="E2" i="1"/>
  <c r="J3" i="1"/>
  <c r="J20" i="1" s="1"/>
  <c r="I3" i="1"/>
  <c r="I20" i="1" s="1"/>
  <c r="H3" i="1"/>
  <c r="H20" i="1" s="1"/>
  <c r="G3" i="1"/>
  <c r="G20" i="1" s="1"/>
  <c r="F3" i="1"/>
  <c r="F20" i="1" s="1"/>
  <c r="E3" i="1"/>
  <c r="E20" i="1" s="1"/>
</calcChain>
</file>

<file path=xl/sharedStrings.xml><?xml version="1.0" encoding="utf-8"?>
<sst xmlns="http://schemas.openxmlformats.org/spreadsheetml/2006/main" count="578" uniqueCount="247">
  <si>
    <t>Benchmark: e-gazság projekt</t>
  </si>
  <si>
    <t>URL</t>
  </si>
  <si>
    <t>https://miau.my-x.hu/miau/285/e_gazsag_2022/</t>
  </si>
  <si>
    <t>URL-záró</t>
  </si>
  <si>
    <t>URL-nyitó</t>
  </si>
  <si>
    <t>https://miau.my-x.hu/miau/281/election_2022_hu.pdf</t>
  </si>
  <si>
    <t>irány</t>
  </si>
  <si>
    <t>mértékegység</t>
  </si>
  <si>
    <t>MI5: robot-repülésirányító</t>
  </si>
  <si>
    <t>MI12: robot-értékbecslő</t>
  </si>
  <si>
    <t>https://miau.my-x.hu/myx-free/files/tdk2010/tdk_ebalance_hu.ppt</t>
  </si>
  <si>
    <t>&lt;hamarosan&gt;</t>
  </si>
  <si>
    <t>https://miau.my-x.hu/mediawiki/index.php/OE_solver_EA#2022.05.13.</t>
  </si>
  <si>
    <t>Solver1: apaság-vizsgálat</t>
  </si>
  <si>
    <t>Solver2: ZH-javítókulcs feltörése</t>
  </si>
  <si>
    <t>Solver3: Mark-My-Professzor-robot</t>
  </si>
  <si>
    <t>Téma</t>
  </si>
  <si>
    <t>Pályázatértékelés</t>
  </si>
  <si>
    <t>https://miau.my-x.hu/miau/282/anonim_esettanulmany.docx</t>
  </si>
  <si>
    <t>Dokumentációértékelés</t>
  </si>
  <si>
    <t>Bírálati anomáliák</t>
  </si>
  <si>
    <t>https://miau.my-x.hu/miau/275/review_anomalies.docx</t>
  </si>
  <si>
    <t>Teljesítményértékelés</t>
  </si>
  <si>
    <t>https://miau.my-x.hu/miau/273/Naiv_optimalizalt_verziok2.docx</t>
  </si>
  <si>
    <t>Solver-alapú problémamegoldás</t>
  </si>
  <si>
    <t>https://miau.my-x.hu/mediawiki/index.php/OE_solver_EA</t>
  </si>
  <si>
    <t>https://miau.my-x.hu/miau/quilt/2020/objective_evaluation_of_publications.docx</t>
  </si>
  <si>
    <t>OAM (2022)</t>
  </si>
  <si>
    <t>https://miau.my-x.hu/miau/253/traffic-simulations.docx</t>
  </si>
  <si>
    <t>Solver4: Forma2-es pilóták kockázatelemzése</t>
  </si>
  <si>
    <t>https://miau.my-x.hu/miau/279/formula1.docx</t>
  </si>
  <si>
    <t>Solver5: Forma2-es pilóták értékelési rendszerének solver-alapú felismerése</t>
  </si>
  <si>
    <t>Solver6: Odds-becslő robot</t>
  </si>
  <si>
    <t>Solver7: Blöff-index becslő robot</t>
  </si>
  <si>
    <t>Szakdolgozat2: Alternatív blokklánc-megoldások értékelése</t>
  </si>
  <si>
    <t>Diplomamunka1: Betegség-diagnózis</t>
  </si>
  <si>
    <t>PhD1: Robot-auditor</t>
  </si>
  <si>
    <t>id</t>
  </si>
  <si>
    <t>https://miau.my-x.hu/miau2009/index.php3?x=e159</t>
  </si>
  <si>
    <t>http://miau.my-x.hu/miau/218/decens_docensek.docx</t>
  </si>
  <si>
    <t>https://miau.my-x.hu/miau2009/index.php3?x=e0&amp;string=kazah</t>
  </si>
  <si>
    <t>https://miau.my-x.hu/miau/257/motilin/MLNR_ligands_cikk_jan_20.docx</t>
  </si>
  <si>
    <t>https://miau.my-x.hu/myx-free/index_fifawc2010_test.php3?x=soccer_test</t>
  </si>
  <si>
    <t>https://miau.my-x.hu/miau2009/index.php3?x=e0&amp;string=suspicion</t>
  </si>
  <si>
    <t>vö. referenciák</t>
  </si>
  <si>
    <t>http://miau.my-x.hu/miau/227/vienna_v2.docx</t>
  </si>
  <si>
    <t>https://miau.my-x.hu/miau2009/index.php3?x=e0&amp;string=observations</t>
  </si>
  <si>
    <t>https://miau.my-x.hu</t>
  </si>
  <si>
    <t>attribútumok</t>
  </si>
  <si>
    <t>jelleg</t>
  </si>
  <si>
    <t>a1</t>
  </si>
  <si>
    <t>a2</t>
  </si>
  <si>
    <t>a3</t>
  </si>
  <si>
    <t>a4</t>
  </si>
  <si>
    <t>a5</t>
  </si>
  <si>
    <t>a6</t>
  </si>
  <si>
    <t>a7</t>
  </si>
  <si>
    <t>x</t>
  </si>
  <si>
    <t>definíció</t>
  </si>
  <si>
    <t>elnevezés</t>
  </si>
  <si>
    <t>Turing-teszt</t>
  </si>
  <si>
    <t>bináris (igen=1;nem=0)</t>
  </si>
  <si>
    <t>Jött-e létre emberi szakértő által ellenőrzött (sikeresnek ítélt) eredmény?</t>
  </si>
  <si>
    <t>Y0</t>
  </si>
  <si>
    <t>minél nagyobb, annál értékesebb a projekt</t>
  </si>
  <si>
    <t>Automatizáció</t>
  </si>
  <si>
    <t>darab</t>
  </si>
  <si>
    <t>Mennyi automatizmus került leprogramozásra?</t>
  </si>
  <si>
    <t>pont</t>
  </si>
  <si>
    <t>nincs</t>
  </si>
  <si>
    <t>Szakdolgozat1: Esport - robotizált csalásdetektálás</t>
  </si>
  <si>
    <t>GPS</t>
  </si>
  <si>
    <t>Használja-e a megoldást támogató matematikát más projekt is?</t>
  </si>
  <si>
    <t>Piacképesség</t>
  </si>
  <si>
    <t>A késztermék azonnal alkalmazható-e valós megrendelőnél?</t>
  </si>
  <si>
    <t>bizonyíték</t>
  </si>
  <si>
    <t>dokumentáció eredmény-fejezete</t>
  </si>
  <si>
    <t>forráskódok</t>
  </si>
  <si>
    <t>versenytárs-elemzés (pl. jelen OAM)</t>
  </si>
  <si>
    <t>adatvagyon minősége</t>
  </si>
  <si>
    <t>Optimalizáltság</t>
  </si>
  <si>
    <t>A megoldás tisztán adatvezérelt-e?</t>
  </si>
  <si>
    <t>matematikai háttér (pl. solver-alapúság)</t>
  </si>
  <si>
    <t>bizonyíték-feltárás</t>
  </si>
  <si>
    <t>solver-hívás automatikusan felismerhető</t>
  </si>
  <si>
    <t>egyelőre ember által értelmezendő</t>
  </si>
  <si>
    <t>Valós-idejű</t>
  </si>
  <si>
    <t>A megoldás a döntési helyzethez képest valós-időben képes-e eredményt termelni?</t>
  </si>
  <si>
    <t>futásidő</t>
  </si>
  <si>
    <t>megjegyzés</t>
  </si>
  <si>
    <t>nem lehet valósidejűként értelmezni a nem ismétlődő döntési helyzeteket</t>
  </si>
  <si>
    <t>a futásidő-mérés automatizálható, de a döntési helyzet jellege egyelőre emberi értelmezést vár el</t>
  </si>
  <si>
    <t>…</t>
  </si>
  <si>
    <t>Konzisztencia</t>
  </si>
  <si>
    <t>A primer eredmény hány rétegben kerül minőségbiztosításra?</t>
  </si>
  <si>
    <t>Azonosító:</t>
  </si>
  <si>
    <t>Objektumok:</t>
  </si>
  <si>
    <t>Attribútumok:</t>
  </si>
  <si>
    <t>Lépcsôk:</t>
  </si>
  <si>
    <t>Eltolás:</t>
  </si>
  <si>
    <t>Leírás:</t>
  </si>
  <si>
    <t>COCO Y0: 8565922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</si>
  <si>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</si>
  <si>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</si>
  <si>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</si>
  <si>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</si>
  <si>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</si>
  <si>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</si>
  <si>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</si>
  <si>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</si>
  <si>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</si>
  <si>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</si>
  <si>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</si>
  <si>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</si>
  <si>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</si>
  <si>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</si>
  <si>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</si>
  <si>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</si>
  <si>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</si>
  <si>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</si>
  <si>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</si>
  <si>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</si>
  <si>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</si>
  <si>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</si>
  <si>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</si>
  <si>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Lépcsôk(1)</t>
  </si>
  <si>
    <t>S1</t>
  </si>
  <si>
    <t>(12.9+12.9)/(2)=12.9</t>
  </si>
  <si>
    <t>(12.9+17.9)/(2)=15.4</t>
  </si>
  <si>
    <t>(12.9+952.2)/(2)=482.55</t>
  </si>
  <si>
    <t>(921.3+12.9)/(2)=467.15</t>
  </si>
  <si>
    <t>S2</t>
  </si>
  <si>
    <t>(11.9+11.9)/(2)=11.95</t>
  </si>
  <si>
    <t>(11.9+16.9)/(2)=14.4</t>
  </si>
  <si>
    <t>(11.9+951.2)/(2)=481.55</t>
  </si>
  <si>
    <t>(920.3+11.9)/(2)=466.15</t>
  </si>
  <si>
    <t>S3</t>
  </si>
  <si>
    <t>(10.9+10.9)/(2)=10.95</t>
  </si>
  <si>
    <t>(10.9+950.2)/(2)=480.55</t>
  </si>
  <si>
    <t>(919.4+10.9)/(2)=465.15</t>
  </si>
  <si>
    <t>S4</t>
  </si>
  <si>
    <t>(9.9+9.9)/(2)=9.95</t>
  </si>
  <si>
    <t>(9.9+949.2)/(2)=479.55</t>
  </si>
  <si>
    <t>(917.4+9.9)/(2)=463.65</t>
  </si>
  <si>
    <t>S5</t>
  </si>
  <si>
    <t>(8.9+8.9)/(2)=8.95</t>
  </si>
  <si>
    <t>(8.9+948.2)/(2)=478.55</t>
  </si>
  <si>
    <t>(916.4+8.9)/(2)=462.65</t>
  </si>
  <si>
    <t>S6</t>
  </si>
  <si>
    <t>(8+8)/(2)=7.95</t>
  </si>
  <si>
    <t>(8+947.2)/(2)=477.55</t>
  </si>
  <si>
    <t>(915.4+8)/(2)=461.65</t>
  </si>
  <si>
    <t>S7</t>
  </si>
  <si>
    <t>(7+7)/(2)=6.95</t>
  </si>
  <si>
    <t>(914.4+7)/(2)=460.65</t>
  </si>
  <si>
    <t>S8</t>
  </si>
  <si>
    <t>(6+6)/(2)=5.95</t>
  </si>
  <si>
    <t>(913.4+6)/(2)=459.7</t>
  </si>
  <si>
    <t>S9</t>
  </si>
  <si>
    <t>(5+5)/(2)=4.95</t>
  </si>
  <si>
    <t>(912.4+5)/(2)=458.7</t>
  </si>
  <si>
    <t>S10</t>
  </si>
  <si>
    <t>(4+4)/(2)=4</t>
  </si>
  <si>
    <t>(911.4+4)/(2)=457.7</t>
  </si>
  <si>
    <t>S11</t>
  </si>
  <si>
    <t>(3+3)/(2)=3</t>
  </si>
  <si>
    <t>(910.4+3)/(2)=456.7</t>
  </si>
  <si>
    <t>S12</t>
  </si>
  <si>
    <t>(2+2)/(2)=2</t>
  </si>
  <si>
    <t>(909.4+2)/(2)=455.7</t>
  </si>
  <si>
    <t>S13</t>
  </si>
  <si>
    <t>(1+1)/(2)=1</t>
  </si>
  <si>
    <t>(908.4+1)/(2)=454.7</t>
  </si>
  <si>
    <t>S14</t>
  </si>
  <si>
    <t>(0+0)/(2)=0</t>
  </si>
  <si>
    <t>(907.4+0)/(2)=453.7</t>
  </si>
  <si>
    <t>Lépcsôk(2)</t>
  </si>
  <si>
    <t>COCO:Y0</t>
  </si>
  <si>
    <t>Becslés</t>
  </si>
  <si>
    <t>Tény+0</t>
  </si>
  <si>
    <t>Delta</t>
  </si>
  <si>
    <t>Delta/Tény</t>
  </si>
  <si>
    <t>S1 összeg:</t>
  </si>
  <si>
    <t>S14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</si>
  <si>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</si>
  <si>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</si>
  <si>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</si>
  <si>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</si>
  <si>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</si>
  <si>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</si>
  <si>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</si>
  <si>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</si>
  <si>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0.11 mp (0 p)</t>
    </r>
  </si>
  <si>
    <t>inverz</t>
  </si>
  <si>
    <t>COCO Y0: 8209848</t>
  </si>
  <si>
    <t>(13.1+13.1)/(2)=13.1</t>
  </si>
  <si>
    <t>(18.1+13.1)/(2)=15.6</t>
  </si>
  <si>
    <t>(978+1015.3)/(2)=996.65</t>
  </si>
  <si>
    <t>(12.1+12.1)/(2)=12.05</t>
  </si>
  <si>
    <t>(17.1+12.1)/(2)=14.6</t>
  </si>
  <si>
    <t>(977+1014.3)/(2)=995.65</t>
  </si>
  <si>
    <t>(11.1+11.1)/(2)=11.05</t>
  </si>
  <si>
    <t>(16.1+11.1)/(2)=13.6</t>
  </si>
  <si>
    <t>(976+1013.3)/(2)=994.65</t>
  </si>
  <si>
    <t>(10.1+10.1)/(2)=10.05</t>
  </si>
  <si>
    <t>(15.1+10.1)/(2)=12.6</t>
  </si>
  <si>
    <t>(975+1012.3)/(2)=993.65</t>
  </si>
  <si>
    <t>(9.1+9.1)/(2)=9.05</t>
  </si>
  <si>
    <t>(14.1+9.1)/(2)=11.55</t>
  </si>
  <si>
    <t>(974+1011.2)/(2)=992.65</t>
  </si>
  <si>
    <t>(8+8)/(2)=8.05</t>
  </si>
  <si>
    <t>(13.1+8)/(2)=10.55</t>
  </si>
  <si>
    <t>(973+1010.2)/(2)=991.65</t>
  </si>
  <si>
    <t>(7+7)/(2)=7.05</t>
  </si>
  <si>
    <t>(12.1+7)/(2)=9.55</t>
  </si>
  <si>
    <t>(972+1009.2)/(2)=990.6</t>
  </si>
  <si>
    <t>(6+6)/(2)=6.05</t>
  </si>
  <si>
    <t>(11.1+6)/(2)=8.55</t>
  </si>
  <si>
    <t>(971+1008.2)/(2)=989.6</t>
  </si>
  <si>
    <t>(5+5)/(2)=5.05</t>
  </si>
  <si>
    <t>(10.1+5)/(2)=7.55</t>
  </si>
  <si>
    <t>(970+1007.2)/(2)=988.6</t>
  </si>
  <si>
    <t>(9.1+4)/(2)=6.55</t>
  </si>
  <si>
    <t>(969+1006.2)/(2)=987.6</t>
  </si>
  <si>
    <t>(8+3)/(2)=5.55</t>
  </si>
  <si>
    <t>(968+1005.2)/(2)=986.6</t>
  </si>
  <si>
    <t>(7+2)/(2)=4.55</t>
  </si>
  <si>
    <t>(967+1003.2)/(2)=985.1</t>
  </si>
  <si>
    <t>(966+1002.2)/(2)=984.1</t>
  </si>
  <si>
    <t>(965+1001.2)/(2)=983.05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</si>
  <si>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</si>
  <si>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modellszám automatizálhatóan feltárható, modell-láncok logikája is</t>
  </si>
  <si>
    <t>modellszám, folyamatábrák</t>
  </si>
  <si>
    <t>Validitás</t>
  </si>
  <si>
    <t>csak akkor releváns, ha nem csak hasonlóságelemzési projektek vannak az objektumok között</t>
  </si>
  <si>
    <t xml:space="preserve">Konklúziók: a 3, ill. 4 fős MI munkacsoportok (MI05&amp;MI12) féléves teljesítménye meghaladta az e-gazság (10+fős) benchmark-projekt szintjét és az 1 fős solver-alapú problémanegoldás szabadon választott tantárgy keretében alkotók teljesítményét is az elvárásoknak megfelelően, s elérte egy sikeres PhD-védés egy teljesítmény-rétegének szintjét. </t>
  </si>
  <si>
    <t>további attribútumok lehetségesek</t>
  </si>
  <si>
    <t>pl. Adatmennyiség</t>
  </si>
  <si>
    <t>indoklás</t>
  </si>
  <si>
    <t>egy MI-projekt valós emberi képességeket kell, hogy lefedjen</t>
  </si>
  <si>
    <t>egy MI projekt kényszerűen automatizáció-képes kell, hogy legyen, legfeljebb még nincs kész a lehetséges automatizálás</t>
  </si>
  <si>
    <t>egy MI projekt minél inkább olyan megoldás legyen, mely más problémák kapcsán is releváns, lévén egy emberi szakértő helyettesítése eleve több modellezési kihívást jelent</t>
  </si>
  <si>
    <t>egy MI projekt információs többletérték-termelő képessége legyen triviális</t>
  </si>
  <si>
    <t>egy MI projekt több alternatív (naiv) megoldás eredőjeként optimalizált megoldást adjon</t>
  </si>
  <si>
    <t>egy MI projekt legyen minél inkább valós-idejűen működtethető</t>
  </si>
  <si>
    <t>egy MI-projekt önértékelése legyen minél inkább sokrétű, ahol maga a robotértékelő/robotbíráló is egy MI projekt (vö. előző szempontok)</t>
  </si>
  <si>
    <t>ill. OAM URL-ek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</si>
</sst>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>
      <alignment wrapText="1"/>
    </xf>
    <xf numFmtId="0" fontId="13" fillId="2" borderId="0" xfId="0" applyFont="1" applyFill="1" applyAlignment="1">
      <alignment wrapText="1"/>
    </xf>
    <xf numFmtId="1" fontId="0" fillId="0" borderId="0" xfId="0" applyNumberFormat="1" applyAlignment="1">
      <alignment wrapText="1"/>
    </xf>
    <xf numFmtId="0" fontId="14" fillId="2" borderId="0" xfId="0" applyFont="1" applyFill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5" borderId="0" xfId="0" applyFill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8A95171-B03E-777C-A682-B8370628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24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1D0457E-5CB8-3F27-CEAD-61FB0AFEB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ediawiki/index.php/OE_solver_EA" TargetMode="External"/><Relationship Id="rId13" Type="http://schemas.openxmlformats.org/officeDocument/2006/relationships/hyperlink" Target="https://miau.my-x.hu/mediawiki/index.php/OE_solver_EA" TargetMode="External"/><Relationship Id="rId18" Type="http://schemas.openxmlformats.org/officeDocument/2006/relationships/hyperlink" Target="https://miau.my-x.hu/miau2009/index.php3?x=e0&amp;string=suspicion" TargetMode="External"/><Relationship Id="rId3" Type="http://schemas.openxmlformats.org/officeDocument/2006/relationships/hyperlink" Target="https://miau.my-x.hu/miau/285/e_gazsag_2022/" TargetMode="External"/><Relationship Id="rId21" Type="http://schemas.openxmlformats.org/officeDocument/2006/relationships/hyperlink" Target="https://miau.my-x.hu/" TargetMode="External"/><Relationship Id="rId7" Type="http://schemas.openxmlformats.org/officeDocument/2006/relationships/hyperlink" Target="https://miau.my-x.hu/mediawiki/index.php/OE_solver_EA" TargetMode="External"/><Relationship Id="rId12" Type="http://schemas.openxmlformats.org/officeDocument/2006/relationships/hyperlink" Target="https://miau.my-x.hu/mediawiki/index.php/OE_solver_EA" TargetMode="External"/><Relationship Id="rId17" Type="http://schemas.openxmlformats.org/officeDocument/2006/relationships/hyperlink" Target="https://miau.my-x.hu/myx-free/index_fifawc2010_test.php3?x=soccer_test" TargetMode="External"/><Relationship Id="rId2" Type="http://schemas.openxmlformats.org/officeDocument/2006/relationships/hyperlink" Target="https://miau.my-x.hu/miau/281/election_2022_hu.pdf" TargetMode="External"/><Relationship Id="rId16" Type="http://schemas.openxmlformats.org/officeDocument/2006/relationships/hyperlink" Target="https://miau.my-x.hu/miau/257/motilin/MLNR_ligands_cikk_jan_20.docx" TargetMode="External"/><Relationship Id="rId20" Type="http://schemas.openxmlformats.org/officeDocument/2006/relationships/hyperlink" Target="https://miau.my-x.hu/miau2009/index.php3?x=e0&amp;string=observations" TargetMode="External"/><Relationship Id="rId1" Type="http://schemas.openxmlformats.org/officeDocument/2006/relationships/hyperlink" Target="https://miau.my-x.hu/miau/253/traffic-simulations.docx" TargetMode="External"/><Relationship Id="rId6" Type="http://schemas.openxmlformats.org/officeDocument/2006/relationships/hyperlink" Target="https://miau.my-x.hu/miau/279/formula1.docx" TargetMode="External"/><Relationship Id="rId11" Type="http://schemas.openxmlformats.org/officeDocument/2006/relationships/hyperlink" Target="https://miau.my-x.hu/mediawiki/index.php/OE_solver_EA" TargetMode="External"/><Relationship Id="rId5" Type="http://schemas.openxmlformats.org/officeDocument/2006/relationships/hyperlink" Target="https://miau.my-x.hu/miau/279/formula1.docx" TargetMode="External"/><Relationship Id="rId15" Type="http://schemas.openxmlformats.org/officeDocument/2006/relationships/hyperlink" Target="https://miau.my-x.hu/miau2009/index.php3?x=e0&amp;string=kazah" TargetMode="External"/><Relationship Id="rId10" Type="http://schemas.openxmlformats.org/officeDocument/2006/relationships/hyperlink" Target="https://miau.my-x.hu/mediawiki/index.php/OE_solver_EA" TargetMode="External"/><Relationship Id="rId19" Type="http://schemas.openxmlformats.org/officeDocument/2006/relationships/hyperlink" Target="http://miau.my-x.hu/miau/227/vienna_v2.docx" TargetMode="External"/><Relationship Id="rId4" Type="http://schemas.openxmlformats.org/officeDocument/2006/relationships/hyperlink" Target="https://miau.my-x.hu/myx-free/files/tdk2010/tdk_ebalance_hu.ppt" TargetMode="External"/><Relationship Id="rId9" Type="http://schemas.openxmlformats.org/officeDocument/2006/relationships/hyperlink" Target="https://miau.my-x.hu/mediawiki/index.php/OE_solver_EA" TargetMode="External"/><Relationship Id="rId14" Type="http://schemas.openxmlformats.org/officeDocument/2006/relationships/hyperlink" Target="http://miau.my-x.hu/miau/218/decens_docensek.doc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820984820220513115355.html" TargetMode="External"/><Relationship Id="rId1" Type="http://schemas.openxmlformats.org/officeDocument/2006/relationships/hyperlink" Target="https://miau.my-x.hu/myx-free/coco/test/85659222022051311530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273/Naiv_optimalizalt_verziok2.docx" TargetMode="External"/><Relationship Id="rId2" Type="http://schemas.openxmlformats.org/officeDocument/2006/relationships/hyperlink" Target="https://miau.my-x.hu/miau/275/review_anomalies.docx" TargetMode="External"/><Relationship Id="rId1" Type="http://schemas.openxmlformats.org/officeDocument/2006/relationships/hyperlink" Target="https://miau.my-x.hu/miau/282/anonim_esettanulmany.docx" TargetMode="External"/><Relationship Id="rId5" Type="http://schemas.openxmlformats.org/officeDocument/2006/relationships/hyperlink" Target="https://miau.my-x.hu/miau/quilt/2020/objective_evaluation_of_publications.docx" TargetMode="External"/><Relationship Id="rId4" Type="http://schemas.openxmlformats.org/officeDocument/2006/relationships/hyperlink" Target="https://miau.my-x.hu/mediawiki/index.php/OE_solver_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D2A55-F80E-41FD-B27B-8C85B00E068B}">
  <dimension ref="A1:N36"/>
  <sheetViews>
    <sheetView tabSelected="1" zoomScale="60" zoomScaleNormal="60" workbookViewId="0">
      <selection activeCell="B24" sqref="B24:C34"/>
    </sheetView>
  </sheetViews>
  <sheetFormatPr defaultColWidth="43.21875" defaultRowHeight="14.4" x14ac:dyDescent="0.3"/>
  <cols>
    <col min="1" max="1" width="3.33203125" style="2" bestFit="1" customWidth="1"/>
    <col min="2" max="2" width="43.109375" style="2" bestFit="1" customWidth="1"/>
    <col min="3" max="3" width="52" style="2" bestFit="1" customWidth="1"/>
    <col min="4" max="4" width="49" style="2" bestFit="1" customWidth="1"/>
    <col min="5" max="5" width="21.33203125" style="2" bestFit="1" customWidth="1"/>
    <col min="6" max="6" width="13.5546875" style="2" bestFit="1" customWidth="1"/>
    <col min="7" max="9" width="21.33203125" style="2" bestFit="1" customWidth="1"/>
    <col min="10" max="10" width="21.44140625" style="2" bestFit="1" customWidth="1"/>
    <col min="11" max="11" width="21.44140625" style="2" customWidth="1"/>
    <col min="12" max="12" width="5.5546875" style="2" bestFit="1" customWidth="1"/>
    <col min="13" max="13" width="13.44140625" style="2" customWidth="1"/>
    <col min="14" max="14" width="11.77734375" style="2" customWidth="1"/>
    <col min="15" max="16384" width="43.21875" style="2"/>
  </cols>
  <sheetData>
    <row r="1" spans="1:12" x14ac:dyDescent="0.3">
      <c r="D1" s="2" t="s">
        <v>6</v>
      </c>
      <c r="E1" s="2">
        <v>0</v>
      </c>
      <c r="F1" s="2">
        <v>0</v>
      </c>
      <c r="G1" s="2">
        <v>0</v>
      </c>
      <c r="H1" s="2">
        <v>0</v>
      </c>
      <c r="I1" s="2">
        <v>0</v>
      </c>
      <c r="J1" s="2">
        <v>0</v>
      </c>
      <c r="K1" s="2">
        <v>0</v>
      </c>
      <c r="L1" s="2" t="s">
        <v>69</v>
      </c>
    </row>
    <row r="2" spans="1:12" x14ac:dyDescent="0.3">
      <c r="D2" s="2" t="s">
        <v>7</v>
      </c>
      <c r="E2" s="2" t="str">
        <f>attribútumok!B3</f>
        <v>bináris (igen=1;nem=0)</v>
      </c>
      <c r="F2" s="2" t="str">
        <f>attribútumok!C3</f>
        <v>darab</v>
      </c>
      <c r="G2" s="2" t="str">
        <f>attribútumok!D3</f>
        <v>bináris (igen=1;nem=0)</v>
      </c>
      <c r="H2" s="2" t="str">
        <f>attribútumok!E3</f>
        <v>bináris (igen=1;nem=0)</v>
      </c>
      <c r="I2" s="2" t="str">
        <f>attribútumok!F3</f>
        <v>bináris (igen=1;nem=0)</v>
      </c>
      <c r="J2" s="2" t="str">
        <f>attribútumok!G3</f>
        <v>bináris (igen=1;nem=0)</v>
      </c>
      <c r="K2" s="2" t="str">
        <f>attribútumok!H3</f>
        <v>darab</v>
      </c>
      <c r="L2" s="2" t="s">
        <v>68</v>
      </c>
    </row>
    <row r="3" spans="1:12" x14ac:dyDescent="0.3">
      <c r="A3" s="2" t="s">
        <v>37</v>
      </c>
      <c r="B3" s="2" t="s">
        <v>27</v>
      </c>
      <c r="C3" s="2" t="s">
        <v>4</v>
      </c>
      <c r="D3" s="2" t="s">
        <v>3</v>
      </c>
      <c r="E3" s="2" t="str">
        <f>attribútumok!B5</f>
        <v>Turing-teszt</v>
      </c>
      <c r="F3" s="2" t="str">
        <f>attribútumok!C5</f>
        <v>Automatizáció</v>
      </c>
      <c r="G3" s="2" t="str">
        <f>attribútumok!D5</f>
        <v>GPS</v>
      </c>
      <c r="H3" s="2" t="str">
        <f>attribútumok!E5</f>
        <v>Piacképesség</v>
      </c>
      <c r="I3" s="2" t="str">
        <f>attribútumok!F5</f>
        <v>Optimalizáltság</v>
      </c>
      <c r="J3" s="2" t="str">
        <f>attribútumok!G5</f>
        <v>Valós-idejű</v>
      </c>
      <c r="K3" s="2" t="str">
        <f>attribútumok!H5</f>
        <v>Konzisztencia</v>
      </c>
      <c r="L3" s="2" t="s">
        <v>63</v>
      </c>
    </row>
    <row r="4" spans="1:12" x14ac:dyDescent="0.3">
      <c r="A4" s="2">
        <v>1</v>
      </c>
      <c r="B4" s="2" t="s">
        <v>0</v>
      </c>
      <c r="C4" s="3" t="s">
        <v>5</v>
      </c>
      <c r="D4" s="3" t="s">
        <v>2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0</v>
      </c>
      <c r="K4" s="2">
        <v>1</v>
      </c>
      <c r="L4" s="2">
        <v>1000</v>
      </c>
    </row>
    <row r="5" spans="1:12" x14ac:dyDescent="0.3">
      <c r="A5" s="2">
        <v>2</v>
      </c>
      <c r="B5" s="19" t="s">
        <v>8</v>
      </c>
      <c r="C5" s="3" t="s">
        <v>28</v>
      </c>
      <c r="D5" s="2" t="s">
        <v>11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1000</v>
      </c>
    </row>
    <row r="6" spans="1:12" ht="28.8" x14ac:dyDescent="0.3">
      <c r="A6" s="2">
        <v>3</v>
      </c>
      <c r="B6" s="19" t="s">
        <v>9</v>
      </c>
      <c r="C6" s="3" t="s">
        <v>10</v>
      </c>
      <c r="D6" s="2" t="s">
        <v>11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1000</v>
      </c>
    </row>
    <row r="7" spans="1:12" ht="28.8" x14ac:dyDescent="0.3">
      <c r="A7" s="2">
        <v>4</v>
      </c>
      <c r="B7" s="2" t="s">
        <v>13</v>
      </c>
      <c r="C7" s="3" t="s">
        <v>41</v>
      </c>
      <c r="D7" s="3" t="s">
        <v>12</v>
      </c>
      <c r="E7" s="2">
        <v>0</v>
      </c>
      <c r="F7" s="2">
        <v>1</v>
      </c>
      <c r="G7" s="2">
        <v>1</v>
      </c>
      <c r="H7" s="2">
        <v>0</v>
      </c>
      <c r="I7" s="2">
        <v>1</v>
      </c>
      <c r="J7" s="2">
        <v>0</v>
      </c>
      <c r="K7" s="2">
        <v>0</v>
      </c>
      <c r="L7" s="2">
        <v>1000</v>
      </c>
    </row>
    <row r="8" spans="1:12" ht="28.8" x14ac:dyDescent="0.3">
      <c r="A8" s="2">
        <v>5</v>
      </c>
      <c r="B8" s="2" t="s">
        <v>14</v>
      </c>
      <c r="C8" s="3" t="s">
        <v>40</v>
      </c>
      <c r="D8" s="3" t="s">
        <v>12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0</v>
      </c>
      <c r="K8" s="2">
        <v>1</v>
      </c>
      <c r="L8" s="2">
        <v>1000</v>
      </c>
    </row>
    <row r="9" spans="1:12" ht="28.8" x14ac:dyDescent="0.3">
      <c r="A9" s="2">
        <v>6</v>
      </c>
      <c r="B9" s="2" t="s">
        <v>15</v>
      </c>
      <c r="C9" s="3" t="s">
        <v>39</v>
      </c>
      <c r="D9" s="3" t="s">
        <v>12</v>
      </c>
      <c r="E9" s="2">
        <v>1</v>
      </c>
      <c r="F9" s="2">
        <v>0</v>
      </c>
      <c r="G9" s="2">
        <v>1</v>
      </c>
      <c r="H9" s="2">
        <v>1</v>
      </c>
      <c r="I9" s="2">
        <v>1</v>
      </c>
      <c r="J9" s="2">
        <v>0</v>
      </c>
      <c r="K9" s="2">
        <v>3</v>
      </c>
      <c r="L9" s="2">
        <v>1000</v>
      </c>
    </row>
    <row r="10" spans="1:12" ht="28.8" x14ac:dyDescent="0.3">
      <c r="A10" s="2">
        <v>7</v>
      </c>
      <c r="B10" s="2" t="s">
        <v>29</v>
      </c>
      <c r="C10" s="3" t="s">
        <v>30</v>
      </c>
      <c r="D10" s="3" t="s">
        <v>12</v>
      </c>
      <c r="E10" s="2">
        <v>1</v>
      </c>
      <c r="F10" s="2">
        <v>0</v>
      </c>
      <c r="G10" s="2">
        <v>1</v>
      </c>
      <c r="H10" s="2">
        <v>1</v>
      </c>
      <c r="I10" s="2">
        <v>1</v>
      </c>
      <c r="J10" s="2">
        <v>0</v>
      </c>
      <c r="K10" s="2">
        <v>1</v>
      </c>
      <c r="L10" s="2">
        <v>1000</v>
      </c>
    </row>
    <row r="11" spans="1:12" ht="28.8" x14ac:dyDescent="0.3">
      <c r="A11" s="2">
        <v>8</v>
      </c>
      <c r="B11" s="2" t="s">
        <v>31</v>
      </c>
      <c r="C11" s="3" t="s">
        <v>30</v>
      </c>
      <c r="D11" s="3" t="s">
        <v>12</v>
      </c>
      <c r="E11" s="2">
        <v>1</v>
      </c>
      <c r="F11" s="2">
        <v>0</v>
      </c>
      <c r="G11" s="2">
        <v>1</v>
      </c>
      <c r="H11" s="2">
        <v>0</v>
      </c>
      <c r="I11" s="2">
        <v>1</v>
      </c>
      <c r="J11" s="2">
        <v>0</v>
      </c>
      <c r="K11" s="2">
        <v>1</v>
      </c>
      <c r="L11" s="2">
        <v>1000</v>
      </c>
    </row>
    <row r="12" spans="1:12" ht="28.8" x14ac:dyDescent="0.3">
      <c r="A12" s="2">
        <v>9</v>
      </c>
      <c r="B12" s="2" t="s">
        <v>32</v>
      </c>
      <c r="C12" s="3" t="s">
        <v>42</v>
      </c>
      <c r="D12" s="3" t="s">
        <v>12</v>
      </c>
      <c r="E12" s="2">
        <v>1</v>
      </c>
      <c r="F12" s="2">
        <v>0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1000</v>
      </c>
    </row>
    <row r="13" spans="1:12" ht="28.8" x14ac:dyDescent="0.3">
      <c r="A13" s="2">
        <v>10</v>
      </c>
      <c r="B13" s="2" t="s">
        <v>33</v>
      </c>
      <c r="C13" s="3" t="s">
        <v>46</v>
      </c>
      <c r="D13" s="3" t="s">
        <v>12</v>
      </c>
      <c r="E13" s="2">
        <v>1</v>
      </c>
      <c r="F13" s="2">
        <v>0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1000</v>
      </c>
    </row>
    <row r="14" spans="1:12" ht="28.8" x14ac:dyDescent="0.3">
      <c r="A14" s="2">
        <v>11</v>
      </c>
      <c r="B14" s="2" t="s">
        <v>70</v>
      </c>
      <c r="C14" s="3" t="s">
        <v>43</v>
      </c>
      <c r="D14" s="2" t="s">
        <v>11</v>
      </c>
      <c r="E14" s="2">
        <v>1</v>
      </c>
      <c r="F14" s="2">
        <v>0</v>
      </c>
      <c r="G14" s="2">
        <v>1</v>
      </c>
      <c r="H14" s="2">
        <v>1</v>
      </c>
      <c r="I14" s="2">
        <v>1</v>
      </c>
      <c r="J14" s="2">
        <v>1</v>
      </c>
      <c r="K14" s="2">
        <v>2</v>
      </c>
      <c r="L14" s="2">
        <v>1000</v>
      </c>
    </row>
    <row r="15" spans="1:12" ht="28.8" x14ac:dyDescent="0.3">
      <c r="A15" s="2">
        <v>12</v>
      </c>
      <c r="B15" s="2" t="s">
        <v>34</v>
      </c>
      <c r="C15" s="2" t="s">
        <v>44</v>
      </c>
      <c r="D15" s="2" t="s">
        <v>11</v>
      </c>
      <c r="E15" s="2">
        <v>0</v>
      </c>
      <c r="F15" s="2">
        <v>0</v>
      </c>
      <c r="G15" s="2">
        <v>1</v>
      </c>
      <c r="H15" s="2">
        <v>0</v>
      </c>
      <c r="I15" s="2">
        <v>1</v>
      </c>
      <c r="J15" s="2">
        <v>0</v>
      </c>
      <c r="K15" s="2">
        <v>1</v>
      </c>
      <c r="L15" s="2">
        <v>1000</v>
      </c>
    </row>
    <row r="16" spans="1:12" x14ac:dyDescent="0.3">
      <c r="A16" s="2">
        <v>13</v>
      </c>
      <c r="B16" s="2" t="s">
        <v>35</v>
      </c>
      <c r="C16" s="3" t="s">
        <v>45</v>
      </c>
      <c r="D16" s="2" t="s">
        <v>11</v>
      </c>
      <c r="E16" s="2">
        <v>0</v>
      </c>
      <c r="F16" s="2">
        <v>0</v>
      </c>
      <c r="G16" s="2">
        <v>1</v>
      </c>
      <c r="H16" s="2">
        <v>1</v>
      </c>
      <c r="I16" s="2">
        <v>1</v>
      </c>
      <c r="J16" s="2">
        <v>0</v>
      </c>
      <c r="K16" s="2">
        <v>1</v>
      </c>
      <c r="L16" s="2">
        <v>1000</v>
      </c>
    </row>
    <row r="17" spans="1:14" x14ac:dyDescent="0.3">
      <c r="A17" s="2">
        <v>14</v>
      </c>
      <c r="B17" s="2" t="s">
        <v>36</v>
      </c>
      <c r="C17" s="3" t="s">
        <v>47</v>
      </c>
      <c r="D17" s="3" t="s">
        <v>38</v>
      </c>
      <c r="E17" s="2">
        <v>1</v>
      </c>
      <c r="F17" s="2">
        <v>3</v>
      </c>
      <c r="G17" s="2">
        <v>1</v>
      </c>
      <c r="H17" s="2">
        <v>1</v>
      </c>
      <c r="I17" s="2">
        <v>1</v>
      </c>
      <c r="J17" s="2">
        <v>0</v>
      </c>
      <c r="K17" s="2">
        <v>4</v>
      </c>
      <c r="L17" s="2">
        <v>1000</v>
      </c>
    </row>
    <row r="18" spans="1:14" x14ac:dyDescent="0.3">
      <c r="D18" s="3"/>
    </row>
    <row r="20" spans="1:14" x14ac:dyDescent="0.3">
      <c r="D20" s="2" t="str">
        <f>A3</f>
        <v>id</v>
      </c>
      <c r="E20" s="2" t="str">
        <f>E3</f>
        <v>Turing-teszt</v>
      </c>
      <c r="F20" s="2" t="str">
        <f t="shared" ref="F20:L20" si="0">F3</f>
        <v>Automatizáció</v>
      </c>
      <c r="G20" s="2" t="str">
        <f t="shared" si="0"/>
        <v>GPS</v>
      </c>
      <c r="H20" s="2" t="str">
        <f t="shared" si="0"/>
        <v>Piacképesség</v>
      </c>
      <c r="I20" s="2" t="str">
        <f t="shared" si="0"/>
        <v>Optimalizáltság</v>
      </c>
      <c r="J20" s="2" t="str">
        <f t="shared" si="0"/>
        <v>Valós-idejű</v>
      </c>
      <c r="K20" s="2" t="str">
        <f t="shared" si="0"/>
        <v>Konzisztencia</v>
      </c>
      <c r="L20" s="2" t="str">
        <f t="shared" si="0"/>
        <v>Y0</v>
      </c>
      <c r="M20" s="2" t="s">
        <v>178</v>
      </c>
      <c r="N20" s="2" t="s">
        <v>233</v>
      </c>
    </row>
    <row r="21" spans="1:14" x14ac:dyDescent="0.3">
      <c r="D21" s="2">
        <f t="shared" ref="D21:D34" si="1">A4</f>
        <v>1</v>
      </c>
      <c r="E21" s="2">
        <f>RANK(E4,E$4:E$17,E$1)</f>
        <v>1</v>
      </c>
      <c r="F21" s="2">
        <f t="shared" ref="F21:J21" si="2">RANK(F4,F$4:F$17,F$1)</f>
        <v>2</v>
      </c>
      <c r="G21" s="2">
        <f t="shared" si="2"/>
        <v>1</v>
      </c>
      <c r="H21" s="2">
        <f t="shared" si="2"/>
        <v>1</v>
      </c>
      <c r="I21" s="2">
        <f t="shared" si="2"/>
        <v>1</v>
      </c>
      <c r="J21" s="2">
        <f t="shared" si="2"/>
        <v>6</v>
      </c>
      <c r="K21" s="2">
        <f t="shared" ref="K21" si="3">RANK(K4,K$4:K$17,K$1)</f>
        <v>4</v>
      </c>
      <c r="L21" s="2">
        <f t="shared" ref="L21" si="4">L4</f>
        <v>1000</v>
      </c>
      <c r="M21" s="17">
        <f>modellek!I56</f>
        <v>1007.3</v>
      </c>
      <c r="N21" s="2">
        <f>IF(modellek!AF56*modellek!K56&lt;=0,1,0)</f>
        <v>1</v>
      </c>
    </row>
    <row r="22" spans="1:14" x14ac:dyDescent="0.3">
      <c r="D22" s="2">
        <f t="shared" si="1"/>
        <v>2</v>
      </c>
      <c r="E22" s="2">
        <f t="shared" ref="E22:J22" si="5">RANK(E5,E$4:E$17,E$1)</f>
        <v>1</v>
      </c>
      <c r="F22" s="2">
        <f t="shared" si="5"/>
        <v>2</v>
      </c>
      <c r="G22" s="2">
        <f t="shared" si="5"/>
        <v>1</v>
      </c>
      <c r="H22" s="2">
        <f t="shared" si="5"/>
        <v>1</v>
      </c>
      <c r="I22" s="2">
        <f t="shared" si="5"/>
        <v>1</v>
      </c>
      <c r="J22" s="2">
        <f t="shared" si="5"/>
        <v>1</v>
      </c>
      <c r="K22" s="2">
        <f t="shared" ref="K22" si="6">RANK(K5,K$4:K$17,K$1)</f>
        <v>4</v>
      </c>
      <c r="L22" s="2">
        <f t="shared" ref="L22" si="7">L5</f>
        <v>1000</v>
      </c>
      <c r="M22" s="17">
        <f>modellek!I57</f>
        <v>1012.3</v>
      </c>
      <c r="N22" s="2">
        <f>IF(modellek!AF57*modellek!K57&lt;=0,1,0)</f>
        <v>1</v>
      </c>
    </row>
    <row r="23" spans="1:14" x14ac:dyDescent="0.3">
      <c r="D23" s="2">
        <f t="shared" si="1"/>
        <v>3</v>
      </c>
      <c r="E23" s="2">
        <f t="shared" ref="E23:J23" si="8">RANK(E6,E$4:E$17,E$1)</f>
        <v>1</v>
      </c>
      <c r="F23" s="2">
        <f t="shared" si="8"/>
        <v>2</v>
      </c>
      <c r="G23" s="2">
        <f t="shared" si="8"/>
        <v>1</v>
      </c>
      <c r="H23" s="2">
        <f t="shared" si="8"/>
        <v>1</v>
      </c>
      <c r="I23" s="2">
        <f t="shared" si="8"/>
        <v>1</v>
      </c>
      <c r="J23" s="2">
        <f t="shared" si="8"/>
        <v>1</v>
      </c>
      <c r="K23" s="2">
        <f t="shared" ref="K23" si="9">RANK(K6,K$4:K$17,K$1)</f>
        <v>4</v>
      </c>
      <c r="L23" s="2">
        <f t="shared" ref="L23" si="10">L6</f>
        <v>1000</v>
      </c>
      <c r="M23" s="17">
        <f>modellek!I58</f>
        <v>1012.3</v>
      </c>
      <c r="N23" s="2">
        <f>IF(modellek!AF58*modellek!K58&lt;=0,1,0)</f>
        <v>1</v>
      </c>
    </row>
    <row r="24" spans="1:14" x14ac:dyDescent="0.3">
      <c r="B24" s="18" t="s">
        <v>235</v>
      </c>
      <c r="C24" s="18"/>
      <c r="D24" s="2">
        <f t="shared" si="1"/>
        <v>4</v>
      </c>
      <c r="E24" s="2">
        <f t="shared" ref="E24:J24" si="11">RANK(E7,E$4:E$17,E$1)</f>
        <v>12</v>
      </c>
      <c r="F24" s="2">
        <f t="shared" si="11"/>
        <v>2</v>
      </c>
      <c r="G24" s="2">
        <f t="shared" si="11"/>
        <v>1</v>
      </c>
      <c r="H24" s="2">
        <f t="shared" si="11"/>
        <v>12</v>
      </c>
      <c r="I24" s="2">
        <f t="shared" si="11"/>
        <v>1</v>
      </c>
      <c r="J24" s="2">
        <f t="shared" si="11"/>
        <v>6</v>
      </c>
      <c r="K24" s="2">
        <f t="shared" ref="K24" si="12">RANK(K7,K$4:K$17,K$1)</f>
        <v>14</v>
      </c>
      <c r="L24" s="2">
        <f t="shared" ref="L24" si="13">L7</f>
        <v>1000</v>
      </c>
      <c r="M24" s="17">
        <f>modellek!I59</f>
        <v>975.5</v>
      </c>
      <c r="N24" s="2">
        <f>IF(modellek!AF59*modellek!K59&lt;=0,1,0)</f>
        <v>1</v>
      </c>
    </row>
    <row r="25" spans="1:14" x14ac:dyDescent="0.3">
      <c r="B25" s="18"/>
      <c r="C25" s="18"/>
      <c r="D25" s="2">
        <f t="shared" si="1"/>
        <v>5</v>
      </c>
      <c r="E25" s="2">
        <f t="shared" ref="E25:J25" si="14">RANK(E8,E$4:E$17,E$1)</f>
        <v>1</v>
      </c>
      <c r="F25" s="2">
        <f t="shared" si="14"/>
        <v>2</v>
      </c>
      <c r="G25" s="2">
        <f t="shared" si="14"/>
        <v>1</v>
      </c>
      <c r="H25" s="2">
        <f t="shared" si="14"/>
        <v>1</v>
      </c>
      <c r="I25" s="2">
        <f t="shared" si="14"/>
        <v>1</v>
      </c>
      <c r="J25" s="2">
        <f t="shared" si="14"/>
        <v>6</v>
      </c>
      <c r="K25" s="2">
        <f t="shared" ref="K25" si="15">RANK(K8,K$4:K$17,K$1)</f>
        <v>4</v>
      </c>
      <c r="L25" s="2">
        <f t="shared" ref="L25" si="16">L8</f>
        <v>1000</v>
      </c>
      <c r="M25" s="17">
        <f>modellek!I60</f>
        <v>1007.3</v>
      </c>
      <c r="N25" s="2">
        <f>IF(modellek!AF60*modellek!K60&lt;=0,1,0)</f>
        <v>1</v>
      </c>
    </row>
    <row r="26" spans="1:14" x14ac:dyDescent="0.3">
      <c r="B26" s="18"/>
      <c r="C26" s="18"/>
      <c r="D26" s="2">
        <f t="shared" si="1"/>
        <v>6</v>
      </c>
      <c r="E26" s="2">
        <f t="shared" ref="E26:J26" si="17">RANK(E9,E$4:E$17,E$1)</f>
        <v>1</v>
      </c>
      <c r="F26" s="2">
        <f t="shared" si="17"/>
        <v>7</v>
      </c>
      <c r="G26" s="2">
        <f t="shared" si="17"/>
        <v>1</v>
      </c>
      <c r="H26" s="2">
        <f t="shared" si="17"/>
        <v>1</v>
      </c>
      <c r="I26" s="2">
        <f t="shared" si="17"/>
        <v>1</v>
      </c>
      <c r="J26" s="2">
        <f t="shared" si="17"/>
        <v>6</v>
      </c>
      <c r="K26" s="2">
        <f t="shared" ref="K26" si="18">RANK(K9,K$4:K$17,K$1)</f>
        <v>2</v>
      </c>
      <c r="L26" s="2">
        <f t="shared" ref="L26" si="19">L9</f>
        <v>1000</v>
      </c>
      <c r="M26" s="17">
        <f>modellek!I61</f>
        <v>1002.3</v>
      </c>
      <c r="N26" s="2">
        <f>IF(modellek!AF61*modellek!K61&lt;=0,1,0)</f>
        <v>1</v>
      </c>
    </row>
    <row r="27" spans="1:14" x14ac:dyDescent="0.3">
      <c r="B27" s="18"/>
      <c r="C27" s="18"/>
      <c r="D27" s="2">
        <f t="shared" si="1"/>
        <v>7</v>
      </c>
      <c r="E27" s="2">
        <f t="shared" ref="E27:J27" si="20">RANK(E10,E$4:E$17,E$1)</f>
        <v>1</v>
      </c>
      <c r="F27" s="2">
        <f t="shared" si="20"/>
        <v>7</v>
      </c>
      <c r="G27" s="2">
        <f t="shared" si="20"/>
        <v>1</v>
      </c>
      <c r="H27" s="2">
        <f t="shared" si="20"/>
        <v>1</v>
      </c>
      <c r="I27" s="2">
        <f t="shared" si="20"/>
        <v>1</v>
      </c>
      <c r="J27" s="2">
        <f t="shared" si="20"/>
        <v>6</v>
      </c>
      <c r="K27" s="2">
        <f t="shared" ref="K27" si="21">RANK(K10,K$4:K$17,K$1)</f>
        <v>4</v>
      </c>
      <c r="L27" s="2">
        <f t="shared" ref="L27" si="22">L10</f>
        <v>1000</v>
      </c>
      <c r="M27" s="17">
        <f>modellek!I62</f>
        <v>999.9</v>
      </c>
      <c r="N27" s="2">
        <f>IF(modellek!AF62*modellek!K62&lt;=0,1,0)</f>
        <v>1</v>
      </c>
    </row>
    <row r="28" spans="1:14" x14ac:dyDescent="0.3">
      <c r="B28" s="18"/>
      <c r="C28" s="18"/>
      <c r="D28" s="2">
        <f t="shared" si="1"/>
        <v>8</v>
      </c>
      <c r="E28" s="2">
        <f t="shared" ref="E28:J28" si="23">RANK(E11,E$4:E$17,E$1)</f>
        <v>1</v>
      </c>
      <c r="F28" s="2">
        <f t="shared" si="23"/>
        <v>7</v>
      </c>
      <c r="G28" s="2">
        <f t="shared" si="23"/>
        <v>1</v>
      </c>
      <c r="H28" s="2">
        <f t="shared" si="23"/>
        <v>12</v>
      </c>
      <c r="I28" s="2">
        <f t="shared" si="23"/>
        <v>1</v>
      </c>
      <c r="J28" s="2">
        <f t="shared" si="23"/>
        <v>6</v>
      </c>
      <c r="K28" s="2">
        <f t="shared" ref="K28" si="24">RANK(K11,K$4:K$17,K$1)</f>
        <v>4</v>
      </c>
      <c r="L28" s="2">
        <f t="shared" ref="L28" si="25">L11</f>
        <v>1000</v>
      </c>
      <c r="M28" s="17">
        <f>modellek!I63</f>
        <v>988.9</v>
      </c>
      <c r="N28" s="2">
        <f>IF(modellek!AF63*modellek!K63&lt;=0,1,0)</f>
        <v>1</v>
      </c>
    </row>
    <row r="29" spans="1:14" x14ac:dyDescent="0.3">
      <c r="B29" s="18"/>
      <c r="C29" s="18"/>
      <c r="D29" s="2">
        <f t="shared" si="1"/>
        <v>9</v>
      </c>
      <c r="E29" s="2">
        <f t="shared" ref="E29:J29" si="26">RANK(E12,E$4:E$17,E$1)</f>
        <v>1</v>
      </c>
      <c r="F29" s="2">
        <f t="shared" si="26"/>
        <v>7</v>
      </c>
      <c r="G29" s="2">
        <f t="shared" si="26"/>
        <v>1</v>
      </c>
      <c r="H29" s="2">
        <f t="shared" si="26"/>
        <v>1</v>
      </c>
      <c r="I29" s="2">
        <f t="shared" si="26"/>
        <v>1</v>
      </c>
      <c r="J29" s="2">
        <f t="shared" si="26"/>
        <v>1</v>
      </c>
      <c r="K29" s="2">
        <f t="shared" ref="K29" si="27">RANK(K12,K$4:K$17,K$1)</f>
        <v>4</v>
      </c>
      <c r="L29" s="2">
        <f t="shared" ref="L29" si="28">L12</f>
        <v>1000</v>
      </c>
      <c r="M29" s="17">
        <f>modellek!I64</f>
        <v>1004.8</v>
      </c>
      <c r="N29" s="2">
        <f>IF(modellek!AF64*modellek!K64&lt;=0,1,0)</f>
        <v>1</v>
      </c>
    </row>
    <row r="30" spans="1:14" x14ac:dyDescent="0.3">
      <c r="B30" s="18"/>
      <c r="C30" s="18"/>
      <c r="D30" s="2">
        <f t="shared" si="1"/>
        <v>10</v>
      </c>
      <c r="E30" s="2">
        <f t="shared" ref="E30:J30" si="29">RANK(E13,E$4:E$17,E$1)</f>
        <v>1</v>
      </c>
      <c r="F30" s="2">
        <f t="shared" si="29"/>
        <v>7</v>
      </c>
      <c r="G30" s="2">
        <f t="shared" si="29"/>
        <v>1</v>
      </c>
      <c r="H30" s="2">
        <f t="shared" si="29"/>
        <v>1</v>
      </c>
      <c r="I30" s="2">
        <f t="shared" si="29"/>
        <v>1</v>
      </c>
      <c r="J30" s="2">
        <f t="shared" si="29"/>
        <v>1</v>
      </c>
      <c r="K30" s="2">
        <f t="shared" ref="K30" si="30">RANK(K13,K$4:K$17,K$1)</f>
        <v>4</v>
      </c>
      <c r="L30" s="2">
        <f t="shared" ref="L30" si="31">L13</f>
        <v>1000</v>
      </c>
      <c r="M30" s="17">
        <f>modellek!I65</f>
        <v>1004.8</v>
      </c>
      <c r="N30" s="2">
        <f>IF(modellek!AF65*modellek!K65&lt;=0,1,0)</f>
        <v>1</v>
      </c>
    </row>
    <row r="31" spans="1:14" x14ac:dyDescent="0.3">
      <c r="B31" s="18"/>
      <c r="C31" s="18"/>
      <c r="D31" s="2">
        <f t="shared" si="1"/>
        <v>11</v>
      </c>
      <c r="E31" s="2">
        <f t="shared" ref="E31:J31" si="32">RANK(E14,E$4:E$17,E$1)</f>
        <v>1</v>
      </c>
      <c r="F31" s="2">
        <f t="shared" si="32"/>
        <v>7</v>
      </c>
      <c r="G31" s="2">
        <f t="shared" si="32"/>
        <v>1</v>
      </c>
      <c r="H31" s="2">
        <f t="shared" si="32"/>
        <v>1</v>
      </c>
      <c r="I31" s="2">
        <f t="shared" si="32"/>
        <v>1</v>
      </c>
      <c r="J31" s="2">
        <f t="shared" si="32"/>
        <v>1</v>
      </c>
      <c r="K31" s="2">
        <f t="shared" ref="K31" si="33">RANK(K14,K$4:K$17,K$1)</f>
        <v>3</v>
      </c>
      <c r="L31" s="2">
        <f t="shared" ref="L31" si="34">L14</f>
        <v>1000</v>
      </c>
      <c r="M31" s="17">
        <f>modellek!I66</f>
        <v>1006.3</v>
      </c>
      <c r="N31" s="2">
        <f>IF(modellek!AF66*modellek!K66&lt;=0,1,0)</f>
        <v>1</v>
      </c>
    </row>
    <row r="32" spans="1:14" x14ac:dyDescent="0.3">
      <c r="B32" s="18"/>
      <c r="C32" s="18"/>
      <c r="D32" s="2">
        <f t="shared" si="1"/>
        <v>12</v>
      </c>
      <c r="E32" s="2">
        <f t="shared" ref="E32:J32" si="35">RANK(E15,E$4:E$17,E$1)</f>
        <v>12</v>
      </c>
      <c r="F32" s="2">
        <f t="shared" si="35"/>
        <v>7</v>
      </c>
      <c r="G32" s="2">
        <f t="shared" si="35"/>
        <v>1</v>
      </c>
      <c r="H32" s="2">
        <f t="shared" si="35"/>
        <v>12</v>
      </c>
      <c r="I32" s="2">
        <f t="shared" si="35"/>
        <v>1</v>
      </c>
      <c r="J32" s="2">
        <f t="shared" si="35"/>
        <v>6</v>
      </c>
      <c r="K32" s="2">
        <f t="shared" ref="K32" si="36">RANK(K15,K$4:K$17,K$1)</f>
        <v>4</v>
      </c>
      <c r="L32" s="2">
        <f t="shared" ref="L32" si="37">L15</f>
        <v>1000</v>
      </c>
      <c r="M32" s="17">
        <f>modellek!I67</f>
        <v>978</v>
      </c>
      <c r="N32" s="2">
        <f>IF(modellek!AF67*modellek!K67&lt;=0,1,0)</f>
        <v>1</v>
      </c>
    </row>
    <row r="33" spans="2:14" x14ac:dyDescent="0.3">
      <c r="B33" s="18"/>
      <c r="C33" s="18"/>
      <c r="D33" s="2">
        <f t="shared" si="1"/>
        <v>13</v>
      </c>
      <c r="E33" s="2">
        <f t="shared" ref="E33:J33" si="38">RANK(E16,E$4:E$17,E$1)</f>
        <v>12</v>
      </c>
      <c r="F33" s="2">
        <f t="shared" si="38"/>
        <v>7</v>
      </c>
      <c r="G33" s="2">
        <f t="shared" si="38"/>
        <v>1</v>
      </c>
      <c r="H33" s="2">
        <f t="shared" si="38"/>
        <v>1</v>
      </c>
      <c r="I33" s="2">
        <f t="shared" si="38"/>
        <v>1</v>
      </c>
      <c r="J33" s="2">
        <f t="shared" si="38"/>
        <v>6</v>
      </c>
      <c r="K33" s="2">
        <f t="shared" ref="K33" si="39">RANK(K16,K$4:K$17,K$1)</f>
        <v>4</v>
      </c>
      <c r="L33" s="2">
        <f t="shared" ref="L33" si="40">L16</f>
        <v>1000</v>
      </c>
      <c r="M33" s="17">
        <f>modellek!I68</f>
        <v>988.9</v>
      </c>
      <c r="N33" s="2">
        <f>IF(modellek!AF68*modellek!K68&lt;=0,1,0)</f>
        <v>1</v>
      </c>
    </row>
    <row r="34" spans="2:14" x14ac:dyDescent="0.3">
      <c r="B34" s="18"/>
      <c r="C34" s="18"/>
      <c r="D34" s="2">
        <f t="shared" si="1"/>
        <v>14</v>
      </c>
      <c r="E34" s="2">
        <f t="shared" ref="E34:J34" si="41">RANK(E17,E$4:E$17,E$1)</f>
        <v>1</v>
      </c>
      <c r="F34" s="2">
        <f t="shared" si="41"/>
        <v>1</v>
      </c>
      <c r="G34" s="2">
        <f t="shared" si="41"/>
        <v>1</v>
      </c>
      <c r="H34" s="2">
        <f t="shared" si="41"/>
        <v>1</v>
      </c>
      <c r="I34" s="2">
        <f t="shared" si="41"/>
        <v>1</v>
      </c>
      <c r="J34" s="2">
        <f t="shared" si="41"/>
        <v>6</v>
      </c>
      <c r="K34" s="2">
        <f t="shared" ref="K34" si="42">RANK(K17,K$4:K$17,K$1)</f>
        <v>1</v>
      </c>
      <c r="L34" s="2">
        <f t="shared" ref="L34" si="43">L17</f>
        <v>1000</v>
      </c>
      <c r="M34" s="17">
        <f>modellek!I69</f>
        <v>1011.8</v>
      </c>
      <c r="N34" s="2">
        <f>IF(modellek!AF69*modellek!K69&lt;=0,1,0)</f>
        <v>1</v>
      </c>
    </row>
    <row r="36" spans="2:14" ht="72" x14ac:dyDescent="0.3">
      <c r="G36" s="2" t="s">
        <v>234</v>
      </c>
      <c r="I36" s="2" t="s">
        <v>234</v>
      </c>
    </row>
  </sheetData>
  <mergeCells count="1">
    <mergeCell ref="B24:C34"/>
  </mergeCells>
  <conditionalFormatting sqref="M21:M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:K3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C5" r:id="rId1" xr:uid="{96C9D8EA-4170-44D1-83BF-7567E6EB6D70}"/>
    <hyperlink ref="C4" r:id="rId2" xr:uid="{B5F79077-5F45-47BA-AAFA-0B563A47F5F1}"/>
    <hyperlink ref="D4" r:id="rId3" xr:uid="{D4FB6A0B-9916-464A-9E1B-27DB42F510C4}"/>
    <hyperlink ref="C6" r:id="rId4" xr:uid="{32A56854-40A9-47CD-B852-2378FE81EB1C}"/>
    <hyperlink ref="C10" r:id="rId5" xr:uid="{3AD7F591-1306-4B22-A25A-DBB0DD508402}"/>
    <hyperlink ref="C11" r:id="rId6" xr:uid="{6DD24E73-6B47-4706-83CD-4F2D5A842C71}"/>
    <hyperlink ref="D8" r:id="rId7" location="2022.05.13." xr:uid="{BD75033B-7D63-4A8B-B7FD-6CA8B798077B}"/>
    <hyperlink ref="D7" r:id="rId8" location="2022.05.13." xr:uid="{84D31A85-9AA3-49A4-9DF0-F6E346E297F4}"/>
    <hyperlink ref="D9" r:id="rId9" location="2022.05.13." xr:uid="{F6C02F41-25A3-413E-8BC0-3ECE7884AEB9}"/>
    <hyperlink ref="D10" r:id="rId10" location="2022.05.13." xr:uid="{AF7515B0-6F7A-45CE-9938-A9E1BCC40A45}"/>
    <hyperlink ref="D11" r:id="rId11" location="2022.05.13." xr:uid="{FD0E481D-93B0-4DC1-911C-3D7F88855B75}"/>
    <hyperlink ref="D12" r:id="rId12" location="2022.05.13." xr:uid="{EA89D544-E794-4DF5-92E7-8302592C6AD9}"/>
    <hyperlink ref="D13" r:id="rId13" location="2022.05.13." xr:uid="{2FCB5B58-B314-4633-8158-AFECDEEC2ED7}"/>
    <hyperlink ref="C9" r:id="rId14" xr:uid="{80E403D1-5AA1-4E0A-8945-614F28198667}"/>
    <hyperlink ref="C8" r:id="rId15" xr:uid="{4CFCE5D6-C0E9-427B-BDA8-EEBE199071CC}"/>
    <hyperlink ref="C7" r:id="rId16" xr:uid="{514E26D8-63DA-4A80-9384-53E708F2420E}"/>
    <hyperlink ref="C12" r:id="rId17" xr:uid="{3A6A204E-47B1-450E-BC65-06991E5209B5}"/>
    <hyperlink ref="C14" r:id="rId18" xr:uid="{1D426529-CA21-414A-A0C3-8E69EC71EBC6}"/>
    <hyperlink ref="C16" r:id="rId19" xr:uid="{37E29648-2CDF-4148-96B3-6628E70BD7A5}"/>
    <hyperlink ref="C13" r:id="rId20" xr:uid="{529A6284-7E2C-4585-9BF0-B4CACFC7AC5D}"/>
    <hyperlink ref="C17" r:id="rId21" xr:uid="{2ED1C5F3-2D76-4CC2-9630-8EDC602747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1CC33-5EA1-424F-A29E-B5E1FD051C97}">
  <dimension ref="A1:J10"/>
  <sheetViews>
    <sheetView zoomScale="55" zoomScaleNormal="55" workbookViewId="0"/>
  </sheetViews>
  <sheetFormatPr defaultRowHeight="14.4" x14ac:dyDescent="0.3"/>
  <cols>
    <col min="1" max="1" width="12.77734375" bestFit="1" customWidth="1"/>
    <col min="2" max="2" width="14.33203125" bestFit="1" customWidth="1"/>
    <col min="3" max="3" width="13.77734375" bestFit="1" customWidth="1"/>
    <col min="4" max="4" width="14.33203125" bestFit="1" customWidth="1"/>
    <col min="5" max="5" width="15" customWidth="1"/>
    <col min="6" max="6" width="14.44140625" bestFit="1" customWidth="1"/>
    <col min="7" max="7" width="18.33203125" customWidth="1"/>
    <col min="8" max="8" width="14.109375" customWidth="1"/>
    <col min="9" max="9" width="15" customWidth="1"/>
    <col min="10" max="10" width="3" bestFit="1" customWidth="1"/>
  </cols>
  <sheetData>
    <row r="1" spans="1:10" x14ac:dyDescent="0.3">
      <c r="A1" t="s">
        <v>48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92</v>
      </c>
    </row>
    <row r="2" spans="1:10" x14ac:dyDescent="0.3">
      <c r="A2" t="s">
        <v>49</v>
      </c>
      <c r="B2" t="s">
        <v>57</v>
      </c>
      <c r="C2" t="s">
        <v>57</v>
      </c>
      <c r="D2" t="s">
        <v>57</v>
      </c>
      <c r="E2" t="s">
        <v>57</v>
      </c>
      <c r="F2" t="s">
        <v>57</v>
      </c>
      <c r="G2" t="s">
        <v>57</v>
      </c>
    </row>
    <row r="3" spans="1:10" ht="28.8" x14ac:dyDescent="0.3">
      <c r="A3" t="s">
        <v>7</v>
      </c>
      <c r="B3" s="2" t="s">
        <v>61</v>
      </c>
      <c r="C3" s="2" t="s">
        <v>66</v>
      </c>
      <c r="D3" s="2" t="s">
        <v>61</v>
      </c>
      <c r="E3" s="2" t="s">
        <v>61</v>
      </c>
      <c r="F3" s="2" t="s">
        <v>61</v>
      </c>
      <c r="G3" s="2" t="s">
        <v>61</v>
      </c>
      <c r="H3" s="2" t="s">
        <v>66</v>
      </c>
      <c r="I3" s="2"/>
      <c r="J3" s="2"/>
    </row>
    <row r="4" spans="1:10" ht="72" x14ac:dyDescent="0.3">
      <c r="A4" t="s">
        <v>58</v>
      </c>
      <c r="B4" s="2" t="s">
        <v>62</v>
      </c>
      <c r="C4" s="2" t="s">
        <v>67</v>
      </c>
      <c r="D4" s="2" t="s">
        <v>72</v>
      </c>
      <c r="E4" s="2" t="s">
        <v>74</v>
      </c>
      <c r="F4" s="2" t="s">
        <v>81</v>
      </c>
      <c r="G4" s="2" t="s">
        <v>87</v>
      </c>
      <c r="H4" s="2" t="s">
        <v>94</v>
      </c>
      <c r="I4" s="2"/>
      <c r="J4" s="2"/>
    </row>
    <row r="5" spans="1:10" ht="28.8" x14ac:dyDescent="0.3">
      <c r="A5" s="4" t="s">
        <v>59</v>
      </c>
      <c r="B5" s="5" t="s">
        <v>60</v>
      </c>
      <c r="C5" s="5" t="s">
        <v>65</v>
      </c>
      <c r="D5" s="5" t="s">
        <v>71</v>
      </c>
      <c r="E5" s="5" t="s">
        <v>73</v>
      </c>
      <c r="F5" s="5" t="s">
        <v>80</v>
      </c>
      <c r="G5" s="5" t="s">
        <v>86</v>
      </c>
      <c r="H5" s="5" t="s">
        <v>93</v>
      </c>
      <c r="I5" s="16" t="s">
        <v>237</v>
      </c>
    </row>
    <row r="6" spans="1:10" ht="57.6" x14ac:dyDescent="0.3">
      <c r="A6" t="s">
        <v>6</v>
      </c>
      <c r="B6" s="2" t="s">
        <v>64</v>
      </c>
      <c r="C6" s="2" t="s">
        <v>64</v>
      </c>
      <c r="D6" s="2" t="s">
        <v>64</v>
      </c>
      <c r="E6" s="2" t="s">
        <v>64</v>
      </c>
      <c r="F6" s="2" t="s">
        <v>64</v>
      </c>
      <c r="G6" s="2" t="s">
        <v>64</v>
      </c>
      <c r="H6" s="2" t="s">
        <v>64</v>
      </c>
      <c r="I6" s="2"/>
      <c r="J6" s="2"/>
    </row>
    <row r="7" spans="1:10" ht="43.2" x14ac:dyDescent="0.3">
      <c r="A7" t="s">
        <v>75</v>
      </c>
      <c r="B7" s="2" t="s">
        <v>76</v>
      </c>
      <c r="C7" s="2" t="s">
        <v>77</v>
      </c>
      <c r="D7" s="2" t="s">
        <v>78</v>
      </c>
      <c r="E7" s="2" t="s">
        <v>79</v>
      </c>
      <c r="F7" s="2" t="s">
        <v>82</v>
      </c>
      <c r="G7" s="2" t="s">
        <v>88</v>
      </c>
      <c r="H7" s="2" t="s">
        <v>232</v>
      </c>
    </row>
    <row r="8" spans="1:10" ht="86.4" x14ac:dyDescent="0.3">
      <c r="A8" s="2" t="s">
        <v>83</v>
      </c>
      <c r="B8" s="2" t="s">
        <v>85</v>
      </c>
      <c r="C8" s="2" t="s">
        <v>85</v>
      </c>
      <c r="D8" s="2" t="s">
        <v>84</v>
      </c>
      <c r="E8" s="2" t="s">
        <v>85</v>
      </c>
      <c r="F8" s="2" t="s">
        <v>84</v>
      </c>
      <c r="G8" s="2" t="s">
        <v>91</v>
      </c>
      <c r="H8" s="2" t="s">
        <v>231</v>
      </c>
    </row>
    <row r="9" spans="1:10" ht="72" x14ac:dyDescent="0.3">
      <c r="A9" t="s">
        <v>89</v>
      </c>
      <c r="B9" s="2" t="s">
        <v>69</v>
      </c>
      <c r="C9" s="2" t="s">
        <v>69</v>
      </c>
      <c r="D9" s="2" t="s">
        <v>69</v>
      </c>
      <c r="E9" s="2" t="s">
        <v>69</v>
      </c>
      <c r="F9" s="2" t="s">
        <v>69</v>
      </c>
      <c r="G9" s="2" t="s">
        <v>90</v>
      </c>
      <c r="H9" s="2" t="s">
        <v>69</v>
      </c>
      <c r="I9" s="15" t="s">
        <v>236</v>
      </c>
    </row>
    <row r="10" spans="1:10" ht="187.2" x14ac:dyDescent="0.3">
      <c r="A10" t="s">
        <v>238</v>
      </c>
      <c r="B10" s="2" t="s">
        <v>239</v>
      </c>
      <c r="C10" s="2" t="s">
        <v>240</v>
      </c>
      <c r="D10" s="2" t="s">
        <v>241</v>
      </c>
      <c r="E10" s="2" t="s">
        <v>242</v>
      </c>
      <c r="F10" s="2" t="s">
        <v>243</v>
      </c>
      <c r="G10" s="2" t="s">
        <v>244</v>
      </c>
      <c r="H10" s="2" t="s">
        <v>245</v>
      </c>
      <c r="I10" s="2" t="s">
        <v>92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3CEE1-744E-448C-BF50-CD4838DB2F1B}">
  <dimension ref="A1:AG83"/>
  <sheetViews>
    <sheetView zoomScale="55" zoomScaleNormal="55" workbookViewId="0"/>
  </sheetViews>
  <sheetFormatPr defaultRowHeight="14.4" x14ac:dyDescent="0.3"/>
  <sheetData>
    <row r="1" spans="1:33" ht="18" x14ac:dyDescent="0.3">
      <c r="A1" s="6"/>
      <c r="V1" s="6"/>
    </row>
    <row r="2" spans="1:33" x14ac:dyDescent="0.3">
      <c r="A2" s="7"/>
      <c r="V2" s="7"/>
    </row>
    <row r="5" spans="1:33" ht="18" x14ac:dyDescent="0.3">
      <c r="A5" s="8" t="s">
        <v>95</v>
      </c>
      <c r="B5" s="9">
        <v>8565922</v>
      </c>
      <c r="C5" s="8" t="s">
        <v>96</v>
      </c>
      <c r="D5" s="9">
        <v>14</v>
      </c>
      <c r="E5" s="8" t="s">
        <v>97</v>
      </c>
      <c r="F5" s="9">
        <v>7</v>
      </c>
      <c r="G5" s="8" t="s">
        <v>98</v>
      </c>
      <c r="H5" s="9">
        <v>14</v>
      </c>
      <c r="I5" s="8" t="s">
        <v>99</v>
      </c>
      <c r="J5" s="9">
        <v>0</v>
      </c>
      <c r="K5" s="8" t="s">
        <v>100</v>
      </c>
      <c r="L5" s="9" t="s">
        <v>101</v>
      </c>
      <c r="V5" s="8" t="s">
        <v>95</v>
      </c>
      <c r="W5" s="9">
        <v>8209848</v>
      </c>
      <c r="X5" s="8" t="s">
        <v>96</v>
      </c>
      <c r="Y5" s="9">
        <v>14</v>
      </c>
      <c r="Z5" s="8" t="s">
        <v>97</v>
      </c>
      <c r="AA5" s="9">
        <v>7</v>
      </c>
      <c r="AB5" s="8" t="s">
        <v>98</v>
      </c>
      <c r="AC5" s="9">
        <v>14</v>
      </c>
      <c r="AD5" s="8" t="s">
        <v>99</v>
      </c>
      <c r="AE5" s="9">
        <v>0</v>
      </c>
      <c r="AF5" s="8" t="s">
        <v>100</v>
      </c>
      <c r="AG5" s="9" t="s">
        <v>194</v>
      </c>
    </row>
    <row r="6" spans="1:33" ht="18.600000000000001" thickBot="1" x14ac:dyDescent="0.35">
      <c r="A6" s="6"/>
      <c r="V6" s="6"/>
    </row>
    <row r="7" spans="1:33" ht="15" thickBot="1" x14ac:dyDescent="0.35">
      <c r="A7" s="10" t="s">
        <v>102</v>
      </c>
      <c r="B7" s="10" t="s">
        <v>103</v>
      </c>
      <c r="C7" s="10" t="s">
        <v>104</v>
      </c>
      <c r="D7" s="10" t="s">
        <v>105</v>
      </c>
      <c r="E7" s="10" t="s">
        <v>106</v>
      </c>
      <c r="F7" s="10" t="s">
        <v>107</v>
      </c>
      <c r="G7" s="10" t="s">
        <v>108</v>
      </c>
      <c r="H7" s="10" t="s">
        <v>109</v>
      </c>
      <c r="I7" s="10" t="s">
        <v>110</v>
      </c>
      <c r="M7" t="s">
        <v>193</v>
      </c>
      <c r="N7" t="s">
        <v>193</v>
      </c>
      <c r="O7" t="s">
        <v>193</v>
      </c>
      <c r="P7" t="s">
        <v>193</v>
      </c>
      <c r="Q7" t="s">
        <v>193</v>
      </c>
      <c r="R7" t="s">
        <v>193</v>
      </c>
      <c r="S7" t="s">
        <v>193</v>
      </c>
      <c r="T7" t="s">
        <v>193</v>
      </c>
      <c r="V7" s="10" t="s">
        <v>102</v>
      </c>
      <c r="W7" s="10" t="s">
        <v>103</v>
      </c>
      <c r="X7" s="10" t="s">
        <v>104</v>
      </c>
      <c r="Y7" s="10" t="s">
        <v>105</v>
      </c>
      <c r="Z7" s="10" t="s">
        <v>106</v>
      </c>
      <c r="AA7" s="10" t="s">
        <v>107</v>
      </c>
      <c r="AB7" s="10" t="s">
        <v>108</v>
      </c>
      <c r="AC7" s="10" t="s">
        <v>109</v>
      </c>
      <c r="AD7" s="10" t="s">
        <v>110</v>
      </c>
    </row>
    <row r="8" spans="1:33" ht="15" thickBot="1" x14ac:dyDescent="0.35">
      <c r="A8" s="10" t="s">
        <v>111</v>
      </c>
      <c r="B8" s="11">
        <v>1</v>
      </c>
      <c r="C8" s="11">
        <v>2</v>
      </c>
      <c r="D8" s="11">
        <v>1</v>
      </c>
      <c r="E8" s="11">
        <v>1</v>
      </c>
      <c r="F8" s="11">
        <v>1</v>
      </c>
      <c r="G8" s="11">
        <v>6</v>
      </c>
      <c r="H8" s="11">
        <v>4</v>
      </c>
      <c r="I8" s="11">
        <v>1000</v>
      </c>
      <c r="M8">
        <f>15-B8</f>
        <v>14</v>
      </c>
      <c r="N8">
        <f t="shared" ref="N8:N21" si="0">15-C8</f>
        <v>13</v>
      </c>
      <c r="O8">
        <f t="shared" ref="O8:O21" si="1">15-D8</f>
        <v>14</v>
      </c>
      <c r="P8">
        <f t="shared" ref="P8:P21" si="2">15-E8</f>
        <v>14</v>
      </c>
      <c r="Q8">
        <f t="shared" ref="Q8:Q21" si="3">15-F8</f>
        <v>14</v>
      </c>
      <c r="R8">
        <f t="shared" ref="R8:R21" si="4">15-G8</f>
        <v>9</v>
      </c>
      <c r="S8">
        <f t="shared" ref="S8:S21" si="5">15-H8</f>
        <v>11</v>
      </c>
      <c r="T8">
        <f>I8</f>
        <v>1000</v>
      </c>
      <c r="V8" s="10" t="s">
        <v>111</v>
      </c>
      <c r="W8" s="11">
        <v>14</v>
      </c>
      <c r="X8" s="11">
        <v>13</v>
      </c>
      <c r="Y8" s="11">
        <v>14</v>
      </c>
      <c r="Z8" s="11">
        <v>14</v>
      </c>
      <c r="AA8" s="11">
        <v>14</v>
      </c>
      <c r="AB8" s="11">
        <v>9</v>
      </c>
      <c r="AC8" s="11">
        <v>11</v>
      </c>
      <c r="AD8" s="11">
        <v>1000</v>
      </c>
    </row>
    <row r="9" spans="1:33" ht="15" thickBot="1" x14ac:dyDescent="0.35">
      <c r="A9" s="10" t="s">
        <v>112</v>
      </c>
      <c r="B9" s="11">
        <v>1</v>
      </c>
      <c r="C9" s="11">
        <v>2</v>
      </c>
      <c r="D9" s="11">
        <v>1</v>
      </c>
      <c r="E9" s="11">
        <v>1</v>
      </c>
      <c r="F9" s="11">
        <v>1</v>
      </c>
      <c r="G9" s="11">
        <v>1</v>
      </c>
      <c r="H9" s="11">
        <v>4</v>
      </c>
      <c r="I9" s="11">
        <v>1000</v>
      </c>
      <c r="M9">
        <f t="shared" ref="M9:M21" si="6">15-B9</f>
        <v>14</v>
      </c>
      <c r="N9">
        <f t="shared" si="0"/>
        <v>13</v>
      </c>
      <c r="O9">
        <f t="shared" si="1"/>
        <v>14</v>
      </c>
      <c r="P9">
        <f t="shared" si="2"/>
        <v>14</v>
      </c>
      <c r="Q9">
        <f t="shared" si="3"/>
        <v>14</v>
      </c>
      <c r="R9">
        <f t="shared" si="4"/>
        <v>14</v>
      </c>
      <c r="S9">
        <f t="shared" si="5"/>
        <v>11</v>
      </c>
      <c r="T9">
        <f t="shared" ref="T9:T21" si="7">I9</f>
        <v>1000</v>
      </c>
      <c r="V9" s="10" t="s">
        <v>112</v>
      </c>
      <c r="W9" s="11">
        <v>14</v>
      </c>
      <c r="X9" s="11">
        <v>13</v>
      </c>
      <c r="Y9" s="11">
        <v>14</v>
      </c>
      <c r="Z9" s="11">
        <v>14</v>
      </c>
      <c r="AA9" s="11">
        <v>14</v>
      </c>
      <c r="AB9" s="11">
        <v>14</v>
      </c>
      <c r="AC9" s="11">
        <v>11</v>
      </c>
      <c r="AD9" s="11">
        <v>1000</v>
      </c>
    </row>
    <row r="10" spans="1:33" ht="15" thickBot="1" x14ac:dyDescent="0.35">
      <c r="A10" s="10" t="s">
        <v>113</v>
      </c>
      <c r="B10" s="11">
        <v>1</v>
      </c>
      <c r="C10" s="11">
        <v>2</v>
      </c>
      <c r="D10" s="11">
        <v>1</v>
      </c>
      <c r="E10" s="11">
        <v>1</v>
      </c>
      <c r="F10" s="11">
        <v>1</v>
      </c>
      <c r="G10" s="11">
        <v>1</v>
      </c>
      <c r="H10" s="11">
        <v>4</v>
      </c>
      <c r="I10" s="11">
        <v>1000</v>
      </c>
      <c r="M10">
        <f t="shared" si="6"/>
        <v>14</v>
      </c>
      <c r="N10">
        <f t="shared" si="0"/>
        <v>13</v>
      </c>
      <c r="O10">
        <f t="shared" si="1"/>
        <v>14</v>
      </c>
      <c r="P10">
        <f t="shared" si="2"/>
        <v>14</v>
      </c>
      <c r="Q10">
        <f t="shared" si="3"/>
        <v>14</v>
      </c>
      <c r="R10">
        <f t="shared" si="4"/>
        <v>14</v>
      </c>
      <c r="S10">
        <f t="shared" si="5"/>
        <v>11</v>
      </c>
      <c r="T10">
        <f t="shared" si="7"/>
        <v>1000</v>
      </c>
      <c r="V10" s="10" t="s">
        <v>113</v>
      </c>
      <c r="W10" s="11">
        <v>14</v>
      </c>
      <c r="X10" s="11">
        <v>13</v>
      </c>
      <c r="Y10" s="11">
        <v>14</v>
      </c>
      <c r="Z10" s="11">
        <v>14</v>
      </c>
      <c r="AA10" s="11">
        <v>14</v>
      </c>
      <c r="AB10" s="11">
        <v>14</v>
      </c>
      <c r="AC10" s="11">
        <v>11</v>
      </c>
      <c r="AD10" s="11">
        <v>1000</v>
      </c>
    </row>
    <row r="11" spans="1:33" ht="15" thickBot="1" x14ac:dyDescent="0.35">
      <c r="A11" s="10" t="s">
        <v>114</v>
      </c>
      <c r="B11" s="11">
        <v>12</v>
      </c>
      <c r="C11" s="11">
        <v>2</v>
      </c>
      <c r="D11" s="11">
        <v>1</v>
      </c>
      <c r="E11" s="11">
        <v>12</v>
      </c>
      <c r="F11" s="11">
        <v>1</v>
      </c>
      <c r="G11" s="11">
        <v>6</v>
      </c>
      <c r="H11" s="11">
        <v>14</v>
      </c>
      <c r="I11" s="11">
        <v>1000</v>
      </c>
      <c r="M11">
        <f t="shared" si="6"/>
        <v>3</v>
      </c>
      <c r="N11">
        <f t="shared" si="0"/>
        <v>13</v>
      </c>
      <c r="O11">
        <f t="shared" si="1"/>
        <v>14</v>
      </c>
      <c r="P11">
        <f t="shared" si="2"/>
        <v>3</v>
      </c>
      <c r="Q11">
        <f t="shared" si="3"/>
        <v>14</v>
      </c>
      <c r="R11">
        <f t="shared" si="4"/>
        <v>9</v>
      </c>
      <c r="S11">
        <f t="shared" si="5"/>
        <v>1</v>
      </c>
      <c r="T11">
        <f t="shared" si="7"/>
        <v>1000</v>
      </c>
      <c r="V11" s="10" t="s">
        <v>114</v>
      </c>
      <c r="W11" s="11">
        <v>3</v>
      </c>
      <c r="X11" s="11">
        <v>13</v>
      </c>
      <c r="Y11" s="11">
        <v>14</v>
      </c>
      <c r="Z11" s="11">
        <v>3</v>
      </c>
      <c r="AA11" s="11">
        <v>14</v>
      </c>
      <c r="AB11" s="11">
        <v>9</v>
      </c>
      <c r="AC11" s="11">
        <v>1</v>
      </c>
      <c r="AD11" s="11">
        <v>1000</v>
      </c>
    </row>
    <row r="12" spans="1:33" ht="15" thickBot="1" x14ac:dyDescent="0.35">
      <c r="A12" s="10" t="s">
        <v>115</v>
      </c>
      <c r="B12" s="11">
        <v>1</v>
      </c>
      <c r="C12" s="11">
        <v>2</v>
      </c>
      <c r="D12" s="11">
        <v>1</v>
      </c>
      <c r="E12" s="11">
        <v>1</v>
      </c>
      <c r="F12" s="11">
        <v>1</v>
      </c>
      <c r="G12" s="11">
        <v>6</v>
      </c>
      <c r="H12" s="11">
        <v>4</v>
      </c>
      <c r="I12" s="11">
        <v>1000</v>
      </c>
      <c r="M12">
        <f t="shared" si="6"/>
        <v>14</v>
      </c>
      <c r="N12">
        <f t="shared" si="0"/>
        <v>13</v>
      </c>
      <c r="O12">
        <f t="shared" si="1"/>
        <v>14</v>
      </c>
      <c r="P12">
        <f t="shared" si="2"/>
        <v>14</v>
      </c>
      <c r="Q12">
        <f t="shared" si="3"/>
        <v>14</v>
      </c>
      <c r="R12">
        <f t="shared" si="4"/>
        <v>9</v>
      </c>
      <c r="S12">
        <f t="shared" si="5"/>
        <v>11</v>
      </c>
      <c r="T12">
        <f t="shared" si="7"/>
        <v>1000</v>
      </c>
      <c r="V12" s="10" t="s">
        <v>115</v>
      </c>
      <c r="W12" s="11">
        <v>14</v>
      </c>
      <c r="X12" s="11">
        <v>13</v>
      </c>
      <c r="Y12" s="11">
        <v>14</v>
      </c>
      <c r="Z12" s="11">
        <v>14</v>
      </c>
      <c r="AA12" s="11">
        <v>14</v>
      </c>
      <c r="AB12" s="11">
        <v>9</v>
      </c>
      <c r="AC12" s="11">
        <v>11</v>
      </c>
      <c r="AD12" s="11">
        <v>1000</v>
      </c>
    </row>
    <row r="13" spans="1:33" ht="15" thickBot="1" x14ac:dyDescent="0.35">
      <c r="A13" s="10" t="s">
        <v>116</v>
      </c>
      <c r="B13" s="11">
        <v>1</v>
      </c>
      <c r="C13" s="11">
        <v>7</v>
      </c>
      <c r="D13" s="11">
        <v>1</v>
      </c>
      <c r="E13" s="11">
        <v>1</v>
      </c>
      <c r="F13" s="11">
        <v>1</v>
      </c>
      <c r="G13" s="11">
        <v>6</v>
      </c>
      <c r="H13" s="11">
        <v>2</v>
      </c>
      <c r="I13" s="11">
        <v>1000</v>
      </c>
      <c r="M13">
        <f t="shared" si="6"/>
        <v>14</v>
      </c>
      <c r="N13">
        <f t="shared" si="0"/>
        <v>8</v>
      </c>
      <c r="O13">
        <f t="shared" si="1"/>
        <v>14</v>
      </c>
      <c r="P13">
        <f t="shared" si="2"/>
        <v>14</v>
      </c>
      <c r="Q13">
        <f t="shared" si="3"/>
        <v>14</v>
      </c>
      <c r="R13">
        <f t="shared" si="4"/>
        <v>9</v>
      </c>
      <c r="S13">
        <f t="shared" si="5"/>
        <v>13</v>
      </c>
      <c r="T13">
        <f t="shared" si="7"/>
        <v>1000</v>
      </c>
      <c r="V13" s="10" t="s">
        <v>116</v>
      </c>
      <c r="W13" s="11">
        <v>14</v>
      </c>
      <c r="X13" s="11">
        <v>8</v>
      </c>
      <c r="Y13" s="11">
        <v>14</v>
      </c>
      <c r="Z13" s="11">
        <v>14</v>
      </c>
      <c r="AA13" s="11">
        <v>14</v>
      </c>
      <c r="AB13" s="11">
        <v>9</v>
      </c>
      <c r="AC13" s="11">
        <v>13</v>
      </c>
      <c r="AD13" s="11">
        <v>1000</v>
      </c>
    </row>
    <row r="14" spans="1:33" ht="15" thickBot="1" x14ac:dyDescent="0.35">
      <c r="A14" s="10" t="s">
        <v>117</v>
      </c>
      <c r="B14" s="11">
        <v>1</v>
      </c>
      <c r="C14" s="11">
        <v>7</v>
      </c>
      <c r="D14" s="11">
        <v>1</v>
      </c>
      <c r="E14" s="11">
        <v>1</v>
      </c>
      <c r="F14" s="11">
        <v>1</v>
      </c>
      <c r="G14" s="11">
        <v>6</v>
      </c>
      <c r="H14" s="11">
        <v>4</v>
      </c>
      <c r="I14" s="11">
        <v>1000</v>
      </c>
      <c r="M14">
        <f t="shared" si="6"/>
        <v>14</v>
      </c>
      <c r="N14">
        <f t="shared" si="0"/>
        <v>8</v>
      </c>
      <c r="O14">
        <f t="shared" si="1"/>
        <v>14</v>
      </c>
      <c r="P14">
        <f t="shared" si="2"/>
        <v>14</v>
      </c>
      <c r="Q14">
        <f t="shared" si="3"/>
        <v>14</v>
      </c>
      <c r="R14">
        <f t="shared" si="4"/>
        <v>9</v>
      </c>
      <c r="S14">
        <f t="shared" si="5"/>
        <v>11</v>
      </c>
      <c r="T14">
        <f t="shared" si="7"/>
        <v>1000</v>
      </c>
      <c r="V14" s="10" t="s">
        <v>117</v>
      </c>
      <c r="W14" s="11">
        <v>14</v>
      </c>
      <c r="X14" s="11">
        <v>8</v>
      </c>
      <c r="Y14" s="11">
        <v>14</v>
      </c>
      <c r="Z14" s="11">
        <v>14</v>
      </c>
      <c r="AA14" s="11">
        <v>14</v>
      </c>
      <c r="AB14" s="11">
        <v>9</v>
      </c>
      <c r="AC14" s="11">
        <v>11</v>
      </c>
      <c r="AD14" s="11">
        <v>1000</v>
      </c>
    </row>
    <row r="15" spans="1:33" ht="15" thickBot="1" x14ac:dyDescent="0.35">
      <c r="A15" s="10" t="s">
        <v>118</v>
      </c>
      <c r="B15" s="11">
        <v>1</v>
      </c>
      <c r="C15" s="11">
        <v>7</v>
      </c>
      <c r="D15" s="11">
        <v>1</v>
      </c>
      <c r="E15" s="11">
        <v>12</v>
      </c>
      <c r="F15" s="11">
        <v>1</v>
      </c>
      <c r="G15" s="11">
        <v>6</v>
      </c>
      <c r="H15" s="11">
        <v>4</v>
      </c>
      <c r="I15" s="11">
        <v>1000</v>
      </c>
      <c r="M15">
        <f t="shared" si="6"/>
        <v>14</v>
      </c>
      <c r="N15">
        <f t="shared" si="0"/>
        <v>8</v>
      </c>
      <c r="O15">
        <f t="shared" si="1"/>
        <v>14</v>
      </c>
      <c r="P15">
        <f t="shared" si="2"/>
        <v>3</v>
      </c>
      <c r="Q15">
        <f t="shared" si="3"/>
        <v>14</v>
      </c>
      <c r="R15">
        <f t="shared" si="4"/>
        <v>9</v>
      </c>
      <c r="S15">
        <f t="shared" si="5"/>
        <v>11</v>
      </c>
      <c r="T15">
        <f t="shared" si="7"/>
        <v>1000</v>
      </c>
      <c r="V15" s="10" t="s">
        <v>118</v>
      </c>
      <c r="W15" s="11">
        <v>14</v>
      </c>
      <c r="X15" s="11">
        <v>8</v>
      </c>
      <c r="Y15" s="11">
        <v>14</v>
      </c>
      <c r="Z15" s="11">
        <v>3</v>
      </c>
      <c r="AA15" s="11">
        <v>14</v>
      </c>
      <c r="AB15" s="11">
        <v>9</v>
      </c>
      <c r="AC15" s="11">
        <v>11</v>
      </c>
      <c r="AD15" s="11">
        <v>1000</v>
      </c>
    </row>
    <row r="16" spans="1:33" ht="15" thickBot="1" x14ac:dyDescent="0.35">
      <c r="A16" s="10" t="s">
        <v>119</v>
      </c>
      <c r="B16" s="11">
        <v>1</v>
      </c>
      <c r="C16" s="11">
        <v>7</v>
      </c>
      <c r="D16" s="11">
        <v>1</v>
      </c>
      <c r="E16" s="11">
        <v>1</v>
      </c>
      <c r="F16" s="11">
        <v>1</v>
      </c>
      <c r="G16" s="11">
        <v>1</v>
      </c>
      <c r="H16" s="11">
        <v>4</v>
      </c>
      <c r="I16" s="11">
        <v>1000</v>
      </c>
      <c r="M16">
        <f t="shared" si="6"/>
        <v>14</v>
      </c>
      <c r="N16">
        <f t="shared" si="0"/>
        <v>8</v>
      </c>
      <c r="O16">
        <f t="shared" si="1"/>
        <v>14</v>
      </c>
      <c r="P16">
        <f t="shared" si="2"/>
        <v>14</v>
      </c>
      <c r="Q16">
        <f t="shared" si="3"/>
        <v>14</v>
      </c>
      <c r="R16">
        <f t="shared" si="4"/>
        <v>14</v>
      </c>
      <c r="S16">
        <f t="shared" si="5"/>
        <v>11</v>
      </c>
      <c r="T16">
        <f t="shared" si="7"/>
        <v>1000</v>
      </c>
      <c r="V16" s="10" t="s">
        <v>119</v>
      </c>
      <c r="W16" s="11">
        <v>14</v>
      </c>
      <c r="X16" s="11">
        <v>8</v>
      </c>
      <c r="Y16" s="11">
        <v>14</v>
      </c>
      <c r="Z16" s="11">
        <v>14</v>
      </c>
      <c r="AA16" s="11">
        <v>14</v>
      </c>
      <c r="AB16" s="11">
        <v>14</v>
      </c>
      <c r="AC16" s="11">
        <v>11</v>
      </c>
      <c r="AD16" s="11">
        <v>1000</v>
      </c>
    </row>
    <row r="17" spans="1:30" ht="15" thickBot="1" x14ac:dyDescent="0.35">
      <c r="A17" s="10" t="s">
        <v>120</v>
      </c>
      <c r="B17" s="11">
        <v>1</v>
      </c>
      <c r="C17" s="11">
        <v>7</v>
      </c>
      <c r="D17" s="11">
        <v>1</v>
      </c>
      <c r="E17" s="11">
        <v>1</v>
      </c>
      <c r="F17" s="11">
        <v>1</v>
      </c>
      <c r="G17" s="11">
        <v>1</v>
      </c>
      <c r="H17" s="11">
        <v>4</v>
      </c>
      <c r="I17" s="11">
        <v>1000</v>
      </c>
      <c r="M17">
        <f t="shared" si="6"/>
        <v>14</v>
      </c>
      <c r="N17">
        <f t="shared" si="0"/>
        <v>8</v>
      </c>
      <c r="O17">
        <f t="shared" si="1"/>
        <v>14</v>
      </c>
      <c r="P17">
        <f t="shared" si="2"/>
        <v>14</v>
      </c>
      <c r="Q17">
        <f t="shared" si="3"/>
        <v>14</v>
      </c>
      <c r="R17">
        <f t="shared" si="4"/>
        <v>14</v>
      </c>
      <c r="S17">
        <f t="shared" si="5"/>
        <v>11</v>
      </c>
      <c r="T17">
        <f t="shared" si="7"/>
        <v>1000</v>
      </c>
      <c r="V17" s="10" t="s">
        <v>120</v>
      </c>
      <c r="W17" s="11">
        <v>14</v>
      </c>
      <c r="X17" s="11">
        <v>8</v>
      </c>
      <c r="Y17" s="11">
        <v>14</v>
      </c>
      <c r="Z17" s="11">
        <v>14</v>
      </c>
      <c r="AA17" s="11">
        <v>14</v>
      </c>
      <c r="AB17" s="11">
        <v>14</v>
      </c>
      <c r="AC17" s="11">
        <v>11</v>
      </c>
      <c r="AD17" s="11">
        <v>1000</v>
      </c>
    </row>
    <row r="18" spans="1:30" ht="15" thickBot="1" x14ac:dyDescent="0.35">
      <c r="A18" s="10" t="s">
        <v>121</v>
      </c>
      <c r="B18" s="11">
        <v>1</v>
      </c>
      <c r="C18" s="11">
        <v>7</v>
      </c>
      <c r="D18" s="11">
        <v>1</v>
      </c>
      <c r="E18" s="11">
        <v>1</v>
      </c>
      <c r="F18" s="11">
        <v>1</v>
      </c>
      <c r="G18" s="11">
        <v>1</v>
      </c>
      <c r="H18" s="11">
        <v>3</v>
      </c>
      <c r="I18" s="11">
        <v>1000</v>
      </c>
      <c r="M18">
        <f t="shared" si="6"/>
        <v>14</v>
      </c>
      <c r="N18">
        <f t="shared" si="0"/>
        <v>8</v>
      </c>
      <c r="O18">
        <f t="shared" si="1"/>
        <v>14</v>
      </c>
      <c r="P18">
        <f t="shared" si="2"/>
        <v>14</v>
      </c>
      <c r="Q18">
        <f t="shared" si="3"/>
        <v>14</v>
      </c>
      <c r="R18">
        <f t="shared" si="4"/>
        <v>14</v>
      </c>
      <c r="S18">
        <f t="shared" si="5"/>
        <v>12</v>
      </c>
      <c r="T18">
        <f t="shared" si="7"/>
        <v>1000</v>
      </c>
      <c r="V18" s="10" t="s">
        <v>121</v>
      </c>
      <c r="W18" s="11">
        <v>14</v>
      </c>
      <c r="X18" s="11">
        <v>8</v>
      </c>
      <c r="Y18" s="11">
        <v>14</v>
      </c>
      <c r="Z18" s="11">
        <v>14</v>
      </c>
      <c r="AA18" s="11">
        <v>14</v>
      </c>
      <c r="AB18" s="11">
        <v>14</v>
      </c>
      <c r="AC18" s="11">
        <v>12</v>
      </c>
      <c r="AD18" s="11">
        <v>1000</v>
      </c>
    </row>
    <row r="19" spans="1:30" ht="15" thickBot="1" x14ac:dyDescent="0.35">
      <c r="A19" s="10" t="s">
        <v>122</v>
      </c>
      <c r="B19" s="11">
        <v>12</v>
      </c>
      <c r="C19" s="11">
        <v>7</v>
      </c>
      <c r="D19" s="11">
        <v>1</v>
      </c>
      <c r="E19" s="11">
        <v>12</v>
      </c>
      <c r="F19" s="11">
        <v>1</v>
      </c>
      <c r="G19" s="11">
        <v>6</v>
      </c>
      <c r="H19" s="11">
        <v>4</v>
      </c>
      <c r="I19" s="11">
        <v>1000</v>
      </c>
      <c r="M19">
        <f t="shared" si="6"/>
        <v>3</v>
      </c>
      <c r="N19">
        <f t="shared" si="0"/>
        <v>8</v>
      </c>
      <c r="O19">
        <f t="shared" si="1"/>
        <v>14</v>
      </c>
      <c r="P19">
        <f t="shared" si="2"/>
        <v>3</v>
      </c>
      <c r="Q19">
        <f t="shared" si="3"/>
        <v>14</v>
      </c>
      <c r="R19">
        <f t="shared" si="4"/>
        <v>9</v>
      </c>
      <c r="S19">
        <f t="shared" si="5"/>
        <v>11</v>
      </c>
      <c r="T19">
        <f t="shared" si="7"/>
        <v>1000</v>
      </c>
      <c r="V19" s="10" t="s">
        <v>122</v>
      </c>
      <c r="W19" s="11">
        <v>3</v>
      </c>
      <c r="X19" s="11">
        <v>8</v>
      </c>
      <c r="Y19" s="11">
        <v>14</v>
      </c>
      <c r="Z19" s="11">
        <v>3</v>
      </c>
      <c r="AA19" s="11">
        <v>14</v>
      </c>
      <c r="AB19" s="11">
        <v>9</v>
      </c>
      <c r="AC19" s="11">
        <v>11</v>
      </c>
      <c r="AD19" s="11">
        <v>1000</v>
      </c>
    </row>
    <row r="20" spans="1:30" ht="15" thickBot="1" x14ac:dyDescent="0.35">
      <c r="A20" s="10" t="s">
        <v>123</v>
      </c>
      <c r="B20" s="11">
        <v>12</v>
      </c>
      <c r="C20" s="11">
        <v>7</v>
      </c>
      <c r="D20" s="11">
        <v>1</v>
      </c>
      <c r="E20" s="11">
        <v>1</v>
      </c>
      <c r="F20" s="11">
        <v>1</v>
      </c>
      <c r="G20" s="11">
        <v>6</v>
      </c>
      <c r="H20" s="11">
        <v>4</v>
      </c>
      <c r="I20" s="11">
        <v>1000</v>
      </c>
      <c r="M20">
        <f t="shared" si="6"/>
        <v>3</v>
      </c>
      <c r="N20">
        <f t="shared" si="0"/>
        <v>8</v>
      </c>
      <c r="O20">
        <f t="shared" si="1"/>
        <v>14</v>
      </c>
      <c r="P20">
        <f t="shared" si="2"/>
        <v>14</v>
      </c>
      <c r="Q20">
        <f t="shared" si="3"/>
        <v>14</v>
      </c>
      <c r="R20">
        <f t="shared" si="4"/>
        <v>9</v>
      </c>
      <c r="S20">
        <f t="shared" si="5"/>
        <v>11</v>
      </c>
      <c r="T20">
        <f t="shared" si="7"/>
        <v>1000</v>
      </c>
      <c r="V20" s="10" t="s">
        <v>123</v>
      </c>
      <c r="W20" s="11">
        <v>3</v>
      </c>
      <c r="X20" s="11">
        <v>8</v>
      </c>
      <c r="Y20" s="11">
        <v>14</v>
      </c>
      <c r="Z20" s="11">
        <v>14</v>
      </c>
      <c r="AA20" s="11">
        <v>14</v>
      </c>
      <c r="AB20" s="11">
        <v>9</v>
      </c>
      <c r="AC20" s="11">
        <v>11</v>
      </c>
      <c r="AD20" s="11">
        <v>1000</v>
      </c>
    </row>
    <row r="21" spans="1:30" ht="15" thickBot="1" x14ac:dyDescent="0.35">
      <c r="A21" s="10" t="s">
        <v>124</v>
      </c>
      <c r="B21" s="11">
        <v>1</v>
      </c>
      <c r="C21" s="11">
        <v>1</v>
      </c>
      <c r="D21" s="11">
        <v>1</v>
      </c>
      <c r="E21" s="11">
        <v>1</v>
      </c>
      <c r="F21" s="11">
        <v>1</v>
      </c>
      <c r="G21" s="11">
        <v>6</v>
      </c>
      <c r="H21" s="11">
        <v>1</v>
      </c>
      <c r="I21" s="11">
        <v>1000</v>
      </c>
      <c r="M21">
        <f t="shared" si="6"/>
        <v>14</v>
      </c>
      <c r="N21">
        <f t="shared" si="0"/>
        <v>14</v>
      </c>
      <c r="O21">
        <f t="shared" si="1"/>
        <v>14</v>
      </c>
      <c r="P21">
        <f t="shared" si="2"/>
        <v>14</v>
      </c>
      <c r="Q21">
        <f t="shared" si="3"/>
        <v>14</v>
      </c>
      <c r="R21">
        <f t="shared" si="4"/>
        <v>9</v>
      </c>
      <c r="S21">
        <f t="shared" si="5"/>
        <v>14</v>
      </c>
      <c r="T21">
        <f t="shared" si="7"/>
        <v>1000</v>
      </c>
      <c r="V21" s="10" t="s">
        <v>124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9</v>
      </c>
      <c r="AC21" s="11">
        <v>14</v>
      </c>
      <c r="AD21" s="11">
        <v>1000</v>
      </c>
    </row>
    <row r="22" spans="1:30" ht="18.600000000000001" thickBot="1" x14ac:dyDescent="0.35">
      <c r="A22" s="6"/>
      <c r="V22" s="6"/>
    </row>
    <row r="23" spans="1:30" ht="15" thickBot="1" x14ac:dyDescent="0.35">
      <c r="A23" s="10" t="s">
        <v>125</v>
      </c>
      <c r="B23" s="10" t="s">
        <v>103</v>
      </c>
      <c r="C23" s="10" t="s">
        <v>104</v>
      </c>
      <c r="D23" s="10" t="s">
        <v>105</v>
      </c>
      <c r="E23" s="10" t="s">
        <v>106</v>
      </c>
      <c r="F23" s="10" t="s">
        <v>107</v>
      </c>
      <c r="G23" s="10" t="s">
        <v>108</v>
      </c>
      <c r="H23" s="10" t="s">
        <v>109</v>
      </c>
      <c r="V23" s="10" t="s">
        <v>125</v>
      </c>
      <c r="W23" s="10" t="s">
        <v>103</v>
      </c>
      <c r="X23" s="10" t="s">
        <v>104</v>
      </c>
      <c r="Y23" s="10" t="s">
        <v>105</v>
      </c>
      <c r="Z23" s="10" t="s">
        <v>106</v>
      </c>
      <c r="AA23" s="10" t="s">
        <v>107</v>
      </c>
      <c r="AB23" s="10" t="s">
        <v>108</v>
      </c>
      <c r="AC23" s="10" t="s">
        <v>109</v>
      </c>
    </row>
    <row r="24" spans="1:30" ht="15" thickBot="1" x14ac:dyDescent="0.35">
      <c r="A24" s="10" t="s">
        <v>126</v>
      </c>
      <c r="B24" s="11" t="s">
        <v>127</v>
      </c>
      <c r="C24" s="11" t="s">
        <v>128</v>
      </c>
      <c r="D24" s="11" t="s">
        <v>127</v>
      </c>
      <c r="E24" s="11" t="s">
        <v>127</v>
      </c>
      <c r="F24" s="11" t="s">
        <v>127</v>
      </c>
      <c r="G24" s="11" t="s">
        <v>129</v>
      </c>
      <c r="H24" s="11" t="s">
        <v>130</v>
      </c>
      <c r="V24" s="10" t="s">
        <v>126</v>
      </c>
      <c r="W24" s="11" t="s">
        <v>195</v>
      </c>
      <c r="X24" s="11" t="s">
        <v>196</v>
      </c>
      <c r="Y24" s="11" t="s">
        <v>195</v>
      </c>
      <c r="Z24" s="11" t="s">
        <v>195</v>
      </c>
      <c r="AA24" s="11" t="s">
        <v>195</v>
      </c>
      <c r="AB24" s="11" t="s">
        <v>195</v>
      </c>
      <c r="AC24" s="11" t="s">
        <v>197</v>
      </c>
    </row>
    <row r="25" spans="1:30" ht="15" thickBot="1" x14ac:dyDescent="0.35">
      <c r="A25" s="10" t="s">
        <v>131</v>
      </c>
      <c r="B25" s="11" t="s">
        <v>132</v>
      </c>
      <c r="C25" s="11" t="s">
        <v>133</v>
      </c>
      <c r="D25" s="11" t="s">
        <v>132</v>
      </c>
      <c r="E25" s="11" t="s">
        <v>132</v>
      </c>
      <c r="F25" s="11" t="s">
        <v>132</v>
      </c>
      <c r="G25" s="11" t="s">
        <v>134</v>
      </c>
      <c r="H25" s="11" t="s">
        <v>135</v>
      </c>
      <c r="V25" s="10" t="s">
        <v>131</v>
      </c>
      <c r="W25" s="11" t="s">
        <v>198</v>
      </c>
      <c r="X25" s="11" t="s">
        <v>199</v>
      </c>
      <c r="Y25" s="11" t="s">
        <v>198</v>
      </c>
      <c r="Z25" s="11" t="s">
        <v>198</v>
      </c>
      <c r="AA25" s="11" t="s">
        <v>198</v>
      </c>
      <c r="AB25" s="11" t="s">
        <v>198</v>
      </c>
      <c r="AC25" s="11" t="s">
        <v>200</v>
      </c>
    </row>
    <row r="26" spans="1:30" ht="15" thickBot="1" x14ac:dyDescent="0.35">
      <c r="A26" s="10" t="s">
        <v>136</v>
      </c>
      <c r="B26" s="11" t="s">
        <v>137</v>
      </c>
      <c r="C26" s="11" t="s">
        <v>137</v>
      </c>
      <c r="D26" s="11" t="s">
        <v>137</v>
      </c>
      <c r="E26" s="11" t="s">
        <v>137</v>
      </c>
      <c r="F26" s="11" t="s">
        <v>137</v>
      </c>
      <c r="G26" s="11" t="s">
        <v>138</v>
      </c>
      <c r="H26" s="11" t="s">
        <v>139</v>
      </c>
      <c r="V26" s="10" t="s">
        <v>136</v>
      </c>
      <c r="W26" s="11" t="s">
        <v>201</v>
      </c>
      <c r="X26" s="11" t="s">
        <v>202</v>
      </c>
      <c r="Y26" s="11" t="s">
        <v>201</v>
      </c>
      <c r="Z26" s="11" t="s">
        <v>201</v>
      </c>
      <c r="AA26" s="11" t="s">
        <v>201</v>
      </c>
      <c r="AB26" s="11" t="s">
        <v>201</v>
      </c>
      <c r="AC26" s="11" t="s">
        <v>203</v>
      </c>
    </row>
    <row r="27" spans="1:30" ht="15" thickBot="1" x14ac:dyDescent="0.35">
      <c r="A27" s="10" t="s">
        <v>140</v>
      </c>
      <c r="B27" s="11" t="s">
        <v>141</v>
      </c>
      <c r="C27" s="11" t="s">
        <v>141</v>
      </c>
      <c r="D27" s="11" t="s">
        <v>141</v>
      </c>
      <c r="E27" s="11" t="s">
        <v>141</v>
      </c>
      <c r="F27" s="11" t="s">
        <v>141</v>
      </c>
      <c r="G27" s="11" t="s">
        <v>142</v>
      </c>
      <c r="H27" s="11" t="s">
        <v>143</v>
      </c>
      <c r="V27" s="10" t="s">
        <v>140</v>
      </c>
      <c r="W27" s="11" t="s">
        <v>204</v>
      </c>
      <c r="X27" s="11" t="s">
        <v>205</v>
      </c>
      <c r="Y27" s="11" t="s">
        <v>204</v>
      </c>
      <c r="Z27" s="11" t="s">
        <v>204</v>
      </c>
      <c r="AA27" s="11" t="s">
        <v>204</v>
      </c>
      <c r="AB27" s="11" t="s">
        <v>204</v>
      </c>
      <c r="AC27" s="11" t="s">
        <v>206</v>
      </c>
    </row>
    <row r="28" spans="1:30" ht="15" thickBot="1" x14ac:dyDescent="0.35">
      <c r="A28" s="10" t="s">
        <v>144</v>
      </c>
      <c r="B28" s="11" t="s">
        <v>145</v>
      </c>
      <c r="C28" s="11" t="s">
        <v>145</v>
      </c>
      <c r="D28" s="11" t="s">
        <v>145</v>
      </c>
      <c r="E28" s="11" t="s">
        <v>145</v>
      </c>
      <c r="F28" s="11" t="s">
        <v>145</v>
      </c>
      <c r="G28" s="11" t="s">
        <v>146</v>
      </c>
      <c r="H28" s="11" t="s">
        <v>147</v>
      </c>
      <c r="V28" s="10" t="s">
        <v>144</v>
      </c>
      <c r="W28" s="11" t="s">
        <v>207</v>
      </c>
      <c r="X28" s="11" t="s">
        <v>208</v>
      </c>
      <c r="Y28" s="11" t="s">
        <v>207</v>
      </c>
      <c r="Z28" s="11" t="s">
        <v>207</v>
      </c>
      <c r="AA28" s="11" t="s">
        <v>207</v>
      </c>
      <c r="AB28" s="11" t="s">
        <v>207</v>
      </c>
      <c r="AC28" s="11" t="s">
        <v>209</v>
      </c>
    </row>
    <row r="29" spans="1:30" ht="15" thickBot="1" x14ac:dyDescent="0.35">
      <c r="A29" s="10" t="s">
        <v>148</v>
      </c>
      <c r="B29" s="11" t="s">
        <v>149</v>
      </c>
      <c r="C29" s="11" t="s">
        <v>149</v>
      </c>
      <c r="D29" s="11" t="s">
        <v>149</v>
      </c>
      <c r="E29" s="11" t="s">
        <v>149</v>
      </c>
      <c r="F29" s="11" t="s">
        <v>149</v>
      </c>
      <c r="G29" s="11" t="s">
        <v>150</v>
      </c>
      <c r="H29" s="11" t="s">
        <v>151</v>
      </c>
      <c r="V29" s="10" t="s">
        <v>148</v>
      </c>
      <c r="W29" s="11" t="s">
        <v>210</v>
      </c>
      <c r="X29" s="11" t="s">
        <v>211</v>
      </c>
      <c r="Y29" s="11" t="s">
        <v>210</v>
      </c>
      <c r="Z29" s="11" t="s">
        <v>210</v>
      </c>
      <c r="AA29" s="11" t="s">
        <v>210</v>
      </c>
      <c r="AB29" s="11" t="s">
        <v>210</v>
      </c>
      <c r="AC29" s="11" t="s">
        <v>212</v>
      </c>
    </row>
    <row r="30" spans="1:30" ht="15" thickBot="1" x14ac:dyDescent="0.35">
      <c r="A30" s="10" t="s">
        <v>152</v>
      </c>
      <c r="B30" s="11" t="s">
        <v>153</v>
      </c>
      <c r="C30" s="11" t="s">
        <v>153</v>
      </c>
      <c r="D30" s="11" t="s">
        <v>153</v>
      </c>
      <c r="E30" s="11" t="s">
        <v>153</v>
      </c>
      <c r="F30" s="11" t="s">
        <v>153</v>
      </c>
      <c r="G30" s="11" t="s">
        <v>153</v>
      </c>
      <c r="H30" s="11" t="s">
        <v>154</v>
      </c>
      <c r="V30" s="10" t="s">
        <v>152</v>
      </c>
      <c r="W30" s="11" t="s">
        <v>213</v>
      </c>
      <c r="X30" s="11" t="s">
        <v>214</v>
      </c>
      <c r="Y30" s="11" t="s">
        <v>213</v>
      </c>
      <c r="Z30" s="11" t="s">
        <v>213</v>
      </c>
      <c r="AA30" s="11" t="s">
        <v>213</v>
      </c>
      <c r="AB30" s="11" t="s">
        <v>213</v>
      </c>
      <c r="AC30" s="11" t="s">
        <v>215</v>
      </c>
    </row>
    <row r="31" spans="1:30" ht="15" thickBot="1" x14ac:dyDescent="0.35">
      <c r="A31" s="10" t="s">
        <v>155</v>
      </c>
      <c r="B31" s="11" t="s">
        <v>156</v>
      </c>
      <c r="C31" s="11" t="s">
        <v>156</v>
      </c>
      <c r="D31" s="11" t="s">
        <v>156</v>
      </c>
      <c r="E31" s="11" t="s">
        <v>156</v>
      </c>
      <c r="F31" s="11" t="s">
        <v>156</v>
      </c>
      <c r="G31" s="11" t="s">
        <v>156</v>
      </c>
      <c r="H31" s="11" t="s">
        <v>157</v>
      </c>
      <c r="V31" s="10" t="s">
        <v>155</v>
      </c>
      <c r="W31" s="11" t="s">
        <v>216</v>
      </c>
      <c r="X31" s="11" t="s">
        <v>217</v>
      </c>
      <c r="Y31" s="11" t="s">
        <v>216</v>
      </c>
      <c r="Z31" s="11" t="s">
        <v>216</v>
      </c>
      <c r="AA31" s="11" t="s">
        <v>216</v>
      </c>
      <c r="AB31" s="11" t="s">
        <v>216</v>
      </c>
      <c r="AC31" s="11" t="s">
        <v>218</v>
      </c>
    </row>
    <row r="32" spans="1:30" ht="15" thickBot="1" x14ac:dyDescent="0.35">
      <c r="A32" s="10" t="s">
        <v>158</v>
      </c>
      <c r="B32" s="11" t="s">
        <v>159</v>
      </c>
      <c r="C32" s="11" t="s">
        <v>159</v>
      </c>
      <c r="D32" s="11" t="s">
        <v>159</v>
      </c>
      <c r="E32" s="11" t="s">
        <v>159</v>
      </c>
      <c r="F32" s="11" t="s">
        <v>159</v>
      </c>
      <c r="G32" s="11" t="s">
        <v>159</v>
      </c>
      <c r="H32" s="11" t="s">
        <v>160</v>
      </c>
      <c r="V32" s="10" t="s">
        <v>158</v>
      </c>
      <c r="W32" s="11" t="s">
        <v>219</v>
      </c>
      <c r="X32" s="11" t="s">
        <v>220</v>
      </c>
      <c r="Y32" s="11" t="s">
        <v>219</v>
      </c>
      <c r="Z32" s="11" t="s">
        <v>219</v>
      </c>
      <c r="AA32" s="11" t="s">
        <v>219</v>
      </c>
      <c r="AB32" s="11" t="s">
        <v>219</v>
      </c>
      <c r="AC32" s="11" t="s">
        <v>221</v>
      </c>
    </row>
    <row r="33" spans="1:29" ht="15" thickBot="1" x14ac:dyDescent="0.35">
      <c r="A33" s="10" t="s">
        <v>161</v>
      </c>
      <c r="B33" s="11" t="s">
        <v>162</v>
      </c>
      <c r="C33" s="11" t="s">
        <v>162</v>
      </c>
      <c r="D33" s="11" t="s">
        <v>162</v>
      </c>
      <c r="E33" s="11" t="s">
        <v>162</v>
      </c>
      <c r="F33" s="11" t="s">
        <v>162</v>
      </c>
      <c r="G33" s="11" t="s">
        <v>162</v>
      </c>
      <c r="H33" s="11" t="s">
        <v>163</v>
      </c>
      <c r="V33" s="10" t="s">
        <v>161</v>
      </c>
      <c r="W33" s="11" t="s">
        <v>162</v>
      </c>
      <c r="X33" s="11" t="s">
        <v>222</v>
      </c>
      <c r="Y33" s="11" t="s">
        <v>162</v>
      </c>
      <c r="Z33" s="11" t="s">
        <v>162</v>
      </c>
      <c r="AA33" s="11" t="s">
        <v>162</v>
      </c>
      <c r="AB33" s="11" t="s">
        <v>162</v>
      </c>
      <c r="AC33" s="11" t="s">
        <v>223</v>
      </c>
    </row>
    <row r="34" spans="1:29" ht="15" thickBot="1" x14ac:dyDescent="0.35">
      <c r="A34" s="10" t="s">
        <v>164</v>
      </c>
      <c r="B34" s="11" t="s">
        <v>165</v>
      </c>
      <c r="C34" s="11" t="s">
        <v>165</v>
      </c>
      <c r="D34" s="11" t="s">
        <v>165</v>
      </c>
      <c r="E34" s="11" t="s">
        <v>165</v>
      </c>
      <c r="F34" s="11" t="s">
        <v>165</v>
      </c>
      <c r="G34" s="11" t="s">
        <v>165</v>
      </c>
      <c r="H34" s="11" t="s">
        <v>166</v>
      </c>
      <c r="V34" s="10" t="s">
        <v>164</v>
      </c>
      <c r="W34" s="11" t="s">
        <v>165</v>
      </c>
      <c r="X34" s="11" t="s">
        <v>224</v>
      </c>
      <c r="Y34" s="11" t="s">
        <v>165</v>
      </c>
      <c r="Z34" s="11" t="s">
        <v>165</v>
      </c>
      <c r="AA34" s="11" t="s">
        <v>165</v>
      </c>
      <c r="AB34" s="11" t="s">
        <v>165</v>
      </c>
      <c r="AC34" s="11" t="s">
        <v>225</v>
      </c>
    </row>
    <row r="35" spans="1:29" ht="15" thickBot="1" x14ac:dyDescent="0.35">
      <c r="A35" s="10" t="s">
        <v>167</v>
      </c>
      <c r="B35" s="11" t="s">
        <v>168</v>
      </c>
      <c r="C35" s="11" t="s">
        <v>168</v>
      </c>
      <c r="D35" s="11" t="s">
        <v>168</v>
      </c>
      <c r="E35" s="11" t="s">
        <v>168</v>
      </c>
      <c r="F35" s="11" t="s">
        <v>168</v>
      </c>
      <c r="G35" s="11" t="s">
        <v>168</v>
      </c>
      <c r="H35" s="11" t="s">
        <v>169</v>
      </c>
      <c r="V35" s="10" t="s">
        <v>167</v>
      </c>
      <c r="W35" s="11" t="s">
        <v>168</v>
      </c>
      <c r="X35" s="11" t="s">
        <v>226</v>
      </c>
      <c r="Y35" s="11" t="s">
        <v>168</v>
      </c>
      <c r="Z35" s="11" t="s">
        <v>168</v>
      </c>
      <c r="AA35" s="11" t="s">
        <v>168</v>
      </c>
      <c r="AB35" s="11" t="s">
        <v>168</v>
      </c>
      <c r="AC35" s="11" t="s">
        <v>227</v>
      </c>
    </row>
    <row r="36" spans="1:29" ht="15" thickBot="1" x14ac:dyDescent="0.35">
      <c r="A36" s="10" t="s">
        <v>170</v>
      </c>
      <c r="B36" s="11" t="s">
        <v>171</v>
      </c>
      <c r="C36" s="11" t="s">
        <v>171</v>
      </c>
      <c r="D36" s="11" t="s">
        <v>171</v>
      </c>
      <c r="E36" s="11" t="s">
        <v>171</v>
      </c>
      <c r="F36" s="11" t="s">
        <v>171</v>
      </c>
      <c r="G36" s="11" t="s">
        <v>171</v>
      </c>
      <c r="H36" s="11" t="s">
        <v>172</v>
      </c>
      <c r="V36" s="10" t="s">
        <v>170</v>
      </c>
      <c r="W36" s="11" t="s">
        <v>171</v>
      </c>
      <c r="X36" s="11" t="s">
        <v>171</v>
      </c>
      <c r="Y36" s="11" t="s">
        <v>171</v>
      </c>
      <c r="Z36" s="11" t="s">
        <v>171</v>
      </c>
      <c r="AA36" s="11" t="s">
        <v>171</v>
      </c>
      <c r="AB36" s="11" t="s">
        <v>171</v>
      </c>
      <c r="AC36" s="11" t="s">
        <v>228</v>
      </c>
    </row>
    <row r="37" spans="1:29" ht="15" thickBot="1" x14ac:dyDescent="0.35">
      <c r="A37" s="10" t="s">
        <v>173</v>
      </c>
      <c r="B37" s="11" t="s">
        <v>174</v>
      </c>
      <c r="C37" s="11" t="s">
        <v>174</v>
      </c>
      <c r="D37" s="11" t="s">
        <v>174</v>
      </c>
      <c r="E37" s="11" t="s">
        <v>174</v>
      </c>
      <c r="F37" s="11" t="s">
        <v>174</v>
      </c>
      <c r="G37" s="11" t="s">
        <v>174</v>
      </c>
      <c r="H37" s="11" t="s">
        <v>175</v>
      </c>
      <c r="V37" s="10" t="s">
        <v>173</v>
      </c>
      <c r="W37" s="11" t="s">
        <v>174</v>
      </c>
      <c r="X37" s="11" t="s">
        <v>174</v>
      </c>
      <c r="Y37" s="11" t="s">
        <v>174</v>
      </c>
      <c r="Z37" s="11" t="s">
        <v>174</v>
      </c>
      <c r="AA37" s="11" t="s">
        <v>174</v>
      </c>
      <c r="AB37" s="11" t="s">
        <v>174</v>
      </c>
      <c r="AC37" s="11" t="s">
        <v>229</v>
      </c>
    </row>
    <row r="38" spans="1:29" ht="18.600000000000001" thickBot="1" x14ac:dyDescent="0.35">
      <c r="A38" s="6"/>
      <c r="V38" s="6"/>
    </row>
    <row r="39" spans="1:29" ht="15" thickBot="1" x14ac:dyDescent="0.35">
      <c r="A39" s="10" t="s">
        <v>176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 t="s">
        <v>107</v>
      </c>
      <c r="G39" s="10" t="s">
        <v>108</v>
      </c>
      <c r="H39" s="10" t="s">
        <v>109</v>
      </c>
      <c r="V39" s="10" t="s">
        <v>176</v>
      </c>
      <c r="W39" s="10" t="s">
        <v>103</v>
      </c>
      <c r="X39" s="10" t="s">
        <v>104</v>
      </c>
      <c r="Y39" s="10" t="s">
        <v>105</v>
      </c>
      <c r="Z39" s="10" t="s">
        <v>106</v>
      </c>
      <c r="AA39" s="10" t="s">
        <v>107</v>
      </c>
      <c r="AB39" s="10" t="s">
        <v>108</v>
      </c>
      <c r="AC39" s="10" t="s">
        <v>109</v>
      </c>
    </row>
    <row r="40" spans="1:29" ht="15" thickBot="1" x14ac:dyDescent="0.35">
      <c r="A40" s="10" t="s">
        <v>126</v>
      </c>
      <c r="B40" s="11">
        <v>12.9</v>
      </c>
      <c r="C40" s="11">
        <v>15.4</v>
      </c>
      <c r="D40" s="11">
        <v>12.9</v>
      </c>
      <c r="E40" s="11">
        <v>12.9</v>
      </c>
      <c r="F40" s="11">
        <v>12.9</v>
      </c>
      <c r="G40" s="11">
        <v>482.5</v>
      </c>
      <c r="H40" s="11">
        <v>467.1</v>
      </c>
      <c r="V40" s="10" t="s">
        <v>126</v>
      </c>
      <c r="W40" s="11">
        <v>13.1</v>
      </c>
      <c r="X40" s="11">
        <v>15.6</v>
      </c>
      <c r="Y40" s="11">
        <v>13.1</v>
      </c>
      <c r="Z40" s="11">
        <v>13.1</v>
      </c>
      <c r="AA40" s="11">
        <v>13.1</v>
      </c>
      <c r="AB40" s="11">
        <v>13.1</v>
      </c>
      <c r="AC40" s="11">
        <v>996.7</v>
      </c>
    </row>
    <row r="41" spans="1:29" ht="15" thickBot="1" x14ac:dyDescent="0.35">
      <c r="A41" s="10" t="s">
        <v>131</v>
      </c>
      <c r="B41" s="11">
        <v>11.9</v>
      </c>
      <c r="C41" s="11">
        <v>14.4</v>
      </c>
      <c r="D41" s="11">
        <v>11.9</v>
      </c>
      <c r="E41" s="11">
        <v>11.9</v>
      </c>
      <c r="F41" s="11">
        <v>11.9</v>
      </c>
      <c r="G41" s="11">
        <v>481.5</v>
      </c>
      <c r="H41" s="11">
        <v>466.1</v>
      </c>
      <c r="V41" s="10" t="s">
        <v>131</v>
      </c>
      <c r="W41" s="11">
        <v>12.1</v>
      </c>
      <c r="X41" s="11">
        <v>14.6</v>
      </c>
      <c r="Y41" s="11">
        <v>12.1</v>
      </c>
      <c r="Z41" s="11">
        <v>12.1</v>
      </c>
      <c r="AA41" s="11">
        <v>12.1</v>
      </c>
      <c r="AB41" s="11">
        <v>12.1</v>
      </c>
      <c r="AC41" s="11">
        <v>995.7</v>
      </c>
    </row>
    <row r="42" spans="1:29" ht="15" thickBot="1" x14ac:dyDescent="0.35">
      <c r="A42" s="10" t="s">
        <v>136</v>
      </c>
      <c r="B42" s="11">
        <v>10.9</v>
      </c>
      <c r="C42" s="11">
        <v>10.9</v>
      </c>
      <c r="D42" s="11">
        <v>10.9</v>
      </c>
      <c r="E42" s="11">
        <v>10.9</v>
      </c>
      <c r="F42" s="11">
        <v>10.9</v>
      </c>
      <c r="G42" s="11">
        <v>480.5</v>
      </c>
      <c r="H42" s="11">
        <v>465.1</v>
      </c>
      <c r="V42" s="10" t="s">
        <v>136</v>
      </c>
      <c r="W42" s="11">
        <v>11.1</v>
      </c>
      <c r="X42" s="11">
        <v>13.6</v>
      </c>
      <c r="Y42" s="11">
        <v>11.1</v>
      </c>
      <c r="Z42" s="11">
        <v>11.1</v>
      </c>
      <c r="AA42" s="11">
        <v>11.1</v>
      </c>
      <c r="AB42" s="11">
        <v>11.1</v>
      </c>
      <c r="AC42" s="11">
        <v>994.6</v>
      </c>
    </row>
    <row r="43" spans="1:29" ht="15" thickBot="1" x14ac:dyDescent="0.35">
      <c r="A43" s="10" t="s">
        <v>140</v>
      </c>
      <c r="B43" s="11">
        <v>9.9</v>
      </c>
      <c r="C43" s="11">
        <v>9.9</v>
      </c>
      <c r="D43" s="11">
        <v>9.9</v>
      </c>
      <c r="E43" s="11">
        <v>9.9</v>
      </c>
      <c r="F43" s="11">
        <v>9.9</v>
      </c>
      <c r="G43" s="11">
        <v>479.6</v>
      </c>
      <c r="H43" s="11">
        <v>463.7</v>
      </c>
      <c r="V43" s="10" t="s">
        <v>140</v>
      </c>
      <c r="W43" s="11">
        <v>10.1</v>
      </c>
      <c r="X43" s="11">
        <v>12.6</v>
      </c>
      <c r="Y43" s="11">
        <v>10.1</v>
      </c>
      <c r="Z43" s="11">
        <v>10.1</v>
      </c>
      <c r="AA43" s="11">
        <v>10.1</v>
      </c>
      <c r="AB43" s="11">
        <v>10.1</v>
      </c>
      <c r="AC43" s="11">
        <v>993.6</v>
      </c>
    </row>
    <row r="44" spans="1:29" ht="15" thickBot="1" x14ac:dyDescent="0.35">
      <c r="A44" s="10" t="s">
        <v>144</v>
      </c>
      <c r="B44" s="11">
        <v>8.9</v>
      </c>
      <c r="C44" s="11">
        <v>8.9</v>
      </c>
      <c r="D44" s="11">
        <v>8.9</v>
      </c>
      <c r="E44" s="11">
        <v>8.9</v>
      </c>
      <c r="F44" s="11">
        <v>8.9</v>
      </c>
      <c r="G44" s="11">
        <v>478.6</v>
      </c>
      <c r="H44" s="11">
        <v>462.7</v>
      </c>
      <c r="V44" s="10" t="s">
        <v>144</v>
      </c>
      <c r="W44" s="11">
        <v>9.1</v>
      </c>
      <c r="X44" s="11">
        <v>11.6</v>
      </c>
      <c r="Y44" s="11">
        <v>9.1</v>
      </c>
      <c r="Z44" s="11">
        <v>9.1</v>
      </c>
      <c r="AA44" s="11">
        <v>9.1</v>
      </c>
      <c r="AB44" s="11">
        <v>9.1</v>
      </c>
      <c r="AC44" s="11">
        <v>992.6</v>
      </c>
    </row>
    <row r="45" spans="1:29" ht="15" thickBot="1" x14ac:dyDescent="0.35">
      <c r="A45" s="10" t="s">
        <v>148</v>
      </c>
      <c r="B45" s="11">
        <v>8</v>
      </c>
      <c r="C45" s="11">
        <v>8</v>
      </c>
      <c r="D45" s="11">
        <v>8</v>
      </c>
      <c r="E45" s="11">
        <v>8</v>
      </c>
      <c r="F45" s="11">
        <v>8</v>
      </c>
      <c r="G45" s="11">
        <v>477.6</v>
      </c>
      <c r="H45" s="11">
        <v>461.7</v>
      </c>
      <c r="V45" s="10" t="s">
        <v>148</v>
      </c>
      <c r="W45" s="11">
        <v>8</v>
      </c>
      <c r="X45" s="11">
        <v>10.6</v>
      </c>
      <c r="Y45" s="11">
        <v>8</v>
      </c>
      <c r="Z45" s="11">
        <v>8</v>
      </c>
      <c r="AA45" s="11">
        <v>8</v>
      </c>
      <c r="AB45" s="11">
        <v>8</v>
      </c>
      <c r="AC45" s="11">
        <v>991.6</v>
      </c>
    </row>
    <row r="46" spans="1:29" ht="15" thickBot="1" x14ac:dyDescent="0.35">
      <c r="A46" s="10" t="s">
        <v>152</v>
      </c>
      <c r="B46" s="11">
        <v>7</v>
      </c>
      <c r="C46" s="11">
        <v>7</v>
      </c>
      <c r="D46" s="11">
        <v>7</v>
      </c>
      <c r="E46" s="11">
        <v>7</v>
      </c>
      <c r="F46" s="11">
        <v>7</v>
      </c>
      <c r="G46" s="11">
        <v>7</v>
      </c>
      <c r="H46" s="11">
        <v>460.7</v>
      </c>
      <c r="V46" s="10" t="s">
        <v>152</v>
      </c>
      <c r="W46" s="11">
        <v>7</v>
      </c>
      <c r="X46" s="11">
        <v>9.6</v>
      </c>
      <c r="Y46" s="11">
        <v>7</v>
      </c>
      <c r="Z46" s="11">
        <v>7</v>
      </c>
      <c r="AA46" s="11">
        <v>7</v>
      </c>
      <c r="AB46" s="11">
        <v>7</v>
      </c>
      <c r="AC46" s="11">
        <v>990.6</v>
      </c>
    </row>
    <row r="47" spans="1:29" ht="15" thickBot="1" x14ac:dyDescent="0.35">
      <c r="A47" s="10" t="s">
        <v>155</v>
      </c>
      <c r="B47" s="11">
        <v>6</v>
      </c>
      <c r="C47" s="11">
        <v>6</v>
      </c>
      <c r="D47" s="11">
        <v>6</v>
      </c>
      <c r="E47" s="11">
        <v>6</v>
      </c>
      <c r="F47" s="11">
        <v>6</v>
      </c>
      <c r="G47" s="11">
        <v>6</v>
      </c>
      <c r="H47" s="11">
        <v>459.7</v>
      </c>
      <c r="V47" s="10" t="s">
        <v>155</v>
      </c>
      <c r="W47" s="11">
        <v>6</v>
      </c>
      <c r="X47" s="11">
        <v>8.6</v>
      </c>
      <c r="Y47" s="11">
        <v>6</v>
      </c>
      <c r="Z47" s="11">
        <v>6</v>
      </c>
      <c r="AA47" s="11">
        <v>6</v>
      </c>
      <c r="AB47" s="11">
        <v>6</v>
      </c>
      <c r="AC47" s="11">
        <v>989.6</v>
      </c>
    </row>
    <row r="48" spans="1:29" ht="15" thickBot="1" x14ac:dyDescent="0.35">
      <c r="A48" s="10" t="s">
        <v>158</v>
      </c>
      <c r="B48" s="11">
        <v>5</v>
      </c>
      <c r="C48" s="11">
        <v>5</v>
      </c>
      <c r="D48" s="11">
        <v>5</v>
      </c>
      <c r="E48" s="11">
        <v>5</v>
      </c>
      <c r="F48" s="11">
        <v>5</v>
      </c>
      <c r="G48" s="11">
        <v>5</v>
      </c>
      <c r="H48" s="11">
        <v>458.7</v>
      </c>
      <c r="V48" s="10" t="s">
        <v>158</v>
      </c>
      <c r="W48" s="11">
        <v>5</v>
      </c>
      <c r="X48" s="11">
        <v>7.5</v>
      </c>
      <c r="Y48" s="11">
        <v>5</v>
      </c>
      <c r="Z48" s="11">
        <v>5</v>
      </c>
      <c r="AA48" s="11">
        <v>5</v>
      </c>
      <c r="AB48" s="11">
        <v>5</v>
      </c>
      <c r="AC48" s="11">
        <v>988.6</v>
      </c>
    </row>
    <row r="49" spans="1:33" ht="15" thickBot="1" x14ac:dyDescent="0.35">
      <c r="A49" s="10" t="s">
        <v>161</v>
      </c>
      <c r="B49" s="11">
        <v>4</v>
      </c>
      <c r="C49" s="11">
        <v>4</v>
      </c>
      <c r="D49" s="11">
        <v>4</v>
      </c>
      <c r="E49" s="11">
        <v>4</v>
      </c>
      <c r="F49" s="11">
        <v>4</v>
      </c>
      <c r="G49" s="11">
        <v>4</v>
      </c>
      <c r="H49" s="11">
        <v>457.7</v>
      </c>
      <c r="V49" s="10" t="s">
        <v>161</v>
      </c>
      <c r="W49" s="11">
        <v>4</v>
      </c>
      <c r="X49" s="11">
        <v>6.5</v>
      </c>
      <c r="Y49" s="11">
        <v>4</v>
      </c>
      <c r="Z49" s="11">
        <v>4</v>
      </c>
      <c r="AA49" s="11">
        <v>4</v>
      </c>
      <c r="AB49" s="11">
        <v>4</v>
      </c>
      <c r="AC49" s="11">
        <v>987.6</v>
      </c>
    </row>
    <row r="50" spans="1:33" ht="15" thickBot="1" x14ac:dyDescent="0.35">
      <c r="A50" s="10" t="s">
        <v>164</v>
      </c>
      <c r="B50" s="11">
        <v>3</v>
      </c>
      <c r="C50" s="11">
        <v>3</v>
      </c>
      <c r="D50" s="11">
        <v>3</v>
      </c>
      <c r="E50" s="11">
        <v>3</v>
      </c>
      <c r="F50" s="11">
        <v>3</v>
      </c>
      <c r="G50" s="11">
        <v>3</v>
      </c>
      <c r="H50" s="11">
        <v>456.7</v>
      </c>
      <c r="V50" s="10" t="s">
        <v>164</v>
      </c>
      <c r="W50" s="11">
        <v>3</v>
      </c>
      <c r="X50" s="11">
        <v>5.5</v>
      </c>
      <c r="Y50" s="11">
        <v>3</v>
      </c>
      <c r="Z50" s="11">
        <v>3</v>
      </c>
      <c r="AA50" s="11">
        <v>3</v>
      </c>
      <c r="AB50" s="11">
        <v>3</v>
      </c>
      <c r="AC50" s="11">
        <v>986.6</v>
      </c>
    </row>
    <row r="51" spans="1:33" ht="15" thickBot="1" x14ac:dyDescent="0.35">
      <c r="A51" s="10" t="s">
        <v>167</v>
      </c>
      <c r="B51" s="11">
        <v>2</v>
      </c>
      <c r="C51" s="11">
        <v>2</v>
      </c>
      <c r="D51" s="11">
        <v>2</v>
      </c>
      <c r="E51" s="11">
        <v>2</v>
      </c>
      <c r="F51" s="11">
        <v>2</v>
      </c>
      <c r="G51" s="11">
        <v>2</v>
      </c>
      <c r="H51" s="11">
        <v>455.7</v>
      </c>
      <c r="V51" s="10" t="s">
        <v>167</v>
      </c>
      <c r="W51" s="11">
        <v>2</v>
      </c>
      <c r="X51" s="11">
        <v>4.5</v>
      </c>
      <c r="Y51" s="11">
        <v>2</v>
      </c>
      <c r="Z51" s="11">
        <v>2</v>
      </c>
      <c r="AA51" s="11">
        <v>2</v>
      </c>
      <c r="AB51" s="11">
        <v>2</v>
      </c>
      <c r="AC51" s="11">
        <v>985.1</v>
      </c>
    </row>
    <row r="52" spans="1:33" ht="15" thickBot="1" x14ac:dyDescent="0.35">
      <c r="A52" s="10" t="s">
        <v>170</v>
      </c>
      <c r="B52" s="11">
        <v>1</v>
      </c>
      <c r="C52" s="11">
        <v>1</v>
      </c>
      <c r="D52" s="11">
        <v>1</v>
      </c>
      <c r="E52" s="11">
        <v>1</v>
      </c>
      <c r="F52" s="11">
        <v>1</v>
      </c>
      <c r="G52" s="11">
        <v>1</v>
      </c>
      <c r="H52" s="11">
        <v>454.7</v>
      </c>
      <c r="V52" s="10" t="s">
        <v>170</v>
      </c>
      <c r="W52" s="11">
        <v>1</v>
      </c>
      <c r="X52" s="11">
        <v>1</v>
      </c>
      <c r="Y52" s="11">
        <v>1</v>
      </c>
      <c r="Z52" s="11">
        <v>1</v>
      </c>
      <c r="AA52" s="11">
        <v>1</v>
      </c>
      <c r="AB52" s="11">
        <v>1</v>
      </c>
      <c r="AC52" s="11">
        <v>984.1</v>
      </c>
    </row>
    <row r="53" spans="1:33" ht="15" thickBot="1" x14ac:dyDescent="0.35">
      <c r="A53" s="10" t="s">
        <v>173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453.7</v>
      </c>
      <c r="V53" s="10" t="s">
        <v>173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983.1</v>
      </c>
    </row>
    <row r="54" spans="1:33" ht="18.600000000000001" thickBot="1" x14ac:dyDescent="0.35">
      <c r="A54" s="6"/>
      <c r="V54" s="6"/>
    </row>
    <row r="55" spans="1:33" ht="15" thickBot="1" x14ac:dyDescent="0.35">
      <c r="A55" s="10" t="s">
        <v>177</v>
      </c>
      <c r="B55" s="10" t="s">
        <v>103</v>
      </c>
      <c r="C55" s="10" t="s">
        <v>104</v>
      </c>
      <c r="D55" s="10" t="s">
        <v>105</v>
      </c>
      <c r="E55" s="10" t="s">
        <v>106</v>
      </c>
      <c r="F55" s="10" t="s">
        <v>107</v>
      </c>
      <c r="G55" s="10" t="s">
        <v>108</v>
      </c>
      <c r="H55" s="10" t="s">
        <v>109</v>
      </c>
      <c r="I55" s="10" t="s">
        <v>178</v>
      </c>
      <c r="J55" s="10" t="s">
        <v>179</v>
      </c>
      <c r="K55" s="10" t="s">
        <v>180</v>
      </c>
      <c r="L55" s="10" t="s">
        <v>181</v>
      </c>
      <c r="V55" s="10" t="s">
        <v>177</v>
      </c>
      <c r="W55" s="10" t="s">
        <v>103</v>
      </c>
      <c r="X55" s="10" t="s">
        <v>104</v>
      </c>
      <c r="Y55" s="10" t="s">
        <v>105</v>
      </c>
      <c r="Z55" s="10" t="s">
        <v>106</v>
      </c>
      <c r="AA55" s="10" t="s">
        <v>107</v>
      </c>
      <c r="AB55" s="10" t="s">
        <v>108</v>
      </c>
      <c r="AC55" s="10" t="s">
        <v>109</v>
      </c>
      <c r="AD55" s="10" t="s">
        <v>178</v>
      </c>
      <c r="AE55" s="10" t="s">
        <v>179</v>
      </c>
      <c r="AF55" s="10" t="s">
        <v>180</v>
      </c>
      <c r="AG55" s="10" t="s">
        <v>181</v>
      </c>
    </row>
    <row r="56" spans="1:33" ht="15" thickBot="1" x14ac:dyDescent="0.35">
      <c r="A56" s="10" t="s">
        <v>111</v>
      </c>
      <c r="B56" s="11">
        <v>12.9</v>
      </c>
      <c r="C56" s="11">
        <v>14.4</v>
      </c>
      <c r="D56" s="11">
        <v>12.9</v>
      </c>
      <c r="E56" s="11">
        <v>12.9</v>
      </c>
      <c r="F56" s="11">
        <v>12.9</v>
      </c>
      <c r="G56" s="11">
        <v>477.6</v>
      </c>
      <c r="H56" s="11">
        <v>463.7</v>
      </c>
      <c r="I56" s="11">
        <v>1007.3</v>
      </c>
      <c r="J56" s="11">
        <v>1000</v>
      </c>
      <c r="K56" s="11">
        <v>-7.3</v>
      </c>
      <c r="L56" s="11">
        <v>-0.73</v>
      </c>
      <c r="V56" s="10" t="s">
        <v>111</v>
      </c>
      <c r="W56" s="11">
        <v>0</v>
      </c>
      <c r="X56" s="11">
        <v>1</v>
      </c>
      <c r="Y56" s="11">
        <v>0</v>
      </c>
      <c r="Z56" s="11">
        <v>0</v>
      </c>
      <c r="AA56" s="11">
        <v>0</v>
      </c>
      <c r="AB56" s="11">
        <v>5</v>
      </c>
      <c r="AC56" s="11">
        <v>986.6</v>
      </c>
      <c r="AD56" s="11">
        <v>992.6</v>
      </c>
      <c r="AE56" s="11">
        <v>1000</v>
      </c>
      <c r="AF56" s="11">
        <v>7.4</v>
      </c>
      <c r="AG56" s="11">
        <v>0.74</v>
      </c>
    </row>
    <row r="57" spans="1:33" ht="15" thickBot="1" x14ac:dyDescent="0.35">
      <c r="A57" s="10" t="s">
        <v>112</v>
      </c>
      <c r="B57" s="11">
        <v>12.9</v>
      </c>
      <c r="C57" s="11">
        <v>14.4</v>
      </c>
      <c r="D57" s="11">
        <v>12.9</v>
      </c>
      <c r="E57" s="11">
        <v>12.9</v>
      </c>
      <c r="F57" s="11">
        <v>12.9</v>
      </c>
      <c r="G57" s="11">
        <v>482.5</v>
      </c>
      <c r="H57" s="11">
        <v>463.7</v>
      </c>
      <c r="I57" s="11">
        <v>1012.3</v>
      </c>
      <c r="J57" s="11">
        <v>1000</v>
      </c>
      <c r="K57" s="11">
        <v>-12.3</v>
      </c>
      <c r="L57" s="11">
        <v>-1.23</v>
      </c>
      <c r="V57" s="10" t="s">
        <v>112</v>
      </c>
      <c r="W57" s="11">
        <v>0</v>
      </c>
      <c r="X57" s="11">
        <v>1</v>
      </c>
      <c r="Y57" s="11">
        <v>0</v>
      </c>
      <c r="Z57" s="11">
        <v>0</v>
      </c>
      <c r="AA57" s="11">
        <v>0</v>
      </c>
      <c r="AB57" s="11">
        <v>0</v>
      </c>
      <c r="AC57" s="11">
        <v>986.6</v>
      </c>
      <c r="AD57" s="11">
        <v>987.6</v>
      </c>
      <c r="AE57" s="11">
        <v>1000</v>
      </c>
      <c r="AF57" s="11">
        <v>12.4</v>
      </c>
      <c r="AG57" s="11">
        <v>1.24</v>
      </c>
    </row>
    <row r="58" spans="1:33" ht="15" thickBot="1" x14ac:dyDescent="0.35">
      <c r="A58" s="10" t="s">
        <v>113</v>
      </c>
      <c r="B58" s="11">
        <v>12.9</v>
      </c>
      <c r="C58" s="11">
        <v>14.4</v>
      </c>
      <c r="D58" s="11">
        <v>12.9</v>
      </c>
      <c r="E58" s="11">
        <v>12.9</v>
      </c>
      <c r="F58" s="11">
        <v>12.9</v>
      </c>
      <c r="G58" s="11">
        <v>482.5</v>
      </c>
      <c r="H58" s="11">
        <v>463.7</v>
      </c>
      <c r="I58" s="11">
        <v>1012.3</v>
      </c>
      <c r="J58" s="11">
        <v>1000</v>
      </c>
      <c r="K58" s="11">
        <v>-12.3</v>
      </c>
      <c r="L58" s="11">
        <v>-1.23</v>
      </c>
      <c r="V58" s="10" t="s">
        <v>113</v>
      </c>
      <c r="W58" s="11">
        <v>0</v>
      </c>
      <c r="X58" s="11">
        <v>1</v>
      </c>
      <c r="Y58" s="11">
        <v>0</v>
      </c>
      <c r="Z58" s="11">
        <v>0</v>
      </c>
      <c r="AA58" s="11">
        <v>0</v>
      </c>
      <c r="AB58" s="11">
        <v>0</v>
      </c>
      <c r="AC58" s="11">
        <v>986.6</v>
      </c>
      <c r="AD58" s="11">
        <v>987.6</v>
      </c>
      <c r="AE58" s="11">
        <v>1000</v>
      </c>
      <c r="AF58" s="11">
        <v>12.4</v>
      </c>
      <c r="AG58" s="11">
        <v>1.24</v>
      </c>
    </row>
    <row r="59" spans="1:33" ht="15" thickBot="1" x14ac:dyDescent="0.35">
      <c r="A59" s="10" t="s">
        <v>114</v>
      </c>
      <c r="B59" s="11">
        <v>2</v>
      </c>
      <c r="C59" s="11">
        <v>14.4</v>
      </c>
      <c r="D59" s="11">
        <v>12.9</v>
      </c>
      <c r="E59" s="11">
        <v>2</v>
      </c>
      <c r="F59" s="11">
        <v>12.9</v>
      </c>
      <c r="G59" s="11">
        <v>477.6</v>
      </c>
      <c r="H59" s="11">
        <v>453.7</v>
      </c>
      <c r="I59" s="11">
        <v>975.5</v>
      </c>
      <c r="J59" s="11">
        <v>1000</v>
      </c>
      <c r="K59" s="11">
        <v>24.5</v>
      </c>
      <c r="L59" s="11">
        <v>2.4500000000000002</v>
      </c>
      <c r="V59" s="10" t="s">
        <v>114</v>
      </c>
      <c r="W59" s="11">
        <v>11.1</v>
      </c>
      <c r="X59" s="11">
        <v>1</v>
      </c>
      <c r="Y59" s="11">
        <v>0</v>
      </c>
      <c r="Z59" s="11">
        <v>11.1</v>
      </c>
      <c r="AA59" s="11">
        <v>0</v>
      </c>
      <c r="AB59" s="11">
        <v>5</v>
      </c>
      <c r="AC59" s="11">
        <v>996.7</v>
      </c>
      <c r="AD59" s="11">
        <v>1024.8</v>
      </c>
      <c r="AE59" s="11">
        <v>1000</v>
      </c>
      <c r="AF59" s="11">
        <v>-24.8</v>
      </c>
      <c r="AG59" s="11">
        <v>-2.48</v>
      </c>
    </row>
    <row r="60" spans="1:33" ht="15" thickBot="1" x14ac:dyDescent="0.35">
      <c r="A60" s="10" t="s">
        <v>115</v>
      </c>
      <c r="B60" s="11">
        <v>12.9</v>
      </c>
      <c r="C60" s="11">
        <v>14.4</v>
      </c>
      <c r="D60" s="11">
        <v>12.9</v>
      </c>
      <c r="E60" s="11">
        <v>12.9</v>
      </c>
      <c r="F60" s="11">
        <v>12.9</v>
      </c>
      <c r="G60" s="11">
        <v>477.6</v>
      </c>
      <c r="H60" s="11">
        <v>463.7</v>
      </c>
      <c r="I60" s="11">
        <v>1007.3</v>
      </c>
      <c r="J60" s="11">
        <v>1000</v>
      </c>
      <c r="K60" s="11">
        <v>-7.3</v>
      </c>
      <c r="L60" s="11">
        <v>-0.73</v>
      </c>
      <c r="V60" s="10" t="s">
        <v>115</v>
      </c>
      <c r="W60" s="11">
        <v>0</v>
      </c>
      <c r="X60" s="11">
        <v>1</v>
      </c>
      <c r="Y60" s="11">
        <v>0</v>
      </c>
      <c r="Z60" s="11">
        <v>0</v>
      </c>
      <c r="AA60" s="11">
        <v>0</v>
      </c>
      <c r="AB60" s="11">
        <v>5</v>
      </c>
      <c r="AC60" s="11">
        <v>986.6</v>
      </c>
      <c r="AD60" s="11">
        <v>992.6</v>
      </c>
      <c r="AE60" s="11">
        <v>1000</v>
      </c>
      <c r="AF60" s="11">
        <v>7.4</v>
      </c>
      <c r="AG60" s="11">
        <v>0.74</v>
      </c>
    </row>
    <row r="61" spans="1:33" ht="15" thickBot="1" x14ac:dyDescent="0.35">
      <c r="A61" s="10" t="s">
        <v>116</v>
      </c>
      <c r="B61" s="11">
        <v>12.9</v>
      </c>
      <c r="C61" s="11">
        <v>7</v>
      </c>
      <c r="D61" s="11">
        <v>12.9</v>
      </c>
      <c r="E61" s="11">
        <v>12.9</v>
      </c>
      <c r="F61" s="11">
        <v>12.9</v>
      </c>
      <c r="G61" s="11">
        <v>477.6</v>
      </c>
      <c r="H61" s="11">
        <v>466.1</v>
      </c>
      <c r="I61" s="11">
        <v>1002.3</v>
      </c>
      <c r="J61" s="11">
        <v>1000</v>
      </c>
      <c r="K61" s="11">
        <v>-2.2999999999999998</v>
      </c>
      <c r="L61" s="11">
        <v>-0.23</v>
      </c>
      <c r="V61" s="10" t="s">
        <v>116</v>
      </c>
      <c r="W61" s="11">
        <v>0</v>
      </c>
      <c r="X61" s="11">
        <v>8.6</v>
      </c>
      <c r="Y61" s="11">
        <v>0</v>
      </c>
      <c r="Z61" s="11">
        <v>0</v>
      </c>
      <c r="AA61" s="11">
        <v>0</v>
      </c>
      <c r="AB61" s="11">
        <v>5</v>
      </c>
      <c r="AC61" s="11">
        <v>984.1</v>
      </c>
      <c r="AD61" s="11">
        <v>997.7</v>
      </c>
      <c r="AE61" s="11">
        <v>1000</v>
      </c>
      <c r="AF61" s="11">
        <v>2.2999999999999998</v>
      </c>
      <c r="AG61" s="11">
        <v>0.23</v>
      </c>
    </row>
    <row r="62" spans="1:33" ht="15" thickBot="1" x14ac:dyDescent="0.35">
      <c r="A62" s="10" t="s">
        <v>117</v>
      </c>
      <c r="B62" s="11">
        <v>12.9</v>
      </c>
      <c r="C62" s="11">
        <v>7</v>
      </c>
      <c r="D62" s="11">
        <v>12.9</v>
      </c>
      <c r="E62" s="11">
        <v>12.9</v>
      </c>
      <c r="F62" s="11">
        <v>12.9</v>
      </c>
      <c r="G62" s="11">
        <v>477.6</v>
      </c>
      <c r="H62" s="11">
        <v>463.7</v>
      </c>
      <c r="I62" s="11">
        <v>999.9</v>
      </c>
      <c r="J62" s="11">
        <v>1000</v>
      </c>
      <c r="K62" s="11">
        <v>0.1</v>
      </c>
      <c r="L62" s="11">
        <v>0.01</v>
      </c>
      <c r="V62" s="10" t="s">
        <v>117</v>
      </c>
      <c r="W62" s="11">
        <v>0</v>
      </c>
      <c r="X62" s="11">
        <v>8.6</v>
      </c>
      <c r="Y62" s="11">
        <v>0</v>
      </c>
      <c r="Z62" s="11">
        <v>0</v>
      </c>
      <c r="AA62" s="11">
        <v>0</v>
      </c>
      <c r="AB62" s="11">
        <v>5</v>
      </c>
      <c r="AC62" s="11">
        <v>986.6</v>
      </c>
      <c r="AD62" s="11">
        <v>1000.2</v>
      </c>
      <c r="AE62" s="11">
        <v>1000</v>
      </c>
      <c r="AF62" s="11">
        <v>-0.2</v>
      </c>
      <c r="AG62" s="11">
        <v>-0.02</v>
      </c>
    </row>
    <row r="63" spans="1:33" ht="15" thickBot="1" x14ac:dyDescent="0.35">
      <c r="A63" s="10" t="s">
        <v>118</v>
      </c>
      <c r="B63" s="11">
        <v>12.9</v>
      </c>
      <c r="C63" s="11">
        <v>7</v>
      </c>
      <c r="D63" s="11">
        <v>12.9</v>
      </c>
      <c r="E63" s="11">
        <v>2</v>
      </c>
      <c r="F63" s="11">
        <v>12.9</v>
      </c>
      <c r="G63" s="11">
        <v>477.6</v>
      </c>
      <c r="H63" s="11">
        <v>463.7</v>
      </c>
      <c r="I63" s="11">
        <v>988.9</v>
      </c>
      <c r="J63" s="11">
        <v>1000</v>
      </c>
      <c r="K63" s="11">
        <v>11.1</v>
      </c>
      <c r="L63" s="11">
        <v>1.1100000000000001</v>
      </c>
      <c r="V63" s="10" t="s">
        <v>118</v>
      </c>
      <c r="W63" s="11">
        <v>0</v>
      </c>
      <c r="X63" s="11">
        <v>8.6</v>
      </c>
      <c r="Y63" s="11">
        <v>0</v>
      </c>
      <c r="Z63" s="11">
        <v>11.1</v>
      </c>
      <c r="AA63" s="11">
        <v>0</v>
      </c>
      <c r="AB63" s="11">
        <v>5</v>
      </c>
      <c r="AC63" s="11">
        <v>986.6</v>
      </c>
      <c r="AD63" s="11">
        <v>1011.2</v>
      </c>
      <c r="AE63" s="11">
        <v>1000</v>
      </c>
      <c r="AF63" s="11">
        <v>-11.2</v>
      </c>
      <c r="AG63" s="11">
        <v>-1.1200000000000001</v>
      </c>
    </row>
    <row r="64" spans="1:33" ht="15" thickBot="1" x14ac:dyDescent="0.35">
      <c r="A64" s="10" t="s">
        <v>119</v>
      </c>
      <c r="B64" s="11">
        <v>12.9</v>
      </c>
      <c r="C64" s="11">
        <v>7</v>
      </c>
      <c r="D64" s="11">
        <v>12.9</v>
      </c>
      <c r="E64" s="11">
        <v>12.9</v>
      </c>
      <c r="F64" s="11">
        <v>12.9</v>
      </c>
      <c r="G64" s="11">
        <v>482.5</v>
      </c>
      <c r="H64" s="11">
        <v>463.7</v>
      </c>
      <c r="I64" s="11">
        <v>1004.8</v>
      </c>
      <c r="J64" s="11">
        <v>1000</v>
      </c>
      <c r="K64" s="11">
        <v>-4.8</v>
      </c>
      <c r="L64" s="11">
        <v>-0.48</v>
      </c>
      <c r="V64" s="10" t="s">
        <v>119</v>
      </c>
      <c r="W64" s="11">
        <v>0</v>
      </c>
      <c r="X64" s="11">
        <v>8.6</v>
      </c>
      <c r="Y64" s="11">
        <v>0</v>
      </c>
      <c r="Z64" s="11">
        <v>0</v>
      </c>
      <c r="AA64" s="11">
        <v>0</v>
      </c>
      <c r="AB64" s="11">
        <v>0</v>
      </c>
      <c r="AC64" s="11">
        <v>986.6</v>
      </c>
      <c r="AD64" s="11">
        <v>995.1</v>
      </c>
      <c r="AE64" s="11">
        <v>1000</v>
      </c>
      <c r="AF64" s="11">
        <v>4.9000000000000004</v>
      </c>
      <c r="AG64" s="11">
        <v>0.49</v>
      </c>
    </row>
    <row r="65" spans="1:33" ht="15" thickBot="1" x14ac:dyDescent="0.35">
      <c r="A65" s="10" t="s">
        <v>120</v>
      </c>
      <c r="B65" s="11">
        <v>12.9</v>
      </c>
      <c r="C65" s="11">
        <v>7</v>
      </c>
      <c r="D65" s="11">
        <v>12.9</v>
      </c>
      <c r="E65" s="11">
        <v>12.9</v>
      </c>
      <c r="F65" s="11">
        <v>12.9</v>
      </c>
      <c r="G65" s="11">
        <v>482.5</v>
      </c>
      <c r="H65" s="11">
        <v>463.7</v>
      </c>
      <c r="I65" s="11">
        <v>1004.8</v>
      </c>
      <c r="J65" s="11">
        <v>1000</v>
      </c>
      <c r="K65" s="11">
        <v>-4.8</v>
      </c>
      <c r="L65" s="11">
        <v>-0.48</v>
      </c>
      <c r="V65" s="10" t="s">
        <v>120</v>
      </c>
      <c r="W65" s="11">
        <v>0</v>
      </c>
      <c r="X65" s="11">
        <v>8.6</v>
      </c>
      <c r="Y65" s="11">
        <v>0</v>
      </c>
      <c r="Z65" s="11">
        <v>0</v>
      </c>
      <c r="AA65" s="11">
        <v>0</v>
      </c>
      <c r="AB65" s="11">
        <v>0</v>
      </c>
      <c r="AC65" s="11">
        <v>986.6</v>
      </c>
      <c r="AD65" s="11">
        <v>995.1</v>
      </c>
      <c r="AE65" s="11">
        <v>1000</v>
      </c>
      <c r="AF65" s="11">
        <v>4.9000000000000004</v>
      </c>
      <c r="AG65" s="11">
        <v>0.49</v>
      </c>
    </row>
    <row r="66" spans="1:33" ht="15" thickBot="1" x14ac:dyDescent="0.35">
      <c r="A66" s="10" t="s">
        <v>121</v>
      </c>
      <c r="B66" s="11">
        <v>12.9</v>
      </c>
      <c r="C66" s="11">
        <v>7</v>
      </c>
      <c r="D66" s="11">
        <v>12.9</v>
      </c>
      <c r="E66" s="11">
        <v>12.9</v>
      </c>
      <c r="F66" s="11">
        <v>12.9</v>
      </c>
      <c r="G66" s="11">
        <v>482.5</v>
      </c>
      <c r="H66" s="11">
        <v>465.1</v>
      </c>
      <c r="I66" s="11">
        <v>1006.3</v>
      </c>
      <c r="J66" s="11">
        <v>1000</v>
      </c>
      <c r="K66" s="11">
        <v>-6.3</v>
      </c>
      <c r="L66" s="11">
        <v>-0.63</v>
      </c>
      <c r="V66" s="10" t="s">
        <v>121</v>
      </c>
      <c r="W66" s="11">
        <v>0</v>
      </c>
      <c r="X66" s="11">
        <v>8.6</v>
      </c>
      <c r="Y66" s="11">
        <v>0</v>
      </c>
      <c r="Z66" s="11">
        <v>0</v>
      </c>
      <c r="AA66" s="11">
        <v>0</v>
      </c>
      <c r="AB66" s="11">
        <v>0</v>
      </c>
      <c r="AC66" s="11">
        <v>985.1</v>
      </c>
      <c r="AD66" s="11">
        <v>993.6</v>
      </c>
      <c r="AE66" s="11">
        <v>1000</v>
      </c>
      <c r="AF66" s="11">
        <v>6.4</v>
      </c>
      <c r="AG66" s="11">
        <v>0.64</v>
      </c>
    </row>
    <row r="67" spans="1:33" ht="15" thickBot="1" x14ac:dyDescent="0.35">
      <c r="A67" s="10" t="s">
        <v>122</v>
      </c>
      <c r="B67" s="11">
        <v>2</v>
      </c>
      <c r="C67" s="11">
        <v>7</v>
      </c>
      <c r="D67" s="11">
        <v>12.9</v>
      </c>
      <c r="E67" s="11">
        <v>2</v>
      </c>
      <c r="F67" s="11">
        <v>12.9</v>
      </c>
      <c r="G67" s="11">
        <v>477.6</v>
      </c>
      <c r="H67" s="11">
        <v>463.7</v>
      </c>
      <c r="I67" s="11">
        <v>978</v>
      </c>
      <c r="J67" s="11">
        <v>1000</v>
      </c>
      <c r="K67" s="11">
        <v>22</v>
      </c>
      <c r="L67" s="11">
        <v>2.2000000000000002</v>
      </c>
      <c r="V67" s="10" t="s">
        <v>122</v>
      </c>
      <c r="W67" s="11">
        <v>11.1</v>
      </c>
      <c r="X67" s="11">
        <v>8.6</v>
      </c>
      <c r="Y67" s="11">
        <v>0</v>
      </c>
      <c r="Z67" s="11">
        <v>11.1</v>
      </c>
      <c r="AA67" s="11">
        <v>0</v>
      </c>
      <c r="AB67" s="11">
        <v>5</v>
      </c>
      <c r="AC67" s="11">
        <v>986.6</v>
      </c>
      <c r="AD67" s="11">
        <v>1022.3</v>
      </c>
      <c r="AE67" s="11">
        <v>1000</v>
      </c>
      <c r="AF67" s="11">
        <v>-22.3</v>
      </c>
      <c r="AG67" s="11">
        <v>-2.23</v>
      </c>
    </row>
    <row r="68" spans="1:33" ht="15" thickBot="1" x14ac:dyDescent="0.35">
      <c r="A68" s="10" t="s">
        <v>123</v>
      </c>
      <c r="B68" s="11">
        <v>2</v>
      </c>
      <c r="C68" s="11">
        <v>7</v>
      </c>
      <c r="D68" s="11">
        <v>12.9</v>
      </c>
      <c r="E68" s="11">
        <v>12.9</v>
      </c>
      <c r="F68" s="11">
        <v>12.9</v>
      </c>
      <c r="G68" s="11">
        <v>477.6</v>
      </c>
      <c r="H68" s="11">
        <v>463.7</v>
      </c>
      <c r="I68" s="11">
        <v>988.9</v>
      </c>
      <c r="J68" s="11">
        <v>1000</v>
      </c>
      <c r="K68" s="11">
        <v>11.1</v>
      </c>
      <c r="L68" s="11">
        <v>1.1100000000000001</v>
      </c>
      <c r="V68" s="10" t="s">
        <v>123</v>
      </c>
      <c r="W68" s="11">
        <v>11.1</v>
      </c>
      <c r="X68" s="11">
        <v>8.6</v>
      </c>
      <c r="Y68" s="11">
        <v>0</v>
      </c>
      <c r="Z68" s="11">
        <v>0</v>
      </c>
      <c r="AA68" s="11">
        <v>0</v>
      </c>
      <c r="AB68" s="11">
        <v>5</v>
      </c>
      <c r="AC68" s="11">
        <v>986.6</v>
      </c>
      <c r="AD68" s="11">
        <v>1011.2</v>
      </c>
      <c r="AE68" s="11">
        <v>1000</v>
      </c>
      <c r="AF68" s="11">
        <v>-11.2</v>
      </c>
      <c r="AG68" s="11">
        <v>-1.1200000000000001</v>
      </c>
    </row>
    <row r="69" spans="1:33" ht="15" thickBot="1" x14ac:dyDescent="0.35">
      <c r="A69" s="10" t="s">
        <v>124</v>
      </c>
      <c r="B69" s="11">
        <v>12.9</v>
      </c>
      <c r="C69" s="11">
        <v>15.4</v>
      </c>
      <c r="D69" s="11">
        <v>12.9</v>
      </c>
      <c r="E69" s="11">
        <v>12.9</v>
      </c>
      <c r="F69" s="11">
        <v>12.9</v>
      </c>
      <c r="G69" s="11">
        <v>477.6</v>
      </c>
      <c r="H69" s="11">
        <v>467.1</v>
      </c>
      <c r="I69" s="11">
        <v>1011.8</v>
      </c>
      <c r="J69" s="11">
        <v>1000</v>
      </c>
      <c r="K69" s="11">
        <v>-11.8</v>
      </c>
      <c r="L69" s="11">
        <v>-1.18</v>
      </c>
      <c r="V69" s="10" t="s">
        <v>124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5</v>
      </c>
      <c r="AC69" s="11">
        <v>983.1</v>
      </c>
      <c r="AD69" s="11">
        <v>988.1</v>
      </c>
      <c r="AE69" s="11">
        <v>1000</v>
      </c>
      <c r="AF69" s="11">
        <v>11.9</v>
      </c>
      <c r="AG69" s="11">
        <v>1.19</v>
      </c>
    </row>
    <row r="70" spans="1:33" ht="15" thickBot="1" x14ac:dyDescent="0.35"/>
    <row r="71" spans="1:33" ht="15" thickBot="1" x14ac:dyDescent="0.35">
      <c r="A71" s="12" t="s">
        <v>182</v>
      </c>
      <c r="B71" s="13">
        <v>1016.6</v>
      </c>
      <c r="V71" s="12" t="s">
        <v>182</v>
      </c>
      <c r="W71" s="13">
        <v>1077.8</v>
      </c>
    </row>
    <row r="72" spans="1:33" ht="15" thickBot="1" x14ac:dyDescent="0.35">
      <c r="A72" s="12" t="s">
        <v>183</v>
      </c>
      <c r="B72" s="13">
        <v>453.7</v>
      </c>
      <c r="V72" s="12" t="s">
        <v>183</v>
      </c>
      <c r="W72" s="13">
        <v>983.1</v>
      </c>
    </row>
    <row r="73" spans="1:33" ht="15" thickBot="1" x14ac:dyDescent="0.35">
      <c r="A73" s="12" t="s">
        <v>184</v>
      </c>
      <c r="B73" s="13">
        <v>14000.4</v>
      </c>
      <c r="V73" s="12" t="s">
        <v>184</v>
      </c>
      <c r="W73" s="13">
        <v>13999.7</v>
      </c>
    </row>
    <row r="74" spans="1:33" ht="15" thickBot="1" x14ac:dyDescent="0.35">
      <c r="A74" s="12" t="s">
        <v>185</v>
      </c>
      <c r="B74" s="13">
        <v>14000</v>
      </c>
      <c r="V74" s="12" t="s">
        <v>185</v>
      </c>
      <c r="W74" s="13">
        <v>14000</v>
      </c>
    </row>
    <row r="75" spans="1:33" ht="15" thickBot="1" x14ac:dyDescent="0.35">
      <c r="A75" s="12" t="s">
        <v>186</v>
      </c>
      <c r="B75" s="13">
        <v>0.4</v>
      </c>
      <c r="V75" s="12" t="s">
        <v>186</v>
      </c>
      <c r="W75" s="13">
        <v>-0.3</v>
      </c>
    </row>
    <row r="76" spans="1:33" ht="15" thickBot="1" x14ac:dyDescent="0.35">
      <c r="A76" s="12" t="s">
        <v>187</v>
      </c>
      <c r="B76" s="13"/>
      <c r="V76" s="12" t="s">
        <v>187</v>
      </c>
      <c r="W76" s="13"/>
    </row>
    <row r="77" spans="1:33" ht="15" thickBot="1" x14ac:dyDescent="0.35">
      <c r="A77" s="12" t="s">
        <v>188</v>
      </c>
      <c r="B77" s="13"/>
      <c r="V77" s="12" t="s">
        <v>188</v>
      </c>
      <c r="W77" s="13"/>
    </row>
    <row r="78" spans="1:33" ht="15" thickBot="1" x14ac:dyDescent="0.35">
      <c r="A78" s="12" t="s">
        <v>189</v>
      </c>
      <c r="B78" s="13">
        <v>0</v>
      </c>
      <c r="V78" s="12" t="s">
        <v>189</v>
      </c>
      <c r="W78" s="13">
        <v>0</v>
      </c>
    </row>
    <row r="80" spans="1:33" x14ac:dyDescent="0.3">
      <c r="A80" s="1" t="s">
        <v>190</v>
      </c>
      <c r="V80" s="1" t="s">
        <v>190</v>
      </c>
    </row>
    <row r="82" spans="1:22" x14ac:dyDescent="0.3">
      <c r="A82" s="14" t="s">
        <v>191</v>
      </c>
      <c r="V82" s="14" t="s">
        <v>191</v>
      </c>
    </row>
    <row r="83" spans="1:22" x14ac:dyDescent="0.3">
      <c r="A83" s="14" t="s">
        <v>192</v>
      </c>
      <c r="V83" s="14" t="s">
        <v>230</v>
      </c>
    </row>
  </sheetData>
  <hyperlinks>
    <hyperlink ref="A80" r:id="rId1" display="https://miau.my-x.hu/myx-free/coco/test/856592220220513115302.html" xr:uid="{18DDA690-A327-4F99-8DD8-6AAE526C6D40}"/>
    <hyperlink ref="V80" r:id="rId2" display="https://miau.my-x.hu/myx-free/coco/test/820984820220513115355.html" xr:uid="{E025DCE7-2424-4214-819E-5F8B67D59414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FBE5-E70C-4C43-AAF7-67AAE728F24A}">
  <dimension ref="A1:B7"/>
  <sheetViews>
    <sheetView workbookViewId="0"/>
  </sheetViews>
  <sheetFormatPr defaultRowHeight="14.4" x14ac:dyDescent="0.3"/>
  <cols>
    <col min="1" max="1" width="27.5546875" bestFit="1" customWidth="1"/>
    <col min="2" max="2" width="69.5546875" bestFit="1" customWidth="1"/>
  </cols>
  <sheetData>
    <row r="1" spans="1:2" x14ac:dyDescent="0.3">
      <c r="A1" s="20" t="s">
        <v>16</v>
      </c>
      <c r="B1" s="20" t="s">
        <v>1</v>
      </c>
    </row>
    <row r="2" spans="1:2" x14ac:dyDescent="0.3">
      <c r="A2" t="s">
        <v>17</v>
      </c>
      <c r="B2" s="1" t="s">
        <v>18</v>
      </c>
    </row>
    <row r="3" spans="1:2" x14ac:dyDescent="0.3">
      <c r="A3" t="s">
        <v>19</v>
      </c>
      <c r="B3" s="1" t="s">
        <v>26</v>
      </c>
    </row>
    <row r="4" spans="1:2" x14ac:dyDescent="0.3">
      <c r="A4" t="s">
        <v>20</v>
      </c>
      <c r="B4" s="1" t="s">
        <v>21</v>
      </c>
    </row>
    <row r="5" spans="1:2" x14ac:dyDescent="0.3">
      <c r="A5" t="s">
        <v>22</v>
      </c>
      <c r="B5" s="1" t="s">
        <v>23</v>
      </c>
    </row>
    <row r="6" spans="1:2" x14ac:dyDescent="0.3">
      <c r="A6" t="s">
        <v>24</v>
      </c>
      <c r="B6" s="1" t="s">
        <v>25</v>
      </c>
    </row>
    <row r="7" spans="1:2" x14ac:dyDescent="0.3">
      <c r="A7" s="1" t="s">
        <v>246</v>
      </c>
    </row>
  </sheetData>
  <hyperlinks>
    <hyperlink ref="B2" r:id="rId1" xr:uid="{6392554E-2C47-4BC6-A837-FC3A9EFC5C31}"/>
    <hyperlink ref="B4" r:id="rId2" xr:uid="{F02668DF-8783-4ECF-B827-7B93E4B213B7}"/>
    <hyperlink ref="B5" r:id="rId3" xr:uid="{D86C12C0-5538-4381-BDA4-B431C872E166}"/>
    <hyperlink ref="B6" r:id="rId4" xr:uid="{34EEFFC7-503C-4643-89E2-C2C1790F557C}"/>
    <hyperlink ref="B3" r:id="rId5" xr:uid="{CD297884-7217-470C-A6E7-4B5DE2B33E0E}"/>
    <hyperlink ref="A7" location="OAM!A1" display="ill. OAM URL-ek" xr:uid="{91E010E9-F1AF-4A4D-AF8E-DC39F471F2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OAM</vt:lpstr>
      <vt:lpstr>attribútumok</vt:lpstr>
      <vt:lpstr>modellek</vt:lpstr>
      <vt:lpstr>referenciák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2022-05-13T06:04:45Z</dcterms:created>
  <dcterms:modified xsi:type="dcterms:W3CDTF">2022-05-18T08:24:43Z</dcterms:modified>
</cp:coreProperties>
</file>