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Latitude\AppData\Local\Temp\scp44477\var\www\miau\data\miau\284\"/>
    </mc:Choice>
  </mc:AlternateContent>
  <xr:revisionPtr revIDLastSave="0" documentId="13_ncr:1_{D72C6118-7C20-40A8-B391-479144C7564D}" xr6:coauthVersionLast="47" xr6:coauthVersionMax="47" xr10:uidLastSave="{00000000-0000-0000-0000-000000000000}"/>
  <bookViews>
    <workbookView xWindow="-108" yWindow="-108" windowWidth="23256" windowHeight="12720" activeTab="4" xr2:uid="{00000000-000D-0000-FFFF-FFFF00000000}"/>
  </bookViews>
  <sheets>
    <sheet name="profil2" sheetId="1" r:id="rId1"/>
    <sheet name="profil1" sheetId="2" r:id="rId2"/>
    <sheet name="inverz" sheetId="4" r:id="rId3"/>
    <sheet name="direkt " sheetId="5" r:id="rId4"/>
    <sheet name="Póker v0.3 " sheetId="3" r:id="rId5"/>
    <sheet name="Póker v0.2" sheetId="6" r:id="rId6"/>
    <sheet name="Póker v0.1" sheetId="8" r:id="rId7"/>
    <sheet name="Póker v0.0" sheetId="7" r:id="rId8"/>
  </sheets>
  <calcPr calcId="191029"/>
  <pivotCaches>
    <pivotCache cacheId="4" r:id="rId9"/>
    <pivotCache cacheId="7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4" roundtripDataSignature="AMtx7mgbcA3QaOkEF/dtnSJI4ncH/UDOMw=="/>
    </ext>
  </extLst>
</workbook>
</file>

<file path=xl/calcChain.xml><?xml version="1.0" encoding="utf-8"?>
<calcChain xmlns="http://schemas.openxmlformats.org/spreadsheetml/2006/main">
  <c r="U37" i="8" l="1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U5" i="8"/>
  <c r="U4" i="8"/>
  <c r="U3" i="8"/>
  <c r="AD39" i="7"/>
  <c r="Z39" i="7"/>
  <c r="V39" i="7"/>
  <c r="Q39" i="7"/>
  <c r="M39" i="7"/>
  <c r="H39" i="7"/>
  <c r="D39" i="7"/>
  <c r="AD38" i="7"/>
  <c r="Z38" i="7"/>
  <c r="V38" i="7"/>
  <c r="Q38" i="7"/>
  <c r="M38" i="7"/>
  <c r="H38" i="7"/>
  <c r="D38" i="7"/>
  <c r="AD37" i="7"/>
  <c r="Z37" i="7"/>
  <c r="V37" i="7"/>
  <c r="Q37" i="7"/>
  <c r="M37" i="7"/>
  <c r="H37" i="7"/>
  <c r="D37" i="7"/>
  <c r="AD36" i="7"/>
  <c r="Z36" i="7"/>
  <c r="V36" i="7"/>
  <c r="Q36" i="7"/>
  <c r="M36" i="7"/>
  <c r="H36" i="7"/>
  <c r="D36" i="7"/>
  <c r="AD35" i="7"/>
  <c r="Z35" i="7"/>
  <c r="V35" i="7"/>
  <c r="Q35" i="7"/>
  <c r="M35" i="7"/>
  <c r="H35" i="7"/>
  <c r="D35" i="7"/>
  <c r="AD34" i="7"/>
  <c r="Z34" i="7"/>
  <c r="V34" i="7"/>
  <c r="Q34" i="7"/>
  <c r="M34" i="7"/>
  <c r="H34" i="7"/>
  <c r="D34" i="7"/>
  <c r="AD33" i="7"/>
  <c r="Z33" i="7"/>
  <c r="V33" i="7"/>
  <c r="Q33" i="7"/>
  <c r="M33" i="7"/>
  <c r="H33" i="7"/>
  <c r="D33" i="7"/>
  <c r="AD32" i="7"/>
  <c r="Z32" i="7"/>
  <c r="V32" i="7"/>
  <c r="Q32" i="7"/>
  <c r="M32" i="7"/>
  <c r="H32" i="7"/>
  <c r="D32" i="7"/>
  <c r="AD31" i="7"/>
  <c r="Z31" i="7"/>
  <c r="V31" i="7"/>
  <c r="Q31" i="7"/>
  <c r="M31" i="7"/>
  <c r="H31" i="7"/>
  <c r="D31" i="7"/>
  <c r="AD30" i="7"/>
  <c r="Z30" i="7"/>
  <c r="V30" i="7"/>
  <c r="Q30" i="7"/>
  <c r="M30" i="7"/>
  <c r="H30" i="7"/>
  <c r="D30" i="7"/>
  <c r="AD29" i="7"/>
  <c r="Z29" i="7"/>
  <c r="V29" i="7"/>
  <c r="Q29" i="7"/>
  <c r="M29" i="7"/>
  <c r="H29" i="7"/>
  <c r="D29" i="7"/>
  <c r="AD28" i="7"/>
  <c r="Z28" i="7"/>
  <c r="V28" i="7"/>
  <c r="Q28" i="7"/>
  <c r="M28" i="7"/>
  <c r="H28" i="7"/>
  <c r="D28" i="7"/>
  <c r="AD27" i="7"/>
  <c r="Z27" i="7"/>
  <c r="V27" i="7"/>
  <c r="Q27" i="7"/>
  <c r="M27" i="7"/>
  <c r="H27" i="7"/>
  <c r="D27" i="7"/>
  <c r="AD26" i="7"/>
  <c r="Z26" i="7"/>
  <c r="V26" i="7"/>
  <c r="Q26" i="7"/>
  <c r="M26" i="7"/>
  <c r="H26" i="7"/>
  <c r="D26" i="7"/>
  <c r="AD25" i="7"/>
  <c r="Z25" i="7"/>
  <c r="V25" i="7"/>
  <c r="Q25" i="7"/>
  <c r="M25" i="7"/>
  <c r="H25" i="7"/>
  <c r="D25" i="7"/>
  <c r="AD24" i="7"/>
  <c r="Z24" i="7"/>
  <c r="V24" i="7"/>
  <c r="Q24" i="7"/>
  <c r="M24" i="7"/>
  <c r="H24" i="7"/>
  <c r="D24" i="7"/>
  <c r="AD23" i="7"/>
  <c r="Z23" i="7"/>
  <c r="V23" i="7"/>
  <c r="Q23" i="7"/>
  <c r="M23" i="7"/>
  <c r="H23" i="7"/>
  <c r="D23" i="7"/>
  <c r="AD22" i="7"/>
  <c r="Z22" i="7"/>
  <c r="V22" i="7"/>
  <c r="Q22" i="7"/>
  <c r="M22" i="7"/>
  <c r="H22" i="7"/>
  <c r="D22" i="7"/>
  <c r="AD21" i="7"/>
  <c r="Z21" i="7"/>
  <c r="V21" i="7"/>
  <c r="Q21" i="7"/>
  <c r="M21" i="7"/>
  <c r="H21" i="7"/>
  <c r="D21" i="7"/>
  <c r="AD20" i="7"/>
  <c r="Z20" i="7"/>
  <c r="V20" i="7"/>
  <c r="Q20" i="7"/>
  <c r="M20" i="7"/>
  <c r="H20" i="7"/>
  <c r="D20" i="7"/>
  <c r="AD19" i="7"/>
  <c r="Z19" i="7"/>
  <c r="V19" i="7"/>
  <c r="Q19" i="7"/>
  <c r="M19" i="7"/>
  <c r="H19" i="7"/>
  <c r="D19" i="7"/>
  <c r="AD18" i="7"/>
  <c r="Z18" i="7"/>
  <c r="V18" i="7"/>
  <c r="Q18" i="7"/>
  <c r="M18" i="7"/>
  <c r="H18" i="7"/>
  <c r="D18" i="7"/>
  <c r="AD17" i="7"/>
  <c r="Z17" i="7"/>
  <c r="V17" i="7"/>
  <c r="Q17" i="7"/>
  <c r="M17" i="7"/>
  <c r="H17" i="7"/>
  <c r="D17" i="7"/>
  <c r="AD16" i="7"/>
  <c r="Z16" i="7"/>
  <c r="V16" i="7"/>
  <c r="Q16" i="7"/>
  <c r="M16" i="7"/>
  <c r="H16" i="7"/>
  <c r="D16" i="7"/>
  <c r="AD15" i="7"/>
  <c r="Z15" i="7"/>
  <c r="V15" i="7"/>
  <c r="Q15" i="7"/>
  <c r="M15" i="7"/>
  <c r="H15" i="7"/>
  <c r="D15" i="7"/>
  <c r="AD14" i="7"/>
  <c r="Z14" i="7"/>
  <c r="V14" i="7"/>
  <c r="Q14" i="7"/>
  <c r="M14" i="7"/>
  <c r="H14" i="7"/>
  <c r="D14" i="7"/>
  <c r="AD13" i="7"/>
  <c r="Z13" i="7"/>
  <c r="V13" i="7"/>
  <c r="Q13" i="7"/>
  <c r="M13" i="7"/>
  <c r="H13" i="7"/>
  <c r="D13" i="7"/>
  <c r="AD12" i="7"/>
  <c r="Z12" i="7"/>
  <c r="V12" i="7"/>
  <c r="Q12" i="7"/>
  <c r="M12" i="7"/>
  <c r="H12" i="7"/>
  <c r="D12" i="7"/>
  <c r="AD11" i="7"/>
  <c r="Z11" i="7"/>
  <c r="V11" i="7"/>
  <c r="Q11" i="7"/>
  <c r="M11" i="7"/>
  <c r="H11" i="7"/>
  <c r="D11" i="7"/>
  <c r="AD10" i="7"/>
  <c r="Z10" i="7"/>
  <c r="V10" i="7"/>
  <c r="Q10" i="7"/>
  <c r="M10" i="7"/>
  <c r="H10" i="7"/>
  <c r="D10" i="7"/>
  <c r="AD9" i="7"/>
  <c r="Z9" i="7"/>
  <c r="V9" i="7"/>
  <c r="Q9" i="7"/>
  <c r="M9" i="7"/>
  <c r="H9" i="7"/>
  <c r="D9" i="7"/>
  <c r="AD8" i="7"/>
  <c r="Z8" i="7"/>
  <c r="V8" i="7"/>
  <c r="Q8" i="7"/>
  <c r="M8" i="7"/>
  <c r="H8" i="7"/>
  <c r="D8" i="7"/>
  <c r="AD7" i="7"/>
  <c r="Z7" i="7"/>
  <c r="V7" i="7"/>
  <c r="Q7" i="7"/>
  <c r="M7" i="7"/>
  <c r="H7" i="7"/>
  <c r="D7" i="7"/>
  <c r="AD6" i="7"/>
  <c r="Z6" i="7"/>
  <c r="V6" i="7"/>
  <c r="Q6" i="7"/>
  <c r="M6" i="7"/>
  <c r="H6" i="7"/>
  <c r="D6" i="7"/>
  <c r="AD5" i="7"/>
  <c r="Z5" i="7"/>
  <c r="V5" i="7"/>
  <c r="Q5" i="7"/>
  <c r="M5" i="7"/>
  <c r="H5" i="7"/>
  <c r="D5" i="7"/>
  <c r="AD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39" i="6"/>
  <c r="AD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38" i="6"/>
  <c r="AB37" i="6"/>
  <c r="AA37" i="6"/>
  <c r="AD37" i="6" s="1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37" i="6"/>
  <c r="AB36" i="6"/>
  <c r="AA36" i="6"/>
  <c r="AD36" i="6" s="1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36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AD35" i="6" s="1"/>
  <c r="H35" i="6"/>
  <c r="G35" i="6"/>
  <c r="F35" i="6"/>
  <c r="E35" i="6"/>
  <c r="D35" i="6"/>
  <c r="C35" i="6"/>
  <c r="B35" i="6"/>
  <c r="A35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AD34" i="6" s="1"/>
  <c r="H34" i="6"/>
  <c r="G34" i="6"/>
  <c r="F34" i="6"/>
  <c r="E34" i="6"/>
  <c r="D34" i="6"/>
  <c r="C34" i="6"/>
  <c r="B34" i="6"/>
  <c r="A34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AD33" i="6" s="1"/>
  <c r="H33" i="6"/>
  <c r="G33" i="6"/>
  <c r="F33" i="6"/>
  <c r="E33" i="6"/>
  <c r="D33" i="6"/>
  <c r="C33" i="6"/>
  <c r="B33" i="6"/>
  <c r="A33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AD32" i="6" s="1"/>
  <c r="H32" i="6"/>
  <c r="G32" i="6"/>
  <c r="F32" i="6"/>
  <c r="E32" i="6"/>
  <c r="D32" i="6"/>
  <c r="C32" i="6"/>
  <c r="B32" i="6"/>
  <c r="A32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AD31" i="6" s="1"/>
  <c r="H31" i="6"/>
  <c r="G31" i="6"/>
  <c r="F31" i="6"/>
  <c r="E31" i="6"/>
  <c r="D31" i="6"/>
  <c r="C31" i="6"/>
  <c r="B31" i="6"/>
  <c r="A31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AD30" i="6" s="1"/>
  <c r="H30" i="6"/>
  <c r="G30" i="6"/>
  <c r="F30" i="6"/>
  <c r="E30" i="6"/>
  <c r="D30" i="6"/>
  <c r="C30" i="6"/>
  <c r="B30" i="6"/>
  <c r="A30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AD29" i="6" s="1"/>
  <c r="H29" i="6"/>
  <c r="G29" i="6"/>
  <c r="F29" i="6"/>
  <c r="E29" i="6"/>
  <c r="D29" i="6"/>
  <c r="C29" i="6"/>
  <c r="B29" i="6"/>
  <c r="A29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AD28" i="6" s="1"/>
  <c r="H28" i="6"/>
  <c r="G28" i="6"/>
  <c r="F28" i="6"/>
  <c r="E28" i="6"/>
  <c r="D28" i="6"/>
  <c r="C28" i="6"/>
  <c r="B28" i="6"/>
  <c r="A28" i="6"/>
  <c r="AD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27" i="6"/>
  <c r="AD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26" i="6"/>
  <c r="AB25" i="6"/>
  <c r="AA25" i="6"/>
  <c r="AD25" i="6" s="1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25" i="6"/>
  <c r="AB24" i="6"/>
  <c r="AA24" i="6"/>
  <c r="AD24" i="6" s="1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24" i="6"/>
  <c r="AB23" i="6"/>
  <c r="AA23" i="6"/>
  <c r="AD23" i="6" s="1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23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AD22" i="6" s="1"/>
  <c r="H22" i="6"/>
  <c r="G22" i="6"/>
  <c r="F22" i="6"/>
  <c r="E22" i="6"/>
  <c r="D22" i="6"/>
  <c r="C22" i="6"/>
  <c r="B22" i="6"/>
  <c r="A22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AD21" i="6" s="1"/>
  <c r="H21" i="6"/>
  <c r="G21" i="6"/>
  <c r="F21" i="6"/>
  <c r="E21" i="6"/>
  <c r="D21" i="6"/>
  <c r="C21" i="6"/>
  <c r="B21" i="6"/>
  <c r="A21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AD20" i="6" s="1"/>
  <c r="H20" i="6"/>
  <c r="G20" i="6"/>
  <c r="F20" i="6"/>
  <c r="E20" i="6"/>
  <c r="D20" i="6"/>
  <c r="C20" i="6"/>
  <c r="B20" i="6"/>
  <c r="A20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AD19" i="6" s="1"/>
  <c r="H19" i="6"/>
  <c r="G19" i="6"/>
  <c r="F19" i="6"/>
  <c r="E19" i="6"/>
  <c r="D19" i="6"/>
  <c r="C19" i="6"/>
  <c r="B19" i="6"/>
  <c r="A19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AD18" i="6" s="1"/>
  <c r="H18" i="6"/>
  <c r="G18" i="6"/>
  <c r="F18" i="6"/>
  <c r="E18" i="6"/>
  <c r="D18" i="6"/>
  <c r="C18" i="6"/>
  <c r="B18" i="6"/>
  <c r="A18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AD17" i="6" s="1"/>
  <c r="H17" i="6"/>
  <c r="G17" i="6"/>
  <c r="F17" i="6"/>
  <c r="E17" i="6"/>
  <c r="D17" i="6"/>
  <c r="C17" i="6"/>
  <c r="B17" i="6"/>
  <c r="A17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AD16" i="6" s="1"/>
  <c r="H16" i="6"/>
  <c r="G16" i="6"/>
  <c r="F16" i="6"/>
  <c r="E16" i="6"/>
  <c r="D16" i="6"/>
  <c r="C16" i="6"/>
  <c r="B16" i="6"/>
  <c r="A16" i="6"/>
  <c r="AD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15" i="6"/>
  <c r="AD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14" i="6"/>
  <c r="AD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13" i="6"/>
  <c r="AB12" i="6"/>
  <c r="AA12" i="6"/>
  <c r="Z12" i="6"/>
  <c r="Y12" i="6"/>
  <c r="X12" i="6"/>
  <c r="W12" i="6"/>
  <c r="V12" i="6"/>
  <c r="U12" i="6"/>
  <c r="T12" i="6"/>
  <c r="S12" i="6"/>
  <c r="R12" i="6"/>
  <c r="AD12" i="6" s="1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12" i="6"/>
  <c r="AB11" i="6"/>
  <c r="AA11" i="6"/>
  <c r="AD11" i="6" s="1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AD10" i="6" s="1"/>
  <c r="H10" i="6"/>
  <c r="G10" i="6"/>
  <c r="F10" i="6"/>
  <c r="E10" i="6"/>
  <c r="D10" i="6"/>
  <c r="C10" i="6"/>
  <c r="B10" i="6"/>
  <c r="A10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AD9" i="6" s="1"/>
  <c r="H9" i="6"/>
  <c r="G9" i="6"/>
  <c r="F9" i="6"/>
  <c r="E9" i="6"/>
  <c r="D9" i="6"/>
  <c r="C9" i="6"/>
  <c r="B9" i="6"/>
  <c r="A9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AD8" i="6" s="1"/>
  <c r="H8" i="6"/>
  <c r="G8" i="6"/>
  <c r="F8" i="6"/>
  <c r="E8" i="6"/>
  <c r="D8" i="6"/>
  <c r="C8" i="6"/>
  <c r="B8" i="6"/>
  <c r="A8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AD7" i="6" s="1"/>
  <c r="H7" i="6"/>
  <c r="G7" i="6"/>
  <c r="F7" i="6"/>
  <c r="E7" i="6"/>
  <c r="D7" i="6"/>
  <c r="C7" i="6"/>
  <c r="B7" i="6"/>
  <c r="A7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AD6" i="6" s="1"/>
  <c r="H6" i="6"/>
  <c r="G6" i="6"/>
  <c r="F6" i="6"/>
  <c r="E6" i="6"/>
  <c r="D6" i="6"/>
  <c r="C6" i="6"/>
  <c r="B6" i="6"/>
  <c r="A6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AD5" i="6" s="1"/>
  <c r="H5" i="6"/>
  <c r="G5" i="6"/>
  <c r="F5" i="6"/>
  <c r="E5" i="6"/>
  <c r="D5" i="6"/>
  <c r="C5" i="6"/>
  <c r="B5" i="6"/>
  <c r="A5" i="6"/>
  <c r="V153" i="4"/>
  <c r="V152" i="4"/>
  <c r="V151" i="4"/>
  <c r="V150" i="4"/>
  <c r="V149" i="4"/>
  <c r="V148" i="4"/>
  <c r="V147" i="4"/>
  <c r="V146" i="4"/>
  <c r="V145" i="4"/>
  <c r="V144" i="4"/>
  <c r="V143" i="4"/>
  <c r="V142" i="4"/>
  <c r="V141" i="4"/>
  <c r="V140" i="4"/>
  <c r="V139" i="4"/>
  <c r="V138" i="4"/>
  <c r="V137" i="4"/>
  <c r="V136" i="4"/>
  <c r="V135" i="4"/>
  <c r="V134" i="4"/>
  <c r="V133" i="4"/>
  <c r="V132" i="4"/>
  <c r="V131" i="4"/>
  <c r="V130" i="4"/>
  <c r="V129" i="4"/>
  <c r="V128" i="4"/>
  <c r="V127" i="4"/>
  <c r="V126" i="4"/>
  <c r="V125" i="4"/>
  <c r="V124" i="4"/>
  <c r="V123" i="4"/>
  <c r="V122" i="4"/>
  <c r="V121" i="4"/>
  <c r="V120" i="4"/>
  <c r="V119" i="4"/>
  <c r="J79" i="3"/>
  <c r="F77" i="3"/>
  <c r="Y39" i="3"/>
  <c r="X39" i="3"/>
  <c r="W39" i="3"/>
  <c r="V39" i="3"/>
  <c r="T39" i="3"/>
  <c r="Q39" i="3"/>
  <c r="Q80" i="3" s="1"/>
  <c r="P39" i="3"/>
  <c r="P80" i="3" s="1"/>
  <c r="O39" i="3"/>
  <c r="O80" i="3" s="1"/>
  <c r="N39" i="3"/>
  <c r="N80" i="3" s="1"/>
  <c r="M39" i="3"/>
  <c r="M80" i="3" s="1"/>
  <c r="L39" i="3"/>
  <c r="L80" i="3" s="1"/>
  <c r="K39" i="3"/>
  <c r="K80" i="3" s="1"/>
  <c r="J39" i="3"/>
  <c r="J80" i="3" s="1"/>
  <c r="I39" i="3"/>
  <c r="I80" i="3" s="1"/>
  <c r="H39" i="3"/>
  <c r="H80" i="3" s="1"/>
  <c r="G39" i="3"/>
  <c r="G80" i="3" s="1"/>
  <c r="F39" i="3"/>
  <c r="F80" i="3" s="1"/>
  <c r="E39" i="3"/>
  <c r="E80" i="3" s="1"/>
  <c r="D39" i="3"/>
  <c r="D80" i="3" s="1"/>
  <c r="C39" i="3"/>
  <c r="C80" i="3" s="1"/>
  <c r="B39" i="3"/>
  <c r="B80" i="3" s="1"/>
  <c r="Y38" i="3"/>
  <c r="X38" i="3"/>
  <c r="W38" i="3"/>
  <c r="V38" i="3"/>
  <c r="T38" i="3"/>
  <c r="Q38" i="3"/>
  <c r="Q79" i="3" s="1"/>
  <c r="P38" i="3"/>
  <c r="P79" i="3" s="1"/>
  <c r="O38" i="3"/>
  <c r="O79" i="3" s="1"/>
  <c r="N38" i="3"/>
  <c r="N79" i="3" s="1"/>
  <c r="M38" i="3"/>
  <c r="M79" i="3" s="1"/>
  <c r="L38" i="3"/>
  <c r="L79" i="3" s="1"/>
  <c r="K38" i="3"/>
  <c r="K79" i="3" s="1"/>
  <c r="J38" i="3"/>
  <c r="I38" i="3"/>
  <c r="I79" i="3" s="1"/>
  <c r="H38" i="3"/>
  <c r="H79" i="3" s="1"/>
  <c r="G38" i="3"/>
  <c r="G79" i="3" s="1"/>
  <c r="F38" i="3"/>
  <c r="F79" i="3" s="1"/>
  <c r="E38" i="3"/>
  <c r="E79" i="3" s="1"/>
  <c r="D38" i="3"/>
  <c r="D79" i="3" s="1"/>
  <c r="C38" i="3"/>
  <c r="C79" i="3" s="1"/>
  <c r="B38" i="3"/>
  <c r="B79" i="3" s="1"/>
  <c r="Y37" i="3"/>
  <c r="X37" i="3"/>
  <c r="W37" i="3"/>
  <c r="V37" i="3"/>
  <c r="T37" i="3"/>
  <c r="Q37" i="3"/>
  <c r="Q78" i="3" s="1"/>
  <c r="P37" i="3"/>
  <c r="P78" i="3" s="1"/>
  <c r="O37" i="3"/>
  <c r="O78" i="3" s="1"/>
  <c r="N37" i="3"/>
  <c r="N78" i="3" s="1"/>
  <c r="M37" i="3"/>
  <c r="M78" i="3" s="1"/>
  <c r="L37" i="3"/>
  <c r="L78" i="3" s="1"/>
  <c r="K37" i="3"/>
  <c r="K78" i="3" s="1"/>
  <c r="J37" i="3"/>
  <c r="J78" i="3" s="1"/>
  <c r="I37" i="3"/>
  <c r="I78" i="3" s="1"/>
  <c r="H37" i="3"/>
  <c r="H78" i="3" s="1"/>
  <c r="G37" i="3"/>
  <c r="G78" i="3" s="1"/>
  <c r="F37" i="3"/>
  <c r="F78" i="3" s="1"/>
  <c r="E37" i="3"/>
  <c r="E78" i="3" s="1"/>
  <c r="D37" i="3"/>
  <c r="D78" i="3" s="1"/>
  <c r="C37" i="3"/>
  <c r="C78" i="3" s="1"/>
  <c r="B37" i="3"/>
  <c r="S37" i="3" s="1"/>
  <c r="Y36" i="3"/>
  <c r="X36" i="3"/>
  <c r="W36" i="3"/>
  <c r="V36" i="3"/>
  <c r="T36" i="3"/>
  <c r="Q36" i="3"/>
  <c r="Q77" i="3" s="1"/>
  <c r="P36" i="3"/>
  <c r="P77" i="3" s="1"/>
  <c r="O36" i="3"/>
  <c r="O77" i="3" s="1"/>
  <c r="N36" i="3"/>
  <c r="N77" i="3" s="1"/>
  <c r="M36" i="3"/>
  <c r="M77" i="3" s="1"/>
  <c r="L36" i="3"/>
  <c r="L77" i="3" s="1"/>
  <c r="K36" i="3"/>
  <c r="K77" i="3" s="1"/>
  <c r="J36" i="3"/>
  <c r="J77" i="3" s="1"/>
  <c r="I36" i="3"/>
  <c r="I77" i="3" s="1"/>
  <c r="H36" i="3"/>
  <c r="H77" i="3" s="1"/>
  <c r="G36" i="3"/>
  <c r="G77" i="3" s="1"/>
  <c r="F36" i="3"/>
  <c r="E36" i="3"/>
  <c r="E77" i="3" s="1"/>
  <c r="D36" i="3"/>
  <c r="D77" i="3" s="1"/>
  <c r="C36" i="3"/>
  <c r="C77" i="3" s="1"/>
  <c r="B36" i="3"/>
  <c r="B77" i="3" s="1"/>
  <c r="Y35" i="3"/>
  <c r="X35" i="3"/>
  <c r="W35" i="3"/>
  <c r="V35" i="3"/>
  <c r="T35" i="3"/>
  <c r="Q35" i="3"/>
  <c r="Q76" i="3" s="1"/>
  <c r="P35" i="3"/>
  <c r="P76" i="3" s="1"/>
  <c r="O35" i="3"/>
  <c r="O76" i="3" s="1"/>
  <c r="N35" i="3"/>
  <c r="N76" i="3" s="1"/>
  <c r="M35" i="3"/>
  <c r="M76" i="3" s="1"/>
  <c r="L35" i="3"/>
  <c r="L76" i="3" s="1"/>
  <c r="K35" i="3"/>
  <c r="K76" i="3" s="1"/>
  <c r="J35" i="3"/>
  <c r="J76" i="3" s="1"/>
  <c r="I35" i="3"/>
  <c r="I76" i="3" s="1"/>
  <c r="H35" i="3"/>
  <c r="H76" i="3" s="1"/>
  <c r="G35" i="3"/>
  <c r="G76" i="3" s="1"/>
  <c r="F35" i="3"/>
  <c r="F76" i="3" s="1"/>
  <c r="E35" i="3"/>
  <c r="E76" i="3" s="1"/>
  <c r="D35" i="3"/>
  <c r="D76" i="3" s="1"/>
  <c r="C35" i="3"/>
  <c r="S35" i="3" s="1"/>
  <c r="B35" i="3"/>
  <c r="B76" i="3" s="1"/>
  <c r="Y34" i="3"/>
  <c r="X34" i="3"/>
  <c r="W34" i="3"/>
  <c r="V34" i="3"/>
  <c r="T34" i="3"/>
  <c r="Q34" i="3"/>
  <c r="Q75" i="3" s="1"/>
  <c r="P34" i="3"/>
  <c r="P75" i="3" s="1"/>
  <c r="O34" i="3"/>
  <c r="O75" i="3" s="1"/>
  <c r="N34" i="3"/>
  <c r="N75" i="3" s="1"/>
  <c r="M34" i="3"/>
  <c r="M75" i="3" s="1"/>
  <c r="L34" i="3"/>
  <c r="L75" i="3" s="1"/>
  <c r="K34" i="3"/>
  <c r="K75" i="3" s="1"/>
  <c r="J34" i="3"/>
  <c r="J75" i="3" s="1"/>
  <c r="I34" i="3"/>
  <c r="I75" i="3" s="1"/>
  <c r="H34" i="3"/>
  <c r="H75" i="3" s="1"/>
  <c r="G34" i="3"/>
  <c r="G75" i="3" s="1"/>
  <c r="F34" i="3"/>
  <c r="F75" i="3" s="1"/>
  <c r="E34" i="3"/>
  <c r="E75" i="3" s="1"/>
  <c r="D34" i="3"/>
  <c r="D75" i="3" s="1"/>
  <c r="C34" i="3"/>
  <c r="C75" i="3" s="1"/>
  <c r="B34" i="3"/>
  <c r="B75" i="3" s="1"/>
  <c r="Y33" i="3"/>
  <c r="X33" i="3"/>
  <c r="W33" i="3"/>
  <c r="V33" i="3"/>
  <c r="T33" i="3"/>
  <c r="Q33" i="3"/>
  <c r="Q74" i="3" s="1"/>
  <c r="P33" i="3"/>
  <c r="P74" i="3" s="1"/>
  <c r="O33" i="3"/>
  <c r="O74" i="3" s="1"/>
  <c r="N33" i="3"/>
  <c r="N74" i="3" s="1"/>
  <c r="M33" i="3"/>
  <c r="M74" i="3" s="1"/>
  <c r="L33" i="3"/>
  <c r="L74" i="3" s="1"/>
  <c r="K33" i="3"/>
  <c r="K74" i="3" s="1"/>
  <c r="J33" i="3"/>
  <c r="J74" i="3" s="1"/>
  <c r="I33" i="3"/>
  <c r="I74" i="3" s="1"/>
  <c r="H33" i="3"/>
  <c r="H74" i="3" s="1"/>
  <c r="G33" i="3"/>
  <c r="G74" i="3" s="1"/>
  <c r="F33" i="3"/>
  <c r="F74" i="3" s="1"/>
  <c r="E33" i="3"/>
  <c r="E74" i="3" s="1"/>
  <c r="D33" i="3"/>
  <c r="D74" i="3" s="1"/>
  <c r="C33" i="3"/>
  <c r="C74" i="3" s="1"/>
  <c r="B33" i="3"/>
  <c r="B74" i="3" s="1"/>
  <c r="Y32" i="3"/>
  <c r="X32" i="3"/>
  <c r="W32" i="3"/>
  <c r="V32" i="3"/>
  <c r="T32" i="3"/>
  <c r="Q32" i="3"/>
  <c r="Q73" i="3" s="1"/>
  <c r="P32" i="3"/>
  <c r="P73" i="3" s="1"/>
  <c r="O32" i="3"/>
  <c r="O73" i="3" s="1"/>
  <c r="N32" i="3"/>
  <c r="N73" i="3" s="1"/>
  <c r="M32" i="3"/>
  <c r="M73" i="3" s="1"/>
  <c r="L32" i="3"/>
  <c r="L73" i="3" s="1"/>
  <c r="K32" i="3"/>
  <c r="K73" i="3" s="1"/>
  <c r="J32" i="3"/>
  <c r="J73" i="3" s="1"/>
  <c r="I32" i="3"/>
  <c r="I73" i="3" s="1"/>
  <c r="H32" i="3"/>
  <c r="H73" i="3" s="1"/>
  <c r="G32" i="3"/>
  <c r="G73" i="3" s="1"/>
  <c r="F32" i="3"/>
  <c r="F73" i="3" s="1"/>
  <c r="E32" i="3"/>
  <c r="E73" i="3" s="1"/>
  <c r="D32" i="3"/>
  <c r="D73" i="3" s="1"/>
  <c r="C32" i="3"/>
  <c r="C73" i="3" s="1"/>
  <c r="B32" i="3"/>
  <c r="B73" i="3" s="1"/>
  <c r="Y31" i="3"/>
  <c r="X31" i="3"/>
  <c r="W31" i="3"/>
  <c r="V31" i="3"/>
  <c r="T31" i="3"/>
  <c r="Q31" i="3"/>
  <c r="Q72" i="3" s="1"/>
  <c r="P31" i="3"/>
  <c r="P72" i="3" s="1"/>
  <c r="O31" i="3"/>
  <c r="O72" i="3" s="1"/>
  <c r="N31" i="3"/>
  <c r="N72" i="3" s="1"/>
  <c r="M31" i="3"/>
  <c r="M72" i="3" s="1"/>
  <c r="L31" i="3"/>
  <c r="L72" i="3" s="1"/>
  <c r="K31" i="3"/>
  <c r="K72" i="3" s="1"/>
  <c r="J31" i="3"/>
  <c r="J72" i="3" s="1"/>
  <c r="I31" i="3"/>
  <c r="I72" i="3" s="1"/>
  <c r="H31" i="3"/>
  <c r="H72" i="3" s="1"/>
  <c r="G31" i="3"/>
  <c r="G72" i="3" s="1"/>
  <c r="F31" i="3"/>
  <c r="F72" i="3" s="1"/>
  <c r="E31" i="3"/>
  <c r="E72" i="3" s="1"/>
  <c r="D31" i="3"/>
  <c r="D72" i="3" s="1"/>
  <c r="C31" i="3"/>
  <c r="C72" i="3" s="1"/>
  <c r="B31" i="3"/>
  <c r="S31" i="3" s="1"/>
  <c r="Y30" i="3"/>
  <c r="X30" i="3"/>
  <c r="W30" i="3"/>
  <c r="V30" i="3"/>
  <c r="T30" i="3"/>
  <c r="Q30" i="3"/>
  <c r="Q71" i="3" s="1"/>
  <c r="P30" i="3"/>
  <c r="P71" i="3" s="1"/>
  <c r="O30" i="3"/>
  <c r="O71" i="3" s="1"/>
  <c r="N30" i="3"/>
  <c r="N71" i="3" s="1"/>
  <c r="M30" i="3"/>
  <c r="M71" i="3" s="1"/>
  <c r="L30" i="3"/>
  <c r="L71" i="3" s="1"/>
  <c r="K30" i="3"/>
  <c r="K71" i="3" s="1"/>
  <c r="J30" i="3"/>
  <c r="J71" i="3" s="1"/>
  <c r="I30" i="3"/>
  <c r="I71" i="3" s="1"/>
  <c r="H30" i="3"/>
  <c r="H71" i="3" s="1"/>
  <c r="G30" i="3"/>
  <c r="G71" i="3" s="1"/>
  <c r="F30" i="3"/>
  <c r="F71" i="3" s="1"/>
  <c r="E30" i="3"/>
  <c r="E71" i="3" s="1"/>
  <c r="D30" i="3"/>
  <c r="D71" i="3" s="1"/>
  <c r="C30" i="3"/>
  <c r="C71" i="3" s="1"/>
  <c r="B30" i="3"/>
  <c r="B71" i="3" s="1"/>
  <c r="Y29" i="3"/>
  <c r="X29" i="3"/>
  <c r="W29" i="3"/>
  <c r="V29" i="3"/>
  <c r="T29" i="3"/>
  <c r="Q29" i="3"/>
  <c r="Q70" i="3" s="1"/>
  <c r="P29" i="3"/>
  <c r="P70" i="3" s="1"/>
  <c r="O29" i="3"/>
  <c r="O70" i="3" s="1"/>
  <c r="N29" i="3"/>
  <c r="N70" i="3" s="1"/>
  <c r="M29" i="3"/>
  <c r="M70" i="3" s="1"/>
  <c r="L29" i="3"/>
  <c r="L70" i="3" s="1"/>
  <c r="K29" i="3"/>
  <c r="K70" i="3" s="1"/>
  <c r="J29" i="3"/>
  <c r="J70" i="3" s="1"/>
  <c r="I29" i="3"/>
  <c r="I70" i="3" s="1"/>
  <c r="H29" i="3"/>
  <c r="H70" i="3" s="1"/>
  <c r="G29" i="3"/>
  <c r="G70" i="3" s="1"/>
  <c r="F29" i="3"/>
  <c r="F70" i="3" s="1"/>
  <c r="E29" i="3"/>
  <c r="E70" i="3" s="1"/>
  <c r="D29" i="3"/>
  <c r="D70" i="3" s="1"/>
  <c r="C29" i="3"/>
  <c r="S29" i="3" s="1"/>
  <c r="B29" i="3"/>
  <c r="B70" i="3" s="1"/>
  <c r="Y28" i="3"/>
  <c r="X28" i="3"/>
  <c r="W28" i="3"/>
  <c r="V28" i="3"/>
  <c r="T28" i="3"/>
  <c r="Q28" i="3"/>
  <c r="Q69" i="3" s="1"/>
  <c r="P28" i="3"/>
  <c r="P69" i="3" s="1"/>
  <c r="O28" i="3"/>
  <c r="O69" i="3" s="1"/>
  <c r="N28" i="3"/>
  <c r="N69" i="3" s="1"/>
  <c r="M28" i="3"/>
  <c r="M69" i="3" s="1"/>
  <c r="L28" i="3"/>
  <c r="L69" i="3" s="1"/>
  <c r="K28" i="3"/>
  <c r="K69" i="3" s="1"/>
  <c r="J28" i="3"/>
  <c r="J69" i="3" s="1"/>
  <c r="I28" i="3"/>
  <c r="I69" i="3" s="1"/>
  <c r="H28" i="3"/>
  <c r="H69" i="3" s="1"/>
  <c r="G28" i="3"/>
  <c r="G69" i="3" s="1"/>
  <c r="F28" i="3"/>
  <c r="F69" i="3" s="1"/>
  <c r="E28" i="3"/>
  <c r="E69" i="3" s="1"/>
  <c r="D28" i="3"/>
  <c r="D69" i="3" s="1"/>
  <c r="C28" i="3"/>
  <c r="C69" i="3" s="1"/>
  <c r="B28" i="3"/>
  <c r="B69" i="3" s="1"/>
  <c r="Y27" i="3"/>
  <c r="X27" i="3"/>
  <c r="W27" i="3"/>
  <c r="V27" i="3"/>
  <c r="T27" i="3"/>
  <c r="Q27" i="3"/>
  <c r="Q68" i="3" s="1"/>
  <c r="P27" i="3"/>
  <c r="P68" i="3" s="1"/>
  <c r="O27" i="3"/>
  <c r="O68" i="3" s="1"/>
  <c r="N27" i="3"/>
  <c r="N68" i="3" s="1"/>
  <c r="M27" i="3"/>
  <c r="M68" i="3" s="1"/>
  <c r="L27" i="3"/>
  <c r="L68" i="3" s="1"/>
  <c r="K27" i="3"/>
  <c r="K68" i="3" s="1"/>
  <c r="J27" i="3"/>
  <c r="J68" i="3" s="1"/>
  <c r="I27" i="3"/>
  <c r="I68" i="3" s="1"/>
  <c r="H27" i="3"/>
  <c r="H68" i="3" s="1"/>
  <c r="G27" i="3"/>
  <c r="G68" i="3" s="1"/>
  <c r="F27" i="3"/>
  <c r="F68" i="3" s="1"/>
  <c r="E27" i="3"/>
  <c r="E68" i="3" s="1"/>
  <c r="D27" i="3"/>
  <c r="D68" i="3" s="1"/>
  <c r="C27" i="3"/>
  <c r="C68" i="3" s="1"/>
  <c r="B27" i="3"/>
  <c r="B68" i="3" s="1"/>
  <c r="Y26" i="3"/>
  <c r="X26" i="3"/>
  <c r="W26" i="3"/>
  <c r="V26" i="3"/>
  <c r="T26" i="3"/>
  <c r="Q26" i="3"/>
  <c r="Q67" i="3" s="1"/>
  <c r="P26" i="3"/>
  <c r="P67" i="3" s="1"/>
  <c r="O26" i="3"/>
  <c r="O67" i="3" s="1"/>
  <c r="N26" i="3"/>
  <c r="N67" i="3" s="1"/>
  <c r="M26" i="3"/>
  <c r="M67" i="3" s="1"/>
  <c r="L26" i="3"/>
  <c r="L67" i="3" s="1"/>
  <c r="K26" i="3"/>
  <c r="K67" i="3" s="1"/>
  <c r="J26" i="3"/>
  <c r="J67" i="3" s="1"/>
  <c r="I26" i="3"/>
  <c r="I67" i="3" s="1"/>
  <c r="H26" i="3"/>
  <c r="H67" i="3" s="1"/>
  <c r="G26" i="3"/>
  <c r="G67" i="3" s="1"/>
  <c r="F26" i="3"/>
  <c r="F67" i="3" s="1"/>
  <c r="E26" i="3"/>
  <c r="E67" i="3" s="1"/>
  <c r="D26" i="3"/>
  <c r="D67" i="3" s="1"/>
  <c r="C26" i="3"/>
  <c r="C67" i="3" s="1"/>
  <c r="B26" i="3"/>
  <c r="B67" i="3" s="1"/>
  <c r="Y25" i="3"/>
  <c r="X25" i="3"/>
  <c r="W25" i="3"/>
  <c r="V25" i="3"/>
  <c r="T25" i="3"/>
  <c r="Q25" i="3"/>
  <c r="Q66" i="3" s="1"/>
  <c r="P25" i="3"/>
  <c r="P66" i="3" s="1"/>
  <c r="O25" i="3"/>
  <c r="O66" i="3" s="1"/>
  <c r="N25" i="3"/>
  <c r="N66" i="3" s="1"/>
  <c r="M25" i="3"/>
  <c r="M66" i="3" s="1"/>
  <c r="L25" i="3"/>
  <c r="L66" i="3" s="1"/>
  <c r="K25" i="3"/>
  <c r="K66" i="3" s="1"/>
  <c r="J25" i="3"/>
  <c r="J66" i="3" s="1"/>
  <c r="I25" i="3"/>
  <c r="I66" i="3" s="1"/>
  <c r="H25" i="3"/>
  <c r="H66" i="3" s="1"/>
  <c r="G25" i="3"/>
  <c r="G66" i="3" s="1"/>
  <c r="F25" i="3"/>
  <c r="F66" i="3" s="1"/>
  <c r="E25" i="3"/>
  <c r="E66" i="3" s="1"/>
  <c r="D25" i="3"/>
  <c r="D66" i="3" s="1"/>
  <c r="C25" i="3"/>
  <c r="C66" i="3" s="1"/>
  <c r="B25" i="3"/>
  <c r="S25" i="3" s="1"/>
  <c r="Y24" i="3"/>
  <c r="X24" i="3"/>
  <c r="W24" i="3"/>
  <c r="V24" i="3"/>
  <c r="T24" i="3"/>
  <c r="Q24" i="3"/>
  <c r="Q65" i="3" s="1"/>
  <c r="P24" i="3"/>
  <c r="P65" i="3" s="1"/>
  <c r="O24" i="3"/>
  <c r="O65" i="3" s="1"/>
  <c r="N24" i="3"/>
  <c r="N65" i="3" s="1"/>
  <c r="M24" i="3"/>
  <c r="M65" i="3" s="1"/>
  <c r="L24" i="3"/>
  <c r="L65" i="3" s="1"/>
  <c r="K24" i="3"/>
  <c r="K65" i="3" s="1"/>
  <c r="J24" i="3"/>
  <c r="J65" i="3" s="1"/>
  <c r="I24" i="3"/>
  <c r="I65" i="3" s="1"/>
  <c r="H24" i="3"/>
  <c r="H65" i="3" s="1"/>
  <c r="G24" i="3"/>
  <c r="G65" i="3" s="1"/>
  <c r="F24" i="3"/>
  <c r="F65" i="3" s="1"/>
  <c r="E24" i="3"/>
  <c r="E65" i="3" s="1"/>
  <c r="D24" i="3"/>
  <c r="D65" i="3" s="1"/>
  <c r="C24" i="3"/>
  <c r="C65" i="3" s="1"/>
  <c r="B24" i="3"/>
  <c r="B65" i="3" s="1"/>
  <c r="Y23" i="3"/>
  <c r="X23" i="3"/>
  <c r="W23" i="3"/>
  <c r="V23" i="3"/>
  <c r="T23" i="3"/>
  <c r="Q23" i="3"/>
  <c r="Q64" i="3" s="1"/>
  <c r="P23" i="3"/>
  <c r="P64" i="3" s="1"/>
  <c r="O23" i="3"/>
  <c r="O64" i="3" s="1"/>
  <c r="N23" i="3"/>
  <c r="N64" i="3" s="1"/>
  <c r="M23" i="3"/>
  <c r="M64" i="3" s="1"/>
  <c r="L23" i="3"/>
  <c r="L64" i="3" s="1"/>
  <c r="K23" i="3"/>
  <c r="K64" i="3" s="1"/>
  <c r="J23" i="3"/>
  <c r="J64" i="3" s="1"/>
  <c r="I23" i="3"/>
  <c r="I64" i="3" s="1"/>
  <c r="H23" i="3"/>
  <c r="H64" i="3" s="1"/>
  <c r="G23" i="3"/>
  <c r="G64" i="3" s="1"/>
  <c r="F23" i="3"/>
  <c r="F64" i="3" s="1"/>
  <c r="E23" i="3"/>
  <c r="E64" i="3" s="1"/>
  <c r="D23" i="3"/>
  <c r="D64" i="3" s="1"/>
  <c r="C23" i="3"/>
  <c r="S23" i="3" s="1"/>
  <c r="B23" i="3"/>
  <c r="B64" i="3" s="1"/>
  <c r="Y22" i="3"/>
  <c r="X22" i="3"/>
  <c r="W22" i="3"/>
  <c r="V22" i="3"/>
  <c r="T22" i="3"/>
  <c r="Q22" i="3"/>
  <c r="Q63" i="3" s="1"/>
  <c r="P22" i="3"/>
  <c r="P63" i="3" s="1"/>
  <c r="O22" i="3"/>
  <c r="O63" i="3" s="1"/>
  <c r="N22" i="3"/>
  <c r="N63" i="3" s="1"/>
  <c r="M22" i="3"/>
  <c r="M63" i="3" s="1"/>
  <c r="L22" i="3"/>
  <c r="L63" i="3" s="1"/>
  <c r="K22" i="3"/>
  <c r="K63" i="3" s="1"/>
  <c r="J22" i="3"/>
  <c r="J63" i="3" s="1"/>
  <c r="I22" i="3"/>
  <c r="I63" i="3" s="1"/>
  <c r="H22" i="3"/>
  <c r="H63" i="3" s="1"/>
  <c r="G22" i="3"/>
  <c r="G63" i="3" s="1"/>
  <c r="F22" i="3"/>
  <c r="F63" i="3" s="1"/>
  <c r="E22" i="3"/>
  <c r="E63" i="3" s="1"/>
  <c r="D22" i="3"/>
  <c r="D63" i="3" s="1"/>
  <c r="C22" i="3"/>
  <c r="C63" i="3" s="1"/>
  <c r="B22" i="3"/>
  <c r="B63" i="3" s="1"/>
  <c r="Y21" i="3"/>
  <c r="X21" i="3"/>
  <c r="W21" i="3"/>
  <c r="V21" i="3"/>
  <c r="T21" i="3"/>
  <c r="Q21" i="3"/>
  <c r="Q62" i="3" s="1"/>
  <c r="P21" i="3"/>
  <c r="P62" i="3" s="1"/>
  <c r="O21" i="3"/>
  <c r="O62" i="3" s="1"/>
  <c r="N21" i="3"/>
  <c r="N62" i="3" s="1"/>
  <c r="M21" i="3"/>
  <c r="M62" i="3" s="1"/>
  <c r="L21" i="3"/>
  <c r="L62" i="3" s="1"/>
  <c r="K21" i="3"/>
  <c r="K62" i="3" s="1"/>
  <c r="J21" i="3"/>
  <c r="J62" i="3" s="1"/>
  <c r="I21" i="3"/>
  <c r="I62" i="3" s="1"/>
  <c r="H21" i="3"/>
  <c r="H62" i="3" s="1"/>
  <c r="G21" i="3"/>
  <c r="G62" i="3" s="1"/>
  <c r="F21" i="3"/>
  <c r="F62" i="3" s="1"/>
  <c r="E21" i="3"/>
  <c r="E62" i="3" s="1"/>
  <c r="D21" i="3"/>
  <c r="D62" i="3" s="1"/>
  <c r="C21" i="3"/>
  <c r="C62" i="3" s="1"/>
  <c r="B21" i="3"/>
  <c r="B62" i="3" s="1"/>
  <c r="Y20" i="3"/>
  <c r="X20" i="3"/>
  <c r="W20" i="3"/>
  <c r="V20" i="3"/>
  <c r="T20" i="3"/>
  <c r="Q20" i="3"/>
  <c r="Q61" i="3" s="1"/>
  <c r="P20" i="3"/>
  <c r="P61" i="3" s="1"/>
  <c r="O20" i="3"/>
  <c r="O61" i="3" s="1"/>
  <c r="N20" i="3"/>
  <c r="N61" i="3" s="1"/>
  <c r="M20" i="3"/>
  <c r="M61" i="3" s="1"/>
  <c r="L20" i="3"/>
  <c r="L61" i="3" s="1"/>
  <c r="K20" i="3"/>
  <c r="K61" i="3" s="1"/>
  <c r="J20" i="3"/>
  <c r="J61" i="3" s="1"/>
  <c r="I20" i="3"/>
  <c r="I61" i="3" s="1"/>
  <c r="H20" i="3"/>
  <c r="H61" i="3" s="1"/>
  <c r="G20" i="3"/>
  <c r="G61" i="3" s="1"/>
  <c r="F20" i="3"/>
  <c r="F61" i="3" s="1"/>
  <c r="E20" i="3"/>
  <c r="E61" i="3" s="1"/>
  <c r="D20" i="3"/>
  <c r="D61" i="3" s="1"/>
  <c r="C20" i="3"/>
  <c r="C61" i="3" s="1"/>
  <c r="B20" i="3"/>
  <c r="B61" i="3" s="1"/>
  <c r="Y19" i="3"/>
  <c r="X19" i="3"/>
  <c r="W19" i="3"/>
  <c r="V19" i="3"/>
  <c r="T19" i="3"/>
  <c r="Q19" i="3"/>
  <c r="Q60" i="3" s="1"/>
  <c r="P19" i="3"/>
  <c r="P60" i="3" s="1"/>
  <c r="O19" i="3"/>
  <c r="O60" i="3" s="1"/>
  <c r="N19" i="3"/>
  <c r="N60" i="3" s="1"/>
  <c r="M19" i="3"/>
  <c r="M60" i="3" s="1"/>
  <c r="L19" i="3"/>
  <c r="L60" i="3" s="1"/>
  <c r="K19" i="3"/>
  <c r="K60" i="3" s="1"/>
  <c r="J19" i="3"/>
  <c r="J60" i="3" s="1"/>
  <c r="I19" i="3"/>
  <c r="I60" i="3" s="1"/>
  <c r="H19" i="3"/>
  <c r="H60" i="3" s="1"/>
  <c r="G19" i="3"/>
  <c r="G60" i="3" s="1"/>
  <c r="F19" i="3"/>
  <c r="F60" i="3" s="1"/>
  <c r="E19" i="3"/>
  <c r="E60" i="3" s="1"/>
  <c r="D19" i="3"/>
  <c r="D60" i="3" s="1"/>
  <c r="C19" i="3"/>
  <c r="C60" i="3" s="1"/>
  <c r="B19" i="3"/>
  <c r="S19" i="3" s="1"/>
  <c r="Y18" i="3"/>
  <c r="X18" i="3"/>
  <c r="W18" i="3"/>
  <c r="V18" i="3"/>
  <c r="T18" i="3"/>
  <c r="Q18" i="3"/>
  <c r="Q59" i="3" s="1"/>
  <c r="P18" i="3"/>
  <c r="P59" i="3" s="1"/>
  <c r="O18" i="3"/>
  <c r="O59" i="3" s="1"/>
  <c r="N18" i="3"/>
  <c r="N59" i="3" s="1"/>
  <c r="M18" i="3"/>
  <c r="M59" i="3" s="1"/>
  <c r="L18" i="3"/>
  <c r="L59" i="3" s="1"/>
  <c r="K18" i="3"/>
  <c r="K59" i="3" s="1"/>
  <c r="J18" i="3"/>
  <c r="J59" i="3" s="1"/>
  <c r="I18" i="3"/>
  <c r="I59" i="3" s="1"/>
  <c r="H18" i="3"/>
  <c r="H59" i="3" s="1"/>
  <c r="G18" i="3"/>
  <c r="G59" i="3" s="1"/>
  <c r="F18" i="3"/>
  <c r="F59" i="3" s="1"/>
  <c r="E18" i="3"/>
  <c r="E59" i="3" s="1"/>
  <c r="D18" i="3"/>
  <c r="D59" i="3" s="1"/>
  <c r="C18" i="3"/>
  <c r="C59" i="3" s="1"/>
  <c r="B18" i="3"/>
  <c r="B59" i="3" s="1"/>
  <c r="Y17" i="3"/>
  <c r="X17" i="3"/>
  <c r="W17" i="3"/>
  <c r="V17" i="3"/>
  <c r="T17" i="3"/>
  <c r="Q17" i="3"/>
  <c r="Q58" i="3" s="1"/>
  <c r="P17" i="3"/>
  <c r="P58" i="3" s="1"/>
  <c r="O17" i="3"/>
  <c r="O58" i="3" s="1"/>
  <c r="N17" i="3"/>
  <c r="N58" i="3" s="1"/>
  <c r="M17" i="3"/>
  <c r="M58" i="3" s="1"/>
  <c r="L17" i="3"/>
  <c r="L58" i="3" s="1"/>
  <c r="K17" i="3"/>
  <c r="K58" i="3" s="1"/>
  <c r="J17" i="3"/>
  <c r="J58" i="3" s="1"/>
  <c r="I17" i="3"/>
  <c r="I58" i="3" s="1"/>
  <c r="H17" i="3"/>
  <c r="H58" i="3" s="1"/>
  <c r="G17" i="3"/>
  <c r="G58" i="3" s="1"/>
  <c r="F17" i="3"/>
  <c r="F58" i="3" s="1"/>
  <c r="E17" i="3"/>
  <c r="E58" i="3" s="1"/>
  <c r="D17" i="3"/>
  <c r="D58" i="3" s="1"/>
  <c r="C17" i="3"/>
  <c r="S17" i="3" s="1"/>
  <c r="B17" i="3"/>
  <c r="B58" i="3" s="1"/>
  <c r="Y16" i="3"/>
  <c r="X16" i="3"/>
  <c r="W16" i="3"/>
  <c r="V16" i="3"/>
  <c r="T16" i="3"/>
  <c r="Q16" i="3"/>
  <c r="Q57" i="3" s="1"/>
  <c r="P16" i="3"/>
  <c r="P57" i="3" s="1"/>
  <c r="O16" i="3"/>
  <c r="O57" i="3" s="1"/>
  <c r="N16" i="3"/>
  <c r="N57" i="3" s="1"/>
  <c r="M16" i="3"/>
  <c r="M57" i="3" s="1"/>
  <c r="L16" i="3"/>
  <c r="L57" i="3" s="1"/>
  <c r="K16" i="3"/>
  <c r="K57" i="3" s="1"/>
  <c r="J16" i="3"/>
  <c r="J57" i="3" s="1"/>
  <c r="I16" i="3"/>
  <c r="I57" i="3" s="1"/>
  <c r="H16" i="3"/>
  <c r="H57" i="3" s="1"/>
  <c r="G16" i="3"/>
  <c r="G57" i="3" s="1"/>
  <c r="F16" i="3"/>
  <c r="F57" i="3" s="1"/>
  <c r="E16" i="3"/>
  <c r="E57" i="3" s="1"/>
  <c r="D16" i="3"/>
  <c r="D57" i="3" s="1"/>
  <c r="C16" i="3"/>
  <c r="C57" i="3" s="1"/>
  <c r="B16" i="3"/>
  <c r="B57" i="3" s="1"/>
  <c r="Y15" i="3"/>
  <c r="X15" i="3"/>
  <c r="W15" i="3"/>
  <c r="V15" i="3"/>
  <c r="T15" i="3"/>
  <c r="Q15" i="3"/>
  <c r="Q56" i="3" s="1"/>
  <c r="P15" i="3"/>
  <c r="P56" i="3" s="1"/>
  <c r="O15" i="3"/>
  <c r="O56" i="3" s="1"/>
  <c r="N15" i="3"/>
  <c r="N56" i="3" s="1"/>
  <c r="M15" i="3"/>
  <c r="M56" i="3" s="1"/>
  <c r="L15" i="3"/>
  <c r="L56" i="3" s="1"/>
  <c r="K15" i="3"/>
  <c r="K56" i="3" s="1"/>
  <c r="J15" i="3"/>
  <c r="J56" i="3" s="1"/>
  <c r="I15" i="3"/>
  <c r="I56" i="3" s="1"/>
  <c r="H15" i="3"/>
  <c r="H56" i="3" s="1"/>
  <c r="G15" i="3"/>
  <c r="G56" i="3" s="1"/>
  <c r="F15" i="3"/>
  <c r="F56" i="3" s="1"/>
  <c r="E15" i="3"/>
  <c r="E56" i="3" s="1"/>
  <c r="D15" i="3"/>
  <c r="D56" i="3" s="1"/>
  <c r="C15" i="3"/>
  <c r="C56" i="3" s="1"/>
  <c r="B15" i="3"/>
  <c r="B56" i="3" s="1"/>
  <c r="Y14" i="3"/>
  <c r="X14" i="3"/>
  <c r="W14" i="3"/>
  <c r="V14" i="3"/>
  <c r="T14" i="3"/>
  <c r="Q14" i="3"/>
  <c r="Q55" i="3" s="1"/>
  <c r="P14" i="3"/>
  <c r="P55" i="3" s="1"/>
  <c r="O14" i="3"/>
  <c r="O55" i="3" s="1"/>
  <c r="N14" i="3"/>
  <c r="N55" i="3" s="1"/>
  <c r="M14" i="3"/>
  <c r="M55" i="3" s="1"/>
  <c r="L14" i="3"/>
  <c r="L55" i="3" s="1"/>
  <c r="K14" i="3"/>
  <c r="K55" i="3" s="1"/>
  <c r="J14" i="3"/>
  <c r="J55" i="3" s="1"/>
  <c r="I14" i="3"/>
  <c r="I55" i="3" s="1"/>
  <c r="H14" i="3"/>
  <c r="H55" i="3" s="1"/>
  <c r="G14" i="3"/>
  <c r="G55" i="3" s="1"/>
  <c r="F14" i="3"/>
  <c r="F55" i="3" s="1"/>
  <c r="E14" i="3"/>
  <c r="E55" i="3" s="1"/>
  <c r="D14" i="3"/>
  <c r="D55" i="3" s="1"/>
  <c r="C14" i="3"/>
  <c r="C55" i="3" s="1"/>
  <c r="B14" i="3"/>
  <c r="B55" i="3" s="1"/>
  <c r="Y13" i="3"/>
  <c r="X13" i="3"/>
  <c r="W13" i="3"/>
  <c r="V13" i="3"/>
  <c r="T13" i="3"/>
  <c r="Q13" i="3"/>
  <c r="Q54" i="3" s="1"/>
  <c r="P13" i="3"/>
  <c r="P54" i="3" s="1"/>
  <c r="O13" i="3"/>
  <c r="O54" i="3" s="1"/>
  <c r="N13" i="3"/>
  <c r="N54" i="3" s="1"/>
  <c r="M13" i="3"/>
  <c r="M54" i="3" s="1"/>
  <c r="L13" i="3"/>
  <c r="L54" i="3" s="1"/>
  <c r="K13" i="3"/>
  <c r="K54" i="3" s="1"/>
  <c r="J13" i="3"/>
  <c r="J54" i="3" s="1"/>
  <c r="I13" i="3"/>
  <c r="I54" i="3" s="1"/>
  <c r="H13" i="3"/>
  <c r="H54" i="3" s="1"/>
  <c r="G13" i="3"/>
  <c r="G54" i="3" s="1"/>
  <c r="F13" i="3"/>
  <c r="F54" i="3" s="1"/>
  <c r="E13" i="3"/>
  <c r="E54" i="3" s="1"/>
  <c r="D13" i="3"/>
  <c r="D54" i="3" s="1"/>
  <c r="C13" i="3"/>
  <c r="C54" i="3" s="1"/>
  <c r="B13" i="3"/>
  <c r="S13" i="3" s="1"/>
  <c r="Y12" i="3"/>
  <c r="X12" i="3"/>
  <c r="W12" i="3"/>
  <c r="V12" i="3"/>
  <c r="T12" i="3"/>
  <c r="Q12" i="3"/>
  <c r="Q53" i="3" s="1"/>
  <c r="P12" i="3"/>
  <c r="P53" i="3" s="1"/>
  <c r="O12" i="3"/>
  <c r="O53" i="3" s="1"/>
  <c r="N12" i="3"/>
  <c r="N53" i="3" s="1"/>
  <c r="M12" i="3"/>
  <c r="M53" i="3" s="1"/>
  <c r="L12" i="3"/>
  <c r="L53" i="3" s="1"/>
  <c r="K12" i="3"/>
  <c r="K53" i="3" s="1"/>
  <c r="J12" i="3"/>
  <c r="J53" i="3" s="1"/>
  <c r="I12" i="3"/>
  <c r="I53" i="3" s="1"/>
  <c r="H12" i="3"/>
  <c r="H53" i="3" s="1"/>
  <c r="G12" i="3"/>
  <c r="G53" i="3" s="1"/>
  <c r="F12" i="3"/>
  <c r="F53" i="3" s="1"/>
  <c r="E12" i="3"/>
  <c r="E53" i="3" s="1"/>
  <c r="D12" i="3"/>
  <c r="D53" i="3" s="1"/>
  <c r="C12" i="3"/>
  <c r="C53" i="3" s="1"/>
  <c r="B12" i="3"/>
  <c r="B53" i="3" s="1"/>
  <c r="Y11" i="3"/>
  <c r="X11" i="3"/>
  <c r="W11" i="3"/>
  <c r="V11" i="3"/>
  <c r="T11" i="3"/>
  <c r="Q11" i="3"/>
  <c r="Q52" i="3" s="1"/>
  <c r="P11" i="3"/>
  <c r="P52" i="3" s="1"/>
  <c r="O11" i="3"/>
  <c r="O52" i="3" s="1"/>
  <c r="N11" i="3"/>
  <c r="N52" i="3" s="1"/>
  <c r="M11" i="3"/>
  <c r="M52" i="3" s="1"/>
  <c r="L11" i="3"/>
  <c r="L52" i="3" s="1"/>
  <c r="K11" i="3"/>
  <c r="K52" i="3" s="1"/>
  <c r="J11" i="3"/>
  <c r="J52" i="3" s="1"/>
  <c r="I11" i="3"/>
  <c r="I52" i="3" s="1"/>
  <c r="H11" i="3"/>
  <c r="H52" i="3" s="1"/>
  <c r="G11" i="3"/>
  <c r="G52" i="3" s="1"/>
  <c r="F11" i="3"/>
  <c r="F52" i="3" s="1"/>
  <c r="E11" i="3"/>
  <c r="E52" i="3" s="1"/>
  <c r="D11" i="3"/>
  <c r="D52" i="3" s="1"/>
  <c r="C11" i="3"/>
  <c r="S11" i="3" s="1"/>
  <c r="B11" i="3"/>
  <c r="B52" i="3" s="1"/>
  <c r="Y10" i="3"/>
  <c r="X10" i="3"/>
  <c r="W10" i="3"/>
  <c r="V10" i="3"/>
  <c r="T10" i="3"/>
  <c r="Q10" i="3"/>
  <c r="Q51" i="3" s="1"/>
  <c r="P10" i="3"/>
  <c r="P51" i="3" s="1"/>
  <c r="O10" i="3"/>
  <c r="O51" i="3" s="1"/>
  <c r="N10" i="3"/>
  <c r="N51" i="3" s="1"/>
  <c r="M10" i="3"/>
  <c r="M51" i="3" s="1"/>
  <c r="L10" i="3"/>
  <c r="L51" i="3" s="1"/>
  <c r="K10" i="3"/>
  <c r="K51" i="3" s="1"/>
  <c r="J10" i="3"/>
  <c r="J51" i="3" s="1"/>
  <c r="I10" i="3"/>
  <c r="I51" i="3" s="1"/>
  <c r="H10" i="3"/>
  <c r="H51" i="3" s="1"/>
  <c r="G10" i="3"/>
  <c r="G51" i="3" s="1"/>
  <c r="F10" i="3"/>
  <c r="F51" i="3" s="1"/>
  <c r="E10" i="3"/>
  <c r="E51" i="3" s="1"/>
  <c r="D10" i="3"/>
  <c r="D51" i="3" s="1"/>
  <c r="C10" i="3"/>
  <c r="C51" i="3" s="1"/>
  <c r="B10" i="3"/>
  <c r="B51" i="3" s="1"/>
  <c r="Y9" i="3"/>
  <c r="X9" i="3"/>
  <c r="W9" i="3"/>
  <c r="V9" i="3"/>
  <c r="T9" i="3"/>
  <c r="Q9" i="3"/>
  <c r="Q50" i="3" s="1"/>
  <c r="P9" i="3"/>
  <c r="P50" i="3" s="1"/>
  <c r="O9" i="3"/>
  <c r="O50" i="3" s="1"/>
  <c r="N9" i="3"/>
  <c r="N50" i="3" s="1"/>
  <c r="M9" i="3"/>
  <c r="M50" i="3" s="1"/>
  <c r="L9" i="3"/>
  <c r="L50" i="3" s="1"/>
  <c r="K9" i="3"/>
  <c r="K50" i="3" s="1"/>
  <c r="J9" i="3"/>
  <c r="J50" i="3" s="1"/>
  <c r="I9" i="3"/>
  <c r="I50" i="3" s="1"/>
  <c r="H9" i="3"/>
  <c r="H50" i="3" s="1"/>
  <c r="G9" i="3"/>
  <c r="G50" i="3" s="1"/>
  <c r="F9" i="3"/>
  <c r="F50" i="3" s="1"/>
  <c r="E9" i="3"/>
  <c r="E50" i="3" s="1"/>
  <c r="D9" i="3"/>
  <c r="D50" i="3" s="1"/>
  <c r="C9" i="3"/>
  <c r="C50" i="3" s="1"/>
  <c r="B9" i="3"/>
  <c r="B50" i="3" s="1"/>
  <c r="Y8" i="3"/>
  <c r="X8" i="3"/>
  <c r="W8" i="3"/>
  <c r="V8" i="3"/>
  <c r="T8" i="3"/>
  <c r="Q8" i="3"/>
  <c r="Q49" i="3" s="1"/>
  <c r="P8" i="3"/>
  <c r="P49" i="3" s="1"/>
  <c r="O8" i="3"/>
  <c r="O49" i="3" s="1"/>
  <c r="N8" i="3"/>
  <c r="N49" i="3" s="1"/>
  <c r="M8" i="3"/>
  <c r="M49" i="3" s="1"/>
  <c r="L8" i="3"/>
  <c r="L49" i="3" s="1"/>
  <c r="K8" i="3"/>
  <c r="K49" i="3" s="1"/>
  <c r="J8" i="3"/>
  <c r="J49" i="3" s="1"/>
  <c r="I8" i="3"/>
  <c r="I49" i="3" s="1"/>
  <c r="H8" i="3"/>
  <c r="H49" i="3" s="1"/>
  <c r="G8" i="3"/>
  <c r="G49" i="3" s="1"/>
  <c r="F8" i="3"/>
  <c r="F49" i="3" s="1"/>
  <c r="E8" i="3"/>
  <c r="E49" i="3" s="1"/>
  <c r="D8" i="3"/>
  <c r="D49" i="3" s="1"/>
  <c r="C8" i="3"/>
  <c r="C49" i="3" s="1"/>
  <c r="B8" i="3"/>
  <c r="B49" i="3" s="1"/>
  <c r="Y7" i="3"/>
  <c r="X7" i="3"/>
  <c r="W7" i="3"/>
  <c r="V7" i="3"/>
  <c r="T7" i="3"/>
  <c r="Q7" i="3"/>
  <c r="Q48" i="3" s="1"/>
  <c r="P7" i="3"/>
  <c r="P48" i="3" s="1"/>
  <c r="O7" i="3"/>
  <c r="O48" i="3" s="1"/>
  <c r="N7" i="3"/>
  <c r="N48" i="3" s="1"/>
  <c r="M7" i="3"/>
  <c r="M48" i="3" s="1"/>
  <c r="L7" i="3"/>
  <c r="L48" i="3" s="1"/>
  <c r="K7" i="3"/>
  <c r="K48" i="3" s="1"/>
  <c r="J7" i="3"/>
  <c r="J48" i="3" s="1"/>
  <c r="I7" i="3"/>
  <c r="I48" i="3" s="1"/>
  <c r="H7" i="3"/>
  <c r="H48" i="3" s="1"/>
  <c r="G7" i="3"/>
  <c r="G48" i="3" s="1"/>
  <c r="F7" i="3"/>
  <c r="F48" i="3" s="1"/>
  <c r="E7" i="3"/>
  <c r="E48" i="3" s="1"/>
  <c r="D7" i="3"/>
  <c r="D48" i="3" s="1"/>
  <c r="C7" i="3"/>
  <c r="C48" i="3" s="1"/>
  <c r="B7" i="3"/>
  <c r="S7" i="3" s="1"/>
  <c r="Y6" i="3"/>
  <c r="X6" i="3"/>
  <c r="W6" i="3"/>
  <c r="V6" i="3"/>
  <c r="T6" i="3"/>
  <c r="Q6" i="3"/>
  <c r="Q47" i="3" s="1"/>
  <c r="P6" i="3"/>
  <c r="P47" i="3" s="1"/>
  <c r="O6" i="3"/>
  <c r="O47" i="3" s="1"/>
  <c r="N6" i="3"/>
  <c r="N47" i="3" s="1"/>
  <c r="M6" i="3"/>
  <c r="M47" i="3" s="1"/>
  <c r="L6" i="3"/>
  <c r="L47" i="3" s="1"/>
  <c r="K6" i="3"/>
  <c r="K47" i="3" s="1"/>
  <c r="J6" i="3"/>
  <c r="J47" i="3" s="1"/>
  <c r="I6" i="3"/>
  <c r="I47" i="3" s="1"/>
  <c r="H6" i="3"/>
  <c r="H47" i="3" s="1"/>
  <c r="G6" i="3"/>
  <c r="G47" i="3" s="1"/>
  <c r="F6" i="3"/>
  <c r="F47" i="3" s="1"/>
  <c r="E6" i="3"/>
  <c r="E47" i="3" s="1"/>
  <c r="D6" i="3"/>
  <c r="D47" i="3" s="1"/>
  <c r="C6" i="3"/>
  <c r="C47" i="3" s="1"/>
  <c r="B6" i="3"/>
  <c r="B47" i="3" s="1"/>
  <c r="Y5" i="3"/>
  <c r="X5" i="3"/>
  <c r="W5" i="3"/>
  <c r="V5" i="3"/>
  <c r="T5" i="3"/>
  <c r="Q5" i="3"/>
  <c r="Q41" i="3" s="1"/>
  <c r="P5" i="3"/>
  <c r="P41" i="3" s="1"/>
  <c r="O5" i="3"/>
  <c r="O41" i="3" s="1"/>
  <c r="N5" i="3"/>
  <c r="N41" i="3" s="1"/>
  <c r="M5" i="3"/>
  <c r="M41" i="3" s="1"/>
  <c r="L5" i="3"/>
  <c r="L42" i="3" s="1"/>
  <c r="K5" i="3"/>
  <c r="K42" i="3" s="1"/>
  <c r="J5" i="3"/>
  <c r="J42" i="3" s="1"/>
  <c r="I5" i="3"/>
  <c r="I42" i="3" s="1"/>
  <c r="H5" i="3"/>
  <c r="H42" i="3" s="1"/>
  <c r="G5" i="3"/>
  <c r="G46" i="3" s="1"/>
  <c r="F5" i="3"/>
  <c r="F46" i="3" s="1"/>
  <c r="E5" i="3"/>
  <c r="E41" i="3" s="1"/>
  <c r="D5" i="3"/>
  <c r="D41" i="3" s="1"/>
  <c r="C5" i="3"/>
  <c r="C41" i="3" s="1"/>
  <c r="B5" i="3"/>
  <c r="B41" i="3" s="1"/>
  <c r="T4" i="3"/>
  <c r="S10" i="3" l="1"/>
  <c r="S16" i="3"/>
  <c r="S22" i="3"/>
  <c r="S28" i="3"/>
  <c r="S34" i="3"/>
  <c r="F41" i="3"/>
  <c r="M42" i="3"/>
  <c r="H46" i="3"/>
  <c r="S8" i="3"/>
  <c r="S5" i="3"/>
  <c r="G41" i="3"/>
  <c r="B42" i="3"/>
  <c r="N42" i="3"/>
  <c r="I46" i="3"/>
  <c r="S9" i="3"/>
  <c r="S15" i="3"/>
  <c r="S21" i="3"/>
  <c r="S27" i="3"/>
  <c r="S33" i="3"/>
  <c r="S39" i="3"/>
  <c r="H41" i="3"/>
  <c r="C42" i="3"/>
  <c r="O42" i="3"/>
  <c r="J46" i="3"/>
  <c r="B48" i="3"/>
  <c r="B54" i="3"/>
  <c r="B60" i="3"/>
  <c r="B66" i="3"/>
  <c r="B72" i="3"/>
  <c r="B78" i="3"/>
  <c r="I41" i="3"/>
  <c r="D42" i="3"/>
  <c r="P42" i="3"/>
  <c r="K46" i="3"/>
  <c r="S14" i="3"/>
  <c r="S20" i="3"/>
  <c r="S26" i="3"/>
  <c r="S32" i="3"/>
  <c r="S38" i="3"/>
  <c r="J41" i="3"/>
  <c r="E42" i="3"/>
  <c r="Q42" i="3"/>
  <c r="L46" i="3"/>
  <c r="K41" i="3"/>
  <c r="F42" i="3"/>
  <c r="M46" i="3"/>
  <c r="L41" i="3"/>
  <c r="G42" i="3"/>
  <c r="B46" i="3"/>
  <c r="N46" i="3"/>
  <c r="C46" i="3"/>
  <c r="O46" i="3"/>
  <c r="C52" i="3"/>
  <c r="C58" i="3"/>
  <c r="C64" i="3"/>
  <c r="C70" i="3"/>
  <c r="C76" i="3"/>
  <c r="S6" i="3"/>
  <c r="S12" i="3"/>
  <c r="S18" i="3"/>
  <c r="S24" i="3"/>
  <c r="S30" i="3"/>
  <c r="S36" i="3"/>
  <c r="D46" i="3"/>
  <c r="P46" i="3"/>
  <c r="E46" i="3"/>
  <c r="Q46" i="3"/>
  <c r="S42" i="3" l="1"/>
  <c r="T3" i="3"/>
  <c r="S41" i="3"/>
</calcChain>
</file>

<file path=xl/sharedStrings.xml><?xml version="1.0" encoding="utf-8"?>
<sst xmlns="http://schemas.openxmlformats.org/spreadsheetml/2006/main" count="1906" uniqueCount="821">
  <si>
    <t>Ki blöfföl</t>
  </si>
  <si>
    <t>Average of Becslés</t>
  </si>
  <si>
    <t>Count of Becslés</t>
  </si>
  <si>
    <t>Sum of nyereség</t>
  </si>
  <si>
    <t>Average of nyereség2</t>
  </si>
  <si>
    <t>naív</t>
  </si>
  <si>
    <t>minél nagyobb annál nagyobb a blöff esélye</t>
  </si>
  <si>
    <t>minél kissebb annál nagyobb a blöff esélye</t>
  </si>
  <si>
    <t>másodperc</t>
  </si>
  <si>
    <t>Zseton</t>
  </si>
  <si>
    <t>Arány</t>
  </si>
  <si>
    <t>ID</t>
  </si>
  <si>
    <t>Idő játékos 1</t>
  </si>
  <si>
    <t>átlagtól való eltérés</t>
  </si>
  <si>
    <t>BME 1játékos</t>
  </si>
  <si>
    <t>Emelt összeg játékos 1</t>
  </si>
  <si>
    <t>Idő játékos 2</t>
  </si>
  <si>
    <t>BME 2játékos</t>
  </si>
  <si>
    <t>Emelt összeg Játékos 2</t>
  </si>
  <si>
    <t>Idő játékos 3</t>
  </si>
  <si>
    <t>BME 3játékos</t>
  </si>
  <si>
    <t>Emelt összeg játékos 3</t>
  </si>
  <si>
    <t>Teljes Megnyerhető összeg</t>
  </si>
  <si>
    <t>y0</t>
  </si>
  <si>
    <t>esély blöffölésre</t>
  </si>
  <si>
    <t>BME1</t>
  </si>
  <si>
    <t>BME2</t>
  </si>
  <si>
    <t>BME3</t>
  </si>
  <si>
    <t>nyereség</t>
  </si>
  <si>
    <t>Azonosító:</t>
  </si>
  <si>
    <t>Objektumok:</t>
  </si>
  <si>
    <t>Attribútumok:</t>
  </si>
  <si>
    <t>Lépcsôk:</t>
  </si>
  <si>
    <t>Eltolás:</t>
  </si>
  <si>
    <t>Leírás:</t>
  </si>
  <si>
    <t>COCO Y0: 8563716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</si>
  <si>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</si>
  <si>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</si>
  <si>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</si>
  <si>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</si>
  <si>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</si>
  <si>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</si>
  <si>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</si>
  <si>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</si>
  <si>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</si>
  <si>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</si>
  <si>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</si>
  <si>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</si>
  <si>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</si>
  <si>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</si>
  <si>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</si>
  <si>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</si>
  <si>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</si>
  <si>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Y(A17)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</si>
  <si>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</si>
  <si>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</si>
  <si>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</si>
  <si>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</si>
  <si>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</si>
  <si>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</si>
  <si>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</si>
  <si>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</si>
  <si>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</si>
  <si>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</si>
  <si>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</si>
  <si>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</si>
  <si>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</si>
  <si>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</si>
  <si>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</si>
  <si>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</si>
  <si>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</si>
  <si>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</si>
  <si>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</si>
  <si>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</si>
  <si>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</si>
  <si>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</si>
  <si>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</si>
  <si>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</si>
  <si>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</si>
  <si>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</si>
  <si>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</si>
  <si>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</si>
  <si>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</si>
  <si>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</si>
  <si>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</si>
  <si>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</si>
  <si>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</si>
  <si>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</si>
  <si>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</si>
  <si>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Lépcsôk(1)</t>
  </si>
  <si>
    <t>S1</t>
  </si>
  <si>
    <t>(45+34)/(2)=39.5</t>
  </si>
  <si>
    <t>(445+285668)/(2)=143056.5</t>
  </si>
  <si>
    <t>(34+34)/(2)=34</t>
  </si>
  <si>
    <t>(69+34)/(2)=51.5</t>
  </si>
  <si>
    <t>(244+142688)/(2)=71466</t>
  </si>
  <si>
    <t>(998767.9+428404)/(2)=713585.95</t>
  </si>
  <si>
    <t>(775+570962.9)/(2)=285868.95</t>
  </si>
  <si>
    <t>(34+76)/(2)=55</t>
  </si>
  <si>
    <t>(34+275)/(2)=154.5</t>
  </si>
  <si>
    <t>(400+285743)/(2)=143071.5</t>
  </si>
  <si>
    <t>(500+285484)/(2)=142992</t>
  </si>
  <si>
    <t>(43+34)/(2)=38.5</t>
  </si>
  <si>
    <t>(193+142871)/(2)=71532</t>
  </si>
  <si>
    <t>(264+142830)/(2)=71547</t>
  </si>
  <si>
    <t>S2</t>
  </si>
  <si>
    <t>(44+33)/(2)=38.5</t>
  </si>
  <si>
    <t>(444+285667)/(2)=143055.5</t>
  </si>
  <si>
    <t>(33+33)/(2)=33</t>
  </si>
  <si>
    <t>(68+33)/(2)=50.5</t>
  </si>
  <si>
    <t>(243+142687)/(2)=71465</t>
  </si>
  <si>
    <t>(998766.9+428403)/(2)=713584.95</t>
  </si>
  <si>
    <t>(774+428495)/(2)=214634.5</t>
  </si>
  <si>
    <t>(33+75)/(2)=54</t>
  </si>
  <si>
    <t>(33+274)/(2)=153.5</t>
  </si>
  <si>
    <t>(192+142534)/(2)=71363</t>
  </si>
  <si>
    <t>(233+142758)/(2)=71495.5</t>
  </si>
  <si>
    <t>(42+33)/(2)=37.5</t>
  </si>
  <si>
    <t>(192+142870)/(2)=71531</t>
  </si>
  <si>
    <t>(263+142829)/(2)=71546</t>
  </si>
  <si>
    <t>S3</t>
  </si>
  <si>
    <t>(32+32)/(2)=32</t>
  </si>
  <si>
    <t>(443+285666)/(2)=143054.5</t>
  </si>
  <si>
    <t>(67+32)/(2)=49.5</t>
  </si>
  <si>
    <t>(242+142686)/(2)=71464</t>
  </si>
  <si>
    <t>(998765.9+428402)/(2)=713583.95</t>
  </si>
  <si>
    <t>(773+428494)/(2)=214633.5</t>
  </si>
  <si>
    <t>(32+74)/(2)=53</t>
  </si>
  <si>
    <t>(32+273)/(2)=152.5</t>
  </si>
  <si>
    <t>(191+142533)/(2)=71362</t>
  </si>
  <si>
    <t>(232+142757)/(2)=71494.5</t>
  </si>
  <si>
    <t>(41+32)/(2)=36.5</t>
  </si>
  <si>
    <t>(191+142869)/(2)=71530</t>
  </si>
  <si>
    <t>(262+142828)/(2)=71545</t>
  </si>
  <si>
    <t>S4</t>
  </si>
  <si>
    <t>(31+31)/(2)=31</t>
  </si>
  <si>
    <t>(435+142990)/(2)=71712.5</t>
  </si>
  <si>
    <t>(66+31)/(2)=48.5</t>
  </si>
  <si>
    <t>(241+142685)/(2)=71463</t>
  </si>
  <si>
    <t>(998410.9+285461)/(2)=641935.95</t>
  </si>
  <si>
    <t>(772+428493)/(2)=214632.5</t>
  </si>
  <si>
    <t>(31+73)/(2)=52</t>
  </si>
  <si>
    <t>(31+272)/(2)=151.5</t>
  </si>
  <si>
    <t>(190+63)/(2)=126.5</t>
  </si>
  <si>
    <t>(231+142756)/(2)=71493.5</t>
  </si>
  <si>
    <t>(40+31)/(2)=35.5</t>
  </si>
  <si>
    <t>(190+142868)/(2)=71529</t>
  </si>
  <si>
    <t>(261+142827)/(2)=71544</t>
  </si>
  <si>
    <t>S5</t>
  </si>
  <si>
    <t>(30+30)/(2)=30</t>
  </si>
  <si>
    <t>(337+142989)/(2)=71663</t>
  </si>
  <si>
    <t>(65+30)/(2)=47.5</t>
  </si>
  <si>
    <t>(240+142684)/(2)=71462</t>
  </si>
  <si>
    <t>(998409.9+285460)/(2)=641934.95</t>
  </si>
  <si>
    <t>(771+428492)/(2)=214631.5</t>
  </si>
  <si>
    <t>(30+72)/(2)=51</t>
  </si>
  <si>
    <t>(30+271)/(2)=150.5</t>
  </si>
  <si>
    <t>(189+62)/(2)=125.5</t>
  </si>
  <si>
    <t>(230+142755)/(2)=71492.5</t>
  </si>
  <si>
    <t>(39+30)/(2)=34.5</t>
  </si>
  <si>
    <t>(189+142867)/(2)=71528</t>
  </si>
  <si>
    <t>(260+142826)/(2)=71543</t>
  </si>
  <si>
    <t>S6</t>
  </si>
  <si>
    <t>(29+29)/(2)=29</t>
  </si>
  <si>
    <t>(336+142988)/(2)=71662</t>
  </si>
  <si>
    <t>(64+29)/(2)=46.5</t>
  </si>
  <si>
    <t>(239+142683)/(2)=71461</t>
  </si>
  <si>
    <t>(998225.9+285045)/(2)=641635.45</t>
  </si>
  <si>
    <t>(770+428491)/(2)=214630.5</t>
  </si>
  <si>
    <t>(29+71)/(2)=50</t>
  </si>
  <si>
    <t>(29+270)/(2)=149.5</t>
  </si>
  <si>
    <t>(188+61)/(2)=124.5</t>
  </si>
  <si>
    <t>(229+142754)/(2)=71491.5</t>
  </si>
  <si>
    <t>(38+29)/(2)=33.5</t>
  </si>
  <si>
    <t>(188+142866)/(2)=71527</t>
  </si>
  <si>
    <t>(259+142825)/(2)=71542</t>
  </si>
  <si>
    <t>S7</t>
  </si>
  <si>
    <t>(28+28)/(2)=28</t>
  </si>
  <si>
    <t>(335+142987)/(2)=71661</t>
  </si>
  <si>
    <t>(63+28)/(2)=45.5</t>
  </si>
  <si>
    <t>(238+142682)/(2)=71460</t>
  </si>
  <si>
    <t>(998109.9+28)/(2)=499068.95</t>
  </si>
  <si>
    <t>(769+428490)/(2)=214629.5</t>
  </si>
  <si>
    <t>(28+70)/(2)=49</t>
  </si>
  <si>
    <t>(28+269)/(2)=148.5</t>
  </si>
  <si>
    <t>(187+60)/(2)=123.5</t>
  </si>
  <si>
    <t>(228+142753)/(2)=71490.5</t>
  </si>
  <si>
    <t>(37+28)/(2)=32.5</t>
  </si>
  <si>
    <t>(187+142865)/(2)=71526</t>
  </si>
  <si>
    <t>(258+142824)/(2)=71541</t>
  </si>
  <si>
    <t>S8</t>
  </si>
  <si>
    <t>(27+27)/(2)=27</t>
  </si>
  <si>
    <t>(334+142986)/(2)=71660</t>
  </si>
  <si>
    <t>(62+27)/(2)=44.5</t>
  </si>
  <si>
    <t>(237+142681)/(2)=71459</t>
  </si>
  <si>
    <t>(998039.9+27)/(2)=499033.45</t>
  </si>
  <si>
    <t>(768+428489)/(2)=214628.5</t>
  </si>
  <si>
    <t>(27+69)/(2)=48</t>
  </si>
  <si>
    <t>(27+268)/(2)=147.5</t>
  </si>
  <si>
    <t>(186+59)/(2)=122.5</t>
  </si>
  <si>
    <t>(227+142747)/(2)=71487</t>
  </si>
  <si>
    <t>(36+27)/(2)=31.5</t>
  </si>
  <si>
    <t>(186+142864)/(2)=71525</t>
  </si>
  <si>
    <t>(257+142823)/(2)=71540</t>
  </si>
  <si>
    <t>S9</t>
  </si>
  <si>
    <t>(26+26)/(2)=26</t>
  </si>
  <si>
    <t>(333+142985)/(2)=71659</t>
  </si>
  <si>
    <t>(61+26)/(2)=43.5</t>
  </si>
  <si>
    <t>(236+142680)/(2)=71458</t>
  </si>
  <si>
    <t>(998021.9+26)/(2)=499023.95</t>
  </si>
  <si>
    <t>(767+428488)/(2)=214627.5</t>
  </si>
  <si>
    <t>(26+68)/(2)=47</t>
  </si>
  <si>
    <t>(26+267)/(2)=146.5</t>
  </si>
  <si>
    <t>(185+58)/(2)=121.5</t>
  </si>
  <si>
    <t>(226+142746)/(2)=71486</t>
  </si>
  <si>
    <t>(35+26)/(2)=30.5</t>
  </si>
  <si>
    <t>(185+142863)/(2)=71524</t>
  </si>
  <si>
    <t>(256+142822)/(2)=71539</t>
  </si>
  <si>
    <t>S10</t>
  </si>
  <si>
    <t>(25+25)/(2)=25</t>
  </si>
  <si>
    <t>(332+142984)/(2)=71658</t>
  </si>
  <si>
    <t>(60+25)/(2)=42.5</t>
  </si>
  <si>
    <t>(235+142679)/(2)=71457</t>
  </si>
  <si>
    <t>(998020.9+25)/(2)=499022.95</t>
  </si>
  <si>
    <t>(766+428487)/(2)=214626.5</t>
  </si>
  <si>
    <t>(25+67)/(2)=46</t>
  </si>
  <si>
    <t>(25+266)/(2)=145.5</t>
  </si>
  <si>
    <t>(184+57)/(2)=120.5</t>
  </si>
  <si>
    <t>(180+142745)/(2)=71462.5</t>
  </si>
  <si>
    <t>(34+25)/(2)=29.5</t>
  </si>
  <si>
    <t>(184+142862)/(2)=71523</t>
  </si>
  <si>
    <t>(255+142821)/(2)=71538</t>
  </si>
  <si>
    <t>S11</t>
  </si>
  <si>
    <t>(24+24)/(2)=24</t>
  </si>
  <si>
    <t>(331+142814)/(2)=71572.5</t>
  </si>
  <si>
    <t>(59+24)/(2)=41.5</t>
  </si>
  <si>
    <t>(234+142678)/(2)=71456</t>
  </si>
  <si>
    <t>(998019.9+24)/(2)=499021.95</t>
  </si>
  <si>
    <t>(765+428486)/(2)=214625.5</t>
  </si>
  <si>
    <t>(24+66)/(2)=45</t>
  </si>
  <si>
    <t>(24+265)/(2)=144.5</t>
  </si>
  <si>
    <t>(67+24)/(2)=45.5</t>
  </si>
  <si>
    <t>(179+142744)/(2)=71461.5</t>
  </si>
  <si>
    <t>(33+24)/(2)=28.5</t>
  </si>
  <si>
    <t>(183+142861)/(2)=71522</t>
  </si>
  <si>
    <t>(254+142820)/(2)=71537</t>
  </si>
  <si>
    <t>S12</t>
  </si>
  <si>
    <t>(23+23)/(2)=23</t>
  </si>
  <si>
    <t>(330+142813)/(2)=71571.5</t>
  </si>
  <si>
    <t>(58+23)/(2)=40.5</t>
  </si>
  <si>
    <t>(233+142677)/(2)=71455</t>
  </si>
  <si>
    <t>(998018.9+23)/(2)=499020.95</t>
  </si>
  <si>
    <t>(764+428485)/(2)=214624.5</t>
  </si>
  <si>
    <t>(23+65)/(2)=44</t>
  </si>
  <si>
    <t>(23+264)/(2)=143.5</t>
  </si>
  <si>
    <t>(66+23)/(2)=44.5</t>
  </si>
  <si>
    <t>(178+142743)/(2)=71460.5</t>
  </si>
  <si>
    <t>(32+23)/(2)=27.5</t>
  </si>
  <si>
    <t>(182+142860)/(2)=71521</t>
  </si>
  <si>
    <t>(253+142819)/(2)=71536</t>
  </si>
  <si>
    <t>S13</t>
  </si>
  <si>
    <t>(22+22)/(2)=22</t>
  </si>
  <si>
    <t>(329+142812)/(2)=71570.5</t>
  </si>
  <si>
    <t>(57+22)/(2)=39.5</t>
  </si>
  <si>
    <t>(232+142676)/(2)=71454</t>
  </si>
  <si>
    <t>(998017.9+22)/(2)=499019.95</t>
  </si>
  <si>
    <t>(763+428484)/(2)=214623.5</t>
  </si>
  <si>
    <t>(22+64)/(2)=43</t>
  </si>
  <si>
    <t>(22+263)/(2)=142.5</t>
  </si>
  <si>
    <t>(65+22)/(2)=43.5</t>
  </si>
  <si>
    <t>(177+142742)/(2)=71459.5</t>
  </si>
  <si>
    <t>(31+22)/(2)=26.5</t>
  </si>
  <si>
    <t>(181+142859)/(2)=71520</t>
  </si>
  <si>
    <t>(252+142818)/(2)=71535</t>
  </si>
  <si>
    <t>S14</t>
  </si>
  <si>
    <t>(21+21)/(2)=21</t>
  </si>
  <si>
    <t>(328+142811)/(2)=71569.5</t>
  </si>
  <si>
    <t>(56+21)/(2)=38.5</t>
  </si>
  <si>
    <t>(90+21)/(2)=55.5</t>
  </si>
  <si>
    <t>(998016.9+21)/(2)=499018.95</t>
  </si>
  <si>
    <t>(762+428483)/(2)=214622.5</t>
  </si>
  <si>
    <t>(21+63)/(2)=42</t>
  </si>
  <si>
    <t>(21+252)/(2)=136.5</t>
  </si>
  <si>
    <t>(64+21)/(2)=42.5</t>
  </si>
  <si>
    <t>(176+142741)/(2)=71458.5</t>
  </si>
  <si>
    <t>(30+21)/(2)=25.5</t>
  </si>
  <si>
    <t>(180+142858)/(2)=71519</t>
  </si>
  <si>
    <t>(251+142817)/(2)=71534</t>
  </si>
  <si>
    <t>S15</t>
  </si>
  <si>
    <t>(20+20)/(2)=20</t>
  </si>
  <si>
    <t>(327+142810)/(2)=71568.5</t>
  </si>
  <si>
    <t>(55+20)/(2)=37.5</t>
  </si>
  <si>
    <t>(89+20)/(2)=54.5</t>
  </si>
  <si>
    <t>(998015.9+20)/(2)=499017.95</t>
  </si>
  <si>
    <t>(761+428482)/(2)=214621.5</t>
  </si>
  <si>
    <t>(20+62)/(2)=41</t>
  </si>
  <si>
    <t>(20+251)/(2)=135.5</t>
  </si>
  <si>
    <t>(63+20)/(2)=41.5</t>
  </si>
  <si>
    <t>(175+142740)/(2)=71457.5</t>
  </si>
  <si>
    <t>(29+20)/(2)=24.5</t>
  </si>
  <si>
    <t>(179+142857)/(2)=71518</t>
  </si>
  <si>
    <t>(250+142816)/(2)=71533</t>
  </si>
  <si>
    <t>S16</t>
  </si>
  <si>
    <t>(19+19)/(2)=19</t>
  </si>
  <si>
    <t>(326+142809)/(2)=71567.5</t>
  </si>
  <si>
    <t>(54+19)/(2)=36.5</t>
  </si>
  <si>
    <t>(88+19)/(2)=53.5</t>
  </si>
  <si>
    <t>(998014.9+19)/(2)=499016.95</t>
  </si>
  <si>
    <t>(760+428481)/(2)=214620.5</t>
  </si>
  <si>
    <t>(19+61)/(2)=40</t>
  </si>
  <si>
    <t>(19+193)/(2)=106</t>
  </si>
  <si>
    <t>(62+19)/(2)=40.5</t>
  </si>
  <si>
    <t>(174+142739)/(2)=71456.5</t>
  </si>
  <si>
    <t>(28+19)/(2)=23.5</t>
  </si>
  <si>
    <t>(178+142856)/(2)=71517</t>
  </si>
  <si>
    <t>(249+142815)/(2)=71532</t>
  </si>
  <si>
    <t>S17</t>
  </si>
  <si>
    <t>(18+18)/(2)=18</t>
  </si>
  <si>
    <t>(325+142808)/(2)=71566.5</t>
  </si>
  <si>
    <t>(53+18)/(2)=35.5</t>
  </si>
  <si>
    <t>(87+18)/(2)=52.5</t>
  </si>
  <si>
    <t>(998013.9+18)/(2)=499015.95</t>
  </si>
  <si>
    <t>(759+428480)/(2)=214619.5</t>
  </si>
  <si>
    <t>(18+60)/(2)=39</t>
  </si>
  <si>
    <t>(18+192)/(2)=105</t>
  </si>
  <si>
    <t>(61+18)/(2)=39.5</t>
  </si>
  <si>
    <t>(173+142738)/(2)=71455.5</t>
  </si>
  <si>
    <t>(27+18)/(2)=22.5</t>
  </si>
  <si>
    <t>(177+142855)/(2)=71516</t>
  </si>
  <si>
    <t>(248+142814)/(2)=71531</t>
  </si>
  <si>
    <t>S18</t>
  </si>
  <si>
    <t>(17+17)/(2)=17</t>
  </si>
  <si>
    <t>(324+142807)/(2)=71565.5</t>
  </si>
  <si>
    <t>(86+17)/(2)=51.5</t>
  </si>
  <si>
    <t>(998012.9+17)/(2)=499014.95</t>
  </si>
  <si>
    <t>(758+428479)/(2)=214618.5</t>
  </si>
  <si>
    <t>(17+59)/(2)=38</t>
  </si>
  <si>
    <t>(17+191)/(2)=104</t>
  </si>
  <si>
    <t>(60+17)/(2)=38.5</t>
  </si>
  <si>
    <t>(172+142737)/(2)=71454.5</t>
  </si>
  <si>
    <t>(26+17)/(2)=21.5</t>
  </si>
  <si>
    <t>(176+142854)/(2)=71515</t>
  </si>
  <si>
    <t>(247+142813)/(2)=71530</t>
  </si>
  <si>
    <t>S19</t>
  </si>
  <si>
    <t>(16+16)/(2)=16</t>
  </si>
  <si>
    <t>(323+142806)/(2)=71564.5</t>
  </si>
  <si>
    <t>(85+16)/(2)=50.5</t>
  </si>
  <si>
    <t>(998011.9+16)/(2)=499013.95</t>
  </si>
  <si>
    <t>(757+428478)/(2)=214617.5</t>
  </si>
  <si>
    <t>(16+58)/(2)=37</t>
  </si>
  <si>
    <t>(16+190)/(2)=103</t>
  </si>
  <si>
    <t>(171+142736)/(2)=71453.5</t>
  </si>
  <si>
    <t>(25+16)/(2)=20.5</t>
  </si>
  <si>
    <t>(175+142853)/(2)=71514</t>
  </si>
  <si>
    <t>(246+142812)/(2)=71529</t>
  </si>
  <si>
    <t>S20</t>
  </si>
  <si>
    <t>(15+15)/(2)=15</t>
  </si>
  <si>
    <t>(322+142805)/(2)=71563.5</t>
  </si>
  <si>
    <t>(84+15)/(2)=49.5</t>
  </si>
  <si>
    <t>(998010.9+15)/(2)=499012.95</t>
  </si>
  <si>
    <t>(756+428477)/(2)=214616.5</t>
  </si>
  <si>
    <t>(15+57)/(2)=36</t>
  </si>
  <si>
    <t>(15+189)/(2)=102</t>
  </si>
  <si>
    <t>(170+142735)/(2)=71452.5</t>
  </si>
  <si>
    <t>(24+15)/(2)=19.5</t>
  </si>
  <si>
    <t>(174+142852)/(2)=71513</t>
  </si>
  <si>
    <t>(245+142811)/(2)=71528</t>
  </si>
  <si>
    <t>S21</t>
  </si>
  <si>
    <t>(14+14)/(2)=14</t>
  </si>
  <si>
    <t>(321+142804)/(2)=71562.5</t>
  </si>
  <si>
    <t>(83+14)/(2)=48.5</t>
  </si>
  <si>
    <t>(998009.9+14)/(2)=499011.95</t>
  </si>
  <si>
    <t>(755+428476)/(2)=214615.5</t>
  </si>
  <si>
    <t>(14+56)/(2)=35</t>
  </si>
  <si>
    <t>(14+188)/(2)=101</t>
  </si>
  <si>
    <t>(169+142734)/(2)=71451.5</t>
  </si>
  <si>
    <t>(173+142851)/(2)=71512</t>
  </si>
  <si>
    <t>(244+142810)/(2)=71527</t>
  </si>
  <si>
    <t>S22</t>
  </si>
  <si>
    <t>(13+13)/(2)=13</t>
  </si>
  <si>
    <t>(320+142803)/(2)=71561.5</t>
  </si>
  <si>
    <t>(82+13)/(2)=47.5</t>
  </si>
  <si>
    <t>(998008.9+13)/(2)=499010.95</t>
  </si>
  <si>
    <t>(754+428475)/(2)=214614.5</t>
  </si>
  <si>
    <t>(13+187)/(2)=100</t>
  </si>
  <si>
    <t>(168+142733)/(2)=71450.5</t>
  </si>
  <si>
    <t>(172+142850)/(2)=71511</t>
  </si>
  <si>
    <t>(243+142809)/(2)=71526</t>
  </si>
  <si>
    <t>S23</t>
  </si>
  <si>
    <t>(12+12)/(2)=12</t>
  </si>
  <si>
    <t>(319+142802)/(2)=71560.5</t>
  </si>
  <si>
    <t>(998007.9+12)/(2)=499009.95</t>
  </si>
  <si>
    <t>(753+428474)/(2)=214613.5</t>
  </si>
  <si>
    <t>(12+186)/(2)=99</t>
  </si>
  <si>
    <t>(167+142732)/(2)=71449.5</t>
  </si>
  <si>
    <t>(171+142849)/(2)=71510</t>
  </si>
  <si>
    <t>(242+142808)/(2)=71525</t>
  </si>
  <si>
    <t>S24</t>
  </si>
  <si>
    <t>(11+11)/(2)=11</t>
  </si>
  <si>
    <t>(318+142801)/(2)=71559.5</t>
  </si>
  <si>
    <t>(998006.9+11)/(2)=499008.95</t>
  </si>
  <si>
    <t>(752+428473)/(2)=214612.5</t>
  </si>
  <si>
    <t>(11+185)/(2)=98</t>
  </si>
  <si>
    <t>(166+142731)/(2)=71448.5</t>
  </si>
  <si>
    <t>(11+167)/(2)=89</t>
  </si>
  <si>
    <t>(241+142807)/(2)=71524</t>
  </si>
  <si>
    <t>S25</t>
  </si>
  <si>
    <t>(10+10)/(2)=10</t>
  </si>
  <si>
    <t>(317+142800)/(2)=71558.5</t>
  </si>
  <si>
    <t>(998005.9+10)/(2)=499007.95</t>
  </si>
  <si>
    <t>(751+428472)/(2)=214611.5</t>
  </si>
  <si>
    <t>(10+184)/(2)=97</t>
  </si>
  <si>
    <t>(165+142730)/(2)=71447.5</t>
  </si>
  <si>
    <t>(10+166)/(2)=88</t>
  </si>
  <si>
    <t>(240+142806)/(2)=71523</t>
  </si>
  <si>
    <t>S26</t>
  </si>
  <si>
    <t>(9+9)/(2)=9</t>
  </si>
  <si>
    <t>(306+142799)/(2)=71552.5</t>
  </si>
  <si>
    <t>(998004.9+9)/(2)=499006.95</t>
  </si>
  <si>
    <t>(750+428471)/(2)=214610.5</t>
  </si>
  <si>
    <t>(9+183)/(2)=96</t>
  </si>
  <si>
    <t>(164+142673)/(2)=71418.5</t>
  </si>
  <si>
    <t>(239+142805)/(2)=71522</t>
  </si>
  <si>
    <t>S27</t>
  </si>
  <si>
    <t>(8+8)/(2)=8</t>
  </si>
  <si>
    <t>(305+142798)/(2)=71551.5</t>
  </si>
  <si>
    <t>(998003.9+8)/(2)=499005.95</t>
  </si>
  <si>
    <t>(749+428470)/(2)=214609.5</t>
  </si>
  <si>
    <t>(8+182)/(2)=95</t>
  </si>
  <si>
    <t>(81+142672)/(2)=71376.5</t>
  </si>
  <si>
    <t>(238+142804)/(2)=71521</t>
  </si>
  <si>
    <t>S28</t>
  </si>
  <si>
    <t>(7+7)/(2)=7</t>
  </si>
  <si>
    <t>(304+142797)/(2)=71550.5</t>
  </si>
  <si>
    <t>(998002.9+7)/(2)=499004.95</t>
  </si>
  <si>
    <t>(748+428469)/(2)=214608.5</t>
  </si>
  <si>
    <t>(7+181)/(2)=94</t>
  </si>
  <si>
    <t>(80+74)/(2)=77</t>
  </si>
  <si>
    <t>(237+142803)/(2)=71520</t>
  </si>
  <si>
    <t>S29</t>
  </si>
  <si>
    <t>(6+6)/(2)=6</t>
  </si>
  <si>
    <t>(303+142796)/(2)=71549.5</t>
  </si>
  <si>
    <t>(998001.9+6)/(2)=499003.95</t>
  </si>
  <si>
    <t>(747+285788)/(2)=143267.5</t>
  </si>
  <si>
    <t>(6+180)/(2)=93</t>
  </si>
  <si>
    <t>(79+73)/(2)=76</t>
  </si>
  <si>
    <t>(236+142802)/(2)=71519</t>
  </si>
  <si>
    <t>S30</t>
  </si>
  <si>
    <t>(5+5)/(2)=5</t>
  </si>
  <si>
    <t>(302+142795)/(2)=71548.5</t>
  </si>
  <si>
    <t>(998000.9+5)/(2)=499002.95</t>
  </si>
  <si>
    <t>(746+285787)/(2)=143266.5</t>
  </si>
  <si>
    <t>(5+179)/(2)=92</t>
  </si>
  <si>
    <t>(5+72)/(2)=38.5</t>
  </si>
  <si>
    <t>(235+142801)/(2)=71518</t>
  </si>
  <si>
    <t>S31</t>
  </si>
  <si>
    <t>(4+4)/(2)=4</t>
  </si>
  <si>
    <t>(301+142794)/(2)=71547.5</t>
  </si>
  <si>
    <t>(997999.9+4)/(2)=499001.95</t>
  </si>
  <si>
    <t>(745+285786)/(2)=143265.5</t>
  </si>
  <si>
    <t>(4+178)/(2)=91</t>
  </si>
  <si>
    <t>(4+71)/(2)=37.5</t>
  </si>
  <si>
    <t>(234+142800)/(2)=71517</t>
  </si>
  <si>
    <t>S32</t>
  </si>
  <si>
    <t>(3+3)/(2)=3</t>
  </si>
  <si>
    <t>(300+142793)/(2)=71546.5</t>
  </si>
  <si>
    <t>(997998.9+3)/(2)=499000.95</t>
  </si>
  <si>
    <t>(334+142961)/(2)=71647.5</t>
  </si>
  <si>
    <t>(3+177)/(2)=90</t>
  </si>
  <si>
    <t>(3+70)/(2)=36.5</t>
  </si>
  <si>
    <t>(233+142799)/(2)=71516</t>
  </si>
  <si>
    <t>S33</t>
  </si>
  <si>
    <t>(2+2)/(2)=2</t>
  </si>
  <si>
    <t>(299+142792)/(2)=71545.5</t>
  </si>
  <si>
    <t>(997997.9+2)/(2)=498999.95</t>
  </si>
  <si>
    <t>(333+142960)/(2)=71646.5</t>
  </si>
  <si>
    <t>(2+176)/(2)=89</t>
  </si>
  <si>
    <t>(2+69)/(2)=35.5</t>
  </si>
  <si>
    <t>(232+2)/(2)=117</t>
  </si>
  <si>
    <t>S34</t>
  </si>
  <si>
    <t>(1+1)/(2)=1</t>
  </si>
  <si>
    <t>(298+142791)/(2)=71544.5</t>
  </si>
  <si>
    <t>(997996.9+1)/(2)=498998.95</t>
  </si>
  <si>
    <t>(231+1)/(2)=116</t>
  </si>
  <si>
    <t>S35</t>
  </si>
  <si>
    <t>(0+0)/(2)=0</t>
  </si>
  <si>
    <t>(997995.9+0)/(2)=498997.95</t>
  </si>
  <si>
    <t>Lépcsôk(2)</t>
  </si>
  <si>
    <t>COCO:Y0</t>
  </si>
  <si>
    <t>Becslés</t>
  </si>
  <si>
    <t>Tény+0</t>
  </si>
  <si>
    <t>Delta</t>
  </si>
  <si>
    <t>Delta/Tény</t>
  </si>
  <si>
    <t>validitás</t>
  </si>
  <si>
    <t>S1 összeg:</t>
  </si>
  <si>
    <t>S35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</si>
  <si>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</si>
  <si>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</si>
  <si>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</si>
  <si>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</si>
  <si>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</si>
  <si>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</si>
  <si>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</si>
  <si>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rPr>
        <sz val="9"/>
        <color rgb="FF333333"/>
        <rFont val="Verdana"/>
        <family val="2"/>
        <charset val="238"/>
      </rPr>
      <t>Maximális memória használat: </t>
    </r>
    <r>
      <rPr>
        <b/>
        <sz val="9"/>
        <color rgb="FF333333"/>
        <rFont val="Verdana"/>
        <family val="2"/>
        <charset val="238"/>
      </rPr>
      <t>1.5 Mb</t>
    </r>
  </si>
  <si>
    <r>
      <rPr>
        <sz val="9"/>
        <color rgb="FF333333"/>
        <rFont val="Verdana"/>
        <family val="2"/>
        <charset val="238"/>
      </rPr>
      <t>A futtatás idôtartama: </t>
    </r>
    <r>
      <rPr>
        <b/>
        <sz val="9"/>
        <color rgb="FF333333"/>
        <rFont val="Verdana"/>
        <family val="2"/>
        <charset val="238"/>
      </rPr>
      <t>0.26 mp (0 p)</t>
    </r>
  </si>
  <si>
    <t>COCO Y0: 2413903</t>
  </si>
  <si>
    <t>(34+124830.7)/(2)=62432.35</t>
  </si>
  <si>
    <t>(256+374623.1)/(2)=187439.55</t>
  </si>
  <si>
    <t>(143+69)/(2)=106</t>
  </si>
  <si>
    <t>(221+125003.7)/(2)=62612.35</t>
  </si>
  <si>
    <t>(854+375054.1)/(2)=187954.05</t>
  </si>
  <si>
    <t>(941+375122.1)/(2)=188031.55</t>
  </si>
  <si>
    <t>(76+34)/(2)=55</t>
  </si>
  <si>
    <t>(101+34)/(2)=67.5</t>
  </si>
  <si>
    <t>(998264.5+125156.7)/(2)=561710.6</t>
  </si>
  <si>
    <t>(997977.5+250003.4)/(2)=623990.45</t>
  </si>
  <si>
    <t>(34+43)/(2)=38.5</t>
  </si>
  <si>
    <t>(248+124953.7)/(2)=62600.85</t>
  </si>
  <si>
    <t>(409+250050.4)/(2)=125229.7</t>
  </si>
  <si>
    <t>(33+124829.7)/(2)=62431.35</t>
  </si>
  <si>
    <t>(255+124778.7)/(2)=62516.85</t>
  </si>
  <si>
    <t>(33+68)/(2)=50.5</t>
  </si>
  <si>
    <t>(220+125002.7)/(2)=62611.35</t>
  </si>
  <si>
    <t>(853+375053.1)/(2)=187953.05</t>
  </si>
  <si>
    <t>(940+375121.1)/(2)=188030.55</t>
  </si>
  <si>
    <t>(75+33)/(2)=54</t>
  </si>
  <si>
    <t>(100+33)/(2)=66.5</t>
  </si>
  <si>
    <t>(998263.5+125155.7)/(2)=561709.6</t>
  </si>
  <si>
    <t>(394+250002.4)/(2)=125198.2</t>
  </si>
  <si>
    <t>(33+42)/(2)=37.5</t>
  </si>
  <si>
    <t>(247+124952.7)/(2)=62599.85</t>
  </si>
  <si>
    <t>(408+90)/(2)=249</t>
  </si>
  <si>
    <t>(32+124828.7)/(2)=62430.35</t>
  </si>
  <si>
    <t>(254+124777.7)/(2)=62515.85</t>
  </si>
  <si>
    <t>(32+67)/(2)=49.5</t>
  </si>
  <si>
    <t>(219+125001.7)/(2)=62610.35</t>
  </si>
  <si>
    <t>(852+375052.1)/(2)=187952.05</t>
  </si>
  <si>
    <t>(281+250028.4)/(2)=125154.7</t>
  </si>
  <si>
    <t>(74+32)/(2)=53</t>
  </si>
  <si>
    <t>(99+32)/(2)=65.5</t>
  </si>
  <si>
    <t>(998262.5+125154.7)/(2)=561708.6</t>
  </si>
  <si>
    <t>(326+249932.4)/(2)=125129.2</t>
  </si>
  <si>
    <t>(32+41)/(2)=36.5</t>
  </si>
  <si>
    <t>(246+124951.7)/(2)=62598.85</t>
  </si>
  <si>
    <t>(205+89)/(2)=147</t>
  </si>
  <si>
    <t>(31+124827.7)/(2)=62429.35</t>
  </si>
  <si>
    <t>(253+124776.7)/(2)=62514.85</t>
  </si>
  <si>
    <t>(31+66)/(2)=48.5</t>
  </si>
  <si>
    <t>(218+125000.7)/(2)=62609.35</t>
  </si>
  <si>
    <t>(851+375051.1)/(2)=187951.05</t>
  </si>
  <si>
    <t>(280+250027.4)/(2)=125153.7</t>
  </si>
  <si>
    <t>(73+31)/(2)=52</t>
  </si>
  <si>
    <t>(98+31)/(2)=64.5</t>
  </si>
  <si>
    <t>(998261.5+125153.7)/(2)=561707.6</t>
  </si>
  <si>
    <t>(325+249931.4)/(2)=125128.2</t>
  </si>
  <si>
    <t>(31+40)/(2)=35.5</t>
  </si>
  <si>
    <t>(245+124950.7)/(2)=62597.85</t>
  </si>
  <si>
    <t>(30+124826.7)/(2)=62428.35</t>
  </si>
  <si>
    <t>(252+124775.7)/(2)=62513.85</t>
  </si>
  <si>
    <t>(30+65)/(2)=47.5</t>
  </si>
  <si>
    <t>(217+124999.7)/(2)=62608.35</t>
  </si>
  <si>
    <t>(850+375050.1)/(2)=187950.05</t>
  </si>
  <si>
    <t>(134+124856.7)/(2)=62495.35</t>
  </si>
  <si>
    <t>(72+30)/(2)=51</t>
  </si>
  <si>
    <t>(97+30)/(2)=63.5</t>
  </si>
  <si>
    <t>(998260.5+125152.7)/(2)=561706.6</t>
  </si>
  <si>
    <t>(324+249930.4)/(2)=125127.2</t>
  </si>
  <si>
    <t>(30+39)/(2)=34.5</t>
  </si>
  <si>
    <t>(244+124949.7)/(2)=62596.85</t>
  </si>
  <si>
    <t>(29+124825.7)/(2)=62427.35</t>
  </si>
  <si>
    <t>(251+124774.7)/(2)=62512.85</t>
  </si>
  <si>
    <t>(29+64)/(2)=46.5</t>
  </si>
  <si>
    <t>(216+124998.7)/(2)=62607.35</t>
  </si>
  <si>
    <t>(849+375049.1)/(2)=187949.05</t>
  </si>
  <si>
    <t>(133+124855.7)/(2)=62494.35</t>
  </si>
  <si>
    <t>(96+29)/(2)=62.5</t>
  </si>
  <si>
    <t>(998259.5+125151.7)/(2)=561705.6</t>
  </si>
  <si>
    <t>(323+249929.4)/(2)=125126.2</t>
  </si>
  <si>
    <t>(243+124948.7)/(2)=62595.85</t>
  </si>
  <si>
    <t>(28+124824.7)/(2)=62426.35</t>
  </si>
  <si>
    <t>(250+124773.7)/(2)=62511.85</t>
  </si>
  <si>
    <t>(28+63)/(2)=45.5</t>
  </si>
  <si>
    <t>(215+124997.7)/(2)=62606.35</t>
  </si>
  <si>
    <t>(848+375048.1)/(2)=187948.05</t>
  </si>
  <si>
    <t>(132+124854.7)/(2)=62493.35</t>
  </si>
  <si>
    <t>(95+28)/(2)=61.5</t>
  </si>
  <si>
    <t>(998258.5+125150.7)/(2)=561704.6</t>
  </si>
  <si>
    <t>(322+249928.4)/(2)=125125.2</t>
  </si>
  <si>
    <t>(242+124947.7)/(2)=62594.85</t>
  </si>
  <si>
    <t>(27+124823.7)/(2)=62425.35</t>
  </si>
  <si>
    <t>(249+124772.7)/(2)=62510.85</t>
  </si>
  <si>
    <t>(27+62)/(2)=44.5</t>
  </si>
  <si>
    <t>(214+124996.7)/(2)=62605.35</t>
  </si>
  <si>
    <t>(847+375047.1)/(2)=187947.05</t>
  </si>
  <si>
    <t>(27+93)/(2)=60</t>
  </si>
  <si>
    <t>(94+27)/(2)=60.5</t>
  </si>
  <si>
    <t>(998257.5+125149.7)/(2)=561703.6</t>
  </si>
  <si>
    <t>(191+249927.4)/(2)=125059.2</t>
  </si>
  <si>
    <t>(241+124946.7)/(2)=62593.85</t>
  </si>
  <si>
    <t>(26+124822.7)/(2)=62424.35</t>
  </si>
  <si>
    <t>(248+124771.7)/(2)=62509.85</t>
  </si>
  <si>
    <t>(26+61)/(2)=43.5</t>
  </si>
  <si>
    <t>(213+124995.7)/(2)=62604.35</t>
  </si>
  <si>
    <t>(846+375046.1)/(2)=187946.05</t>
  </si>
  <si>
    <t>(26+92)/(2)=59</t>
  </si>
  <si>
    <t>(93+26)/(2)=59.5</t>
  </si>
  <si>
    <t>(998256.5+125148.7)/(2)=561702.6</t>
  </si>
  <si>
    <t>(190+249926.4)/(2)=125058.2</t>
  </si>
  <si>
    <t>(240+124945.7)/(2)=62592.85</t>
  </si>
  <si>
    <t>(25+124821.7)/(2)=62423.35</t>
  </si>
  <si>
    <t>(247+124770.7)/(2)=62508.85</t>
  </si>
  <si>
    <t>(25+60)/(2)=42.5</t>
  </si>
  <si>
    <t>(212+124994.7)/(2)=62603.35</t>
  </si>
  <si>
    <t>(845+375045.1)/(2)=187945.05</t>
  </si>
  <si>
    <t>(25+91)/(2)=58</t>
  </si>
  <si>
    <t>(92+25)/(2)=58.5</t>
  </si>
  <si>
    <t>(998255.5+125147.7)/(2)=561701.6</t>
  </si>
  <si>
    <t>(189+249925.4)/(2)=125057.2</t>
  </si>
  <si>
    <t>(239+124944.7)/(2)=62591.85</t>
  </si>
  <si>
    <t>(24+124820.7)/(2)=62422.35</t>
  </si>
  <si>
    <t>(246+124758.7)/(2)=62502.35</t>
  </si>
  <si>
    <t>(24+59)/(2)=41.5</t>
  </si>
  <si>
    <t>(211+124993.7)/(2)=62602.35</t>
  </si>
  <si>
    <t>(844+375044.1)/(2)=187944.05</t>
  </si>
  <si>
    <t>(24+90)/(2)=57</t>
  </si>
  <si>
    <t>(91+24)/(2)=57.5</t>
  </si>
  <si>
    <t>(998254.5+125146.7)/(2)=561700.6</t>
  </si>
  <si>
    <t>(132+125137.7)/(2)=62634.85</t>
  </si>
  <si>
    <t>(238+124943.7)/(2)=62590.85</t>
  </si>
  <si>
    <t>(23+124819.7)/(2)=62421.35</t>
  </si>
  <si>
    <t>(245+124757.7)/(2)=62501.35</t>
  </si>
  <si>
    <t>(23+58)/(2)=40.5</t>
  </si>
  <si>
    <t>(210+124992.7)/(2)=62601.35</t>
  </si>
  <si>
    <t>(843+375043.1)/(2)=187943.05</t>
  </si>
  <si>
    <t>(23+89)/(2)=56</t>
  </si>
  <si>
    <t>(90+23)/(2)=56.5</t>
  </si>
  <si>
    <t>(998253.5+125145.7)/(2)=561699.6</t>
  </si>
  <si>
    <t>(131+125136.7)/(2)=62633.85</t>
  </si>
  <si>
    <t>(237+124942.7)/(2)=62589.85</t>
  </si>
  <si>
    <t>(22+124818.7)/(2)=62420.35</t>
  </si>
  <si>
    <t>(244+124756.7)/(2)=62500.35</t>
  </si>
  <si>
    <t>(22+57)/(2)=39.5</t>
  </si>
  <si>
    <t>(209+124991.7)/(2)=62600.35</t>
  </si>
  <si>
    <t>(842+375042.1)/(2)=187942.05</t>
  </si>
  <si>
    <t>(22+88)/(2)=55</t>
  </si>
  <si>
    <t>(89+22)/(2)=55.5</t>
  </si>
  <si>
    <t>(998252.5+125144.7)/(2)=561698.6</t>
  </si>
  <si>
    <t>(130+125135.7)/(2)=62632.85</t>
  </si>
  <si>
    <t>(21+124817.7)/(2)=62419.35</t>
  </si>
  <si>
    <t>(243+124755.7)/(2)=62499.35</t>
  </si>
  <si>
    <t>(21+56)/(2)=38.5</t>
  </si>
  <si>
    <t>(208+124922.7)/(2)=62565.35</t>
  </si>
  <si>
    <t>(841+375041.1)/(2)=187941.05</t>
  </si>
  <si>
    <t>(21+87)/(2)=54</t>
  </si>
  <si>
    <t>(88+21)/(2)=54.5</t>
  </si>
  <si>
    <t>(998251.5+125143.7)/(2)=561697.6</t>
  </si>
  <si>
    <t>(129+125134.7)/(2)=62631.85</t>
  </si>
  <si>
    <t>(20+124816.7)/(2)=62418.35</t>
  </si>
  <si>
    <t>(242+124754.7)/(2)=62498.35</t>
  </si>
  <si>
    <t>(20+55)/(2)=37.5</t>
  </si>
  <si>
    <t>(207+124921.7)/(2)=62564.35</t>
  </si>
  <si>
    <t>(840+375040.1)/(2)=187940.05</t>
  </si>
  <si>
    <t>(20+86)/(2)=53</t>
  </si>
  <si>
    <t>(87+20)/(2)=53.5</t>
  </si>
  <si>
    <t>(998250.5+125142.7)/(2)=561696.6</t>
  </si>
  <si>
    <t>(128+125133.7)/(2)=62630.85</t>
  </si>
  <si>
    <t>(19+124815.7)/(2)=62417.35</t>
  </si>
  <si>
    <t>(241+124753.7)/(2)=62497.35</t>
  </si>
  <si>
    <t>(19+54)/(2)=36.5</t>
  </si>
  <si>
    <t>(206+124920.7)/(2)=62563.35</t>
  </si>
  <si>
    <t>(839+375039.1)/(2)=187939.05</t>
  </si>
  <si>
    <t>(19+85)/(2)=52</t>
  </si>
  <si>
    <t>(86+19)/(2)=52.5</t>
  </si>
  <si>
    <t>(998249.5+125141.7)/(2)=561695.6</t>
  </si>
  <si>
    <t>(127+125132.7)/(2)=62629.85</t>
  </si>
  <si>
    <t>(18+124814.7)/(2)=62416.35</t>
  </si>
  <si>
    <t>(240+124752.7)/(2)=62496.35</t>
  </si>
  <si>
    <t>(18+53)/(2)=35.5</t>
  </si>
  <si>
    <t>(205+124919.7)/(2)=62562.35</t>
  </si>
  <si>
    <t>(838+375038.1)/(2)=187938.05</t>
  </si>
  <si>
    <t>(18+84)/(2)=51</t>
  </si>
  <si>
    <t>(85+18)/(2)=51.5</t>
  </si>
  <si>
    <t>(998248.5+125140.7)/(2)=561694.6</t>
  </si>
  <si>
    <t>(126+125131.7)/(2)=62628.85</t>
  </si>
  <si>
    <t>(17+124813.7)/(2)=62415.35</t>
  </si>
  <si>
    <t>(239+124751.7)/(2)=62495.35</t>
  </si>
  <si>
    <t>(17+52)/(2)=34.5</t>
  </si>
  <si>
    <t>(204+124918.7)/(2)=62561.35</t>
  </si>
  <si>
    <t>(837+375037.1)/(2)=187937.05</t>
  </si>
  <si>
    <t>(17+83)/(2)=50</t>
  </si>
  <si>
    <t>(84+17)/(2)=50.5</t>
  </si>
  <si>
    <t>(998247.5+125139.7)/(2)=561693.6</t>
  </si>
  <si>
    <t>(125+125130.7)/(2)=62627.85</t>
  </si>
  <si>
    <t>(16+124812.7)/(2)=62414.35</t>
  </si>
  <si>
    <t>(238+124750.7)/(2)=62494.35</t>
  </si>
  <si>
    <t>(203+124917.7)/(2)=62560.35</t>
  </si>
  <si>
    <t>(836+375036.1)/(2)=187936.05</t>
  </si>
  <si>
    <t>(16+82)/(2)=49</t>
  </si>
  <si>
    <t>(83+16)/(2)=49.5</t>
  </si>
  <si>
    <t>(998246.5+125138.7)/(2)=561692.6</t>
  </si>
  <si>
    <t>(124+125129.7)/(2)=62626.85</t>
  </si>
  <si>
    <t>(15+124811.7)/(2)=62413.35</t>
  </si>
  <si>
    <t>(237+124749.7)/(2)=62493.35</t>
  </si>
  <si>
    <t>(202+124916.7)/(2)=62559.35</t>
  </si>
  <si>
    <t>(835+375035.1)/(2)=187935.05</t>
  </si>
  <si>
    <t>(15+81)/(2)=48</t>
  </si>
  <si>
    <t>(82+15)/(2)=48.5</t>
  </si>
  <si>
    <t>(998245.5+125095.7)/(2)=561670.6</t>
  </si>
  <si>
    <t>(123+125128.7)/(2)=62625.85</t>
  </si>
  <si>
    <t>(14+124810.7)/(2)=62412.35</t>
  </si>
  <si>
    <t>(236+124748.7)/(2)=62492.35</t>
  </si>
  <si>
    <t>(201+124915.7)/(2)=62558.35</t>
  </si>
  <si>
    <t>(834+375034.1)/(2)=187934.05</t>
  </si>
  <si>
    <t>(14+80)/(2)=47</t>
  </si>
  <si>
    <t>(81+14)/(2)=47.5</t>
  </si>
  <si>
    <t>(998244.5+125094.7)/(2)=561669.6</t>
  </si>
  <si>
    <t>(122+125127.7)/(2)=62624.85</t>
  </si>
  <si>
    <t>(13+124809.7)/(2)=62411.35</t>
  </si>
  <si>
    <t>(235+124747.7)/(2)=62491.35</t>
  </si>
  <si>
    <t>(200+124914.7)/(2)=62557.35</t>
  </si>
  <si>
    <t>(833+375033.1)/(2)=187933.05</t>
  </si>
  <si>
    <t>(13+79)/(2)=46</t>
  </si>
  <si>
    <t>(80+13)/(2)=46.5</t>
  </si>
  <si>
    <t>(998243.5+125093.7)/(2)=561668.6</t>
  </si>
  <si>
    <t>(121+125126.7)/(2)=62623.85</t>
  </si>
  <si>
    <t>(12+124808.7)/(2)=62410.35</t>
  </si>
  <si>
    <t>(234+124746.7)/(2)=62490.35</t>
  </si>
  <si>
    <t>(832+375032.1)/(2)=187932.05</t>
  </si>
  <si>
    <t>(12+78)/(2)=45</t>
  </si>
  <si>
    <t>(998242.5+125092.7)/(2)=561667.6</t>
  </si>
  <si>
    <t>(120+125125.7)/(2)=62622.85</t>
  </si>
  <si>
    <t>(11+124807.7)/(2)=62409.35</t>
  </si>
  <si>
    <t>(233+124745.7)/(2)=62489.35</t>
  </si>
  <si>
    <t>(831+375031.1)/(2)=187931.05</t>
  </si>
  <si>
    <t>(11+77)/(2)=44</t>
  </si>
  <si>
    <t>(998241.5+125091.7)/(2)=561666.6</t>
  </si>
  <si>
    <t>(119+125124.7)/(2)=62621.85</t>
  </si>
  <si>
    <t>(10+124806.7)/(2)=62408.35</t>
  </si>
  <si>
    <t>(232+124744.7)/(2)=62488.35</t>
  </si>
  <si>
    <t>(830+375030.1)/(2)=187930.05</t>
  </si>
  <si>
    <t>(10+76)/(2)=43</t>
  </si>
  <si>
    <t>(998240.5+125090.7)/(2)=561665.6</t>
  </si>
  <si>
    <t>(118+125123.7)/(2)=62620.85</t>
  </si>
  <si>
    <t>(9+124805.7)/(2)=62407.35</t>
  </si>
  <si>
    <t>(231+124743.7)/(2)=62487.35</t>
  </si>
  <si>
    <t>(829+375029.1)/(2)=187929.05</t>
  </si>
  <si>
    <t>(9+75)/(2)=42</t>
  </si>
  <si>
    <t>(998207.5+124972.7)/(2)=561590.1</t>
  </si>
  <si>
    <t>(117+125122.7)/(2)=62619.85</t>
  </si>
  <si>
    <t>(8+124804.7)/(2)=62406.35</t>
  </si>
  <si>
    <t>(217+124742.7)/(2)=62479.85</t>
  </si>
  <si>
    <t>(828+375028.1)/(2)=187928.05</t>
  </si>
  <si>
    <t>(8+74)/(2)=41</t>
  </si>
  <si>
    <t>(998206.5+124971.7)/(2)=561589.1</t>
  </si>
  <si>
    <t>(116+125076.7)/(2)=62596.35</t>
  </si>
  <si>
    <t>(7+124803.7)/(2)=62405.35</t>
  </si>
  <si>
    <t>(216+124741.7)/(2)=62478.85</t>
  </si>
  <si>
    <t>(827+375010.1)/(2)=187918.55</t>
  </si>
  <si>
    <t>(7+73)/(2)=40</t>
  </si>
  <si>
    <t>(998205.5+124970.7)/(2)=561588.1</t>
  </si>
  <si>
    <t>(115+125075.7)/(2)=62595.35</t>
  </si>
  <si>
    <t>(6+124802.7)/(2)=62404.35</t>
  </si>
  <si>
    <t>(215+124740.7)/(2)=62477.85</t>
  </si>
  <si>
    <t>(826+375009.1)/(2)=187917.55</t>
  </si>
  <si>
    <t>(6+72)/(2)=39</t>
  </si>
  <si>
    <t>(998204.5+124969.7)/(2)=561587.1</t>
  </si>
  <si>
    <t>(114+125074.7)/(2)=62594.35</t>
  </si>
  <si>
    <t>(5+124801.7)/(2)=62403.35</t>
  </si>
  <si>
    <t>(214+124739.7)/(2)=62476.85</t>
  </si>
  <si>
    <t>(825+125359.7)/(2)=63092.35</t>
  </si>
  <si>
    <t>(5+71)/(2)=38</t>
  </si>
  <si>
    <t>(998203.5+124968.7)/(2)=561586.1</t>
  </si>
  <si>
    <t>(113+125073.7)/(2)=62593.35</t>
  </si>
  <si>
    <t>(4+124800.7)/(2)=62402.35</t>
  </si>
  <si>
    <t>(213+4)/(2)=108.5</t>
  </si>
  <si>
    <t>(592+125118.7)/(2)=62855.35</t>
  </si>
  <si>
    <t>(4+70)/(2)=37</t>
  </si>
  <si>
    <t>(998202.5+124967.7)/(2)=561585.1</t>
  </si>
  <si>
    <t>(107+125072.7)/(2)=62589.85</t>
  </si>
  <si>
    <t>(3+124799.7)/(2)=62401.35</t>
  </si>
  <si>
    <t>(212+3)/(2)=107.5</t>
  </si>
  <si>
    <t>(591+125117.7)/(2)=62854.35</t>
  </si>
  <si>
    <t>(3+69)/(2)=36</t>
  </si>
  <si>
    <t>(998201.5+124966.7)/(2)=561584.1</t>
  </si>
  <si>
    <t>(106+125071.7)/(2)=62588.85</t>
  </si>
  <si>
    <t>(2+124798.7)/(2)=62400.35</t>
  </si>
  <si>
    <t>(330+2)/(2)=166</t>
  </si>
  <si>
    <t>(2+68)/(2)=35</t>
  </si>
  <si>
    <t>(998198.5+266)/(2)=499232.25</t>
  </si>
  <si>
    <t>(105+125070.7)/(2)=62587.85</t>
  </si>
  <si>
    <t>(329+1)/(2)=165</t>
  </si>
  <si>
    <t>(1+67)/(2)=34</t>
  </si>
  <si>
    <t>(998197.5+265)/(2)=499231.25</t>
  </si>
  <si>
    <r>
      <rPr>
        <sz val="9"/>
        <color rgb="FF333333"/>
        <rFont val="Verdana"/>
        <family val="2"/>
        <charset val="238"/>
      </rPr>
      <t>Maximális memória használat: </t>
    </r>
    <r>
      <rPr>
        <b/>
        <sz val="9"/>
        <color rgb="FF333333"/>
        <rFont val="Verdana"/>
        <family val="2"/>
        <charset val="238"/>
      </rPr>
      <t>1.5 Mb</t>
    </r>
  </si>
  <si>
    <r>
      <rPr>
        <sz val="9"/>
        <color rgb="FF333333"/>
        <rFont val="Verdana"/>
        <family val="2"/>
        <charset val="238"/>
      </rPr>
      <t>A futtatás idôtartama: </t>
    </r>
    <r>
      <rPr>
        <b/>
        <sz val="9"/>
        <color rgb="FF333333"/>
        <rFont val="Verdana"/>
        <family val="2"/>
        <charset val="238"/>
      </rPr>
      <t>0.35 mp (0.01 p)</t>
    </r>
  </si>
  <si>
    <t>#</t>
  </si>
  <si>
    <t xml:space="preserve">összes játékban lévő zseton </t>
  </si>
  <si>
    <t>1-0</t>
  </si>
  <si>
    <t>Tét</t>
  </si>
  <si>
    <t xml:space="preserve"> játékos 1 Bedobta</t>
  </si>
  <si>
    <t xml:space="preserve"> játékos 1 Megadta</t>
  </si>
  <si>
    <t xml:space="preserve"> játékos 1 Emelt</t>
  </si>
  <si>
    <t xml:space="preserve"> játékos 2 Bedobta</t>
  </si>
  <si>
    <t xml:space="preserve"> játékos 2 Megadta</t>
  </si>
  <si>
    <t xml:space="preserve"> játékos 2 Emelt</t>
  </si>
  <si>
    <t xml:space="preserve"> játékos 3 Bedobta</t>
  </si>
  <si>
    <t xml:space="preserve"> játékos 3 Megadta</t>
  </si>
  <si>
    <t xml:space="preserve"> játékos 3 Emelt</t>
  </si>
  <si>
    <t xml:space="preserve"> </t>
  </si>
  <si>
    <t/>
  </si>
  <si>
    <t>Végösszeg</t>
  </si>
  <si>
    <t>Mekkora az eltérés a becsülthöz képest minnél nagyobb annál aggresszívabb</t>
  </si>
  <si>
    <t>ki hányszor "blöffölt"</t>
  </si>
  <si>
    <t>összes nyeremény</t>
  </si>
  <si>
    <t>átlagos nyeremény</t>
  </si>
  <si>
    <t xml:space="preserve">ID </t>
  </si>
  <si>
    <t>Hányas játékos</t>
  </si>
  <si>
    <t>Első játékost BME</t>
  </si>
  <si>
    <t>Második Játékos BME</t>
  </si>
  <si>
    <t>3 Játékos BME</t>
  </si>
  <si>
    <t>zseton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</si>
</sst>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8"/>
      <color rgb="FF000000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u/>
      <sz val="11"/>
      <color theme="10"/>
      <name val="Calibri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/>
      <top/>
      <bottom style="thin">
        <color rgb="FFABABAB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0" fillId="0" borderId="3" xfId="0" applyFont="1" applyBorder="1" applyAlignment="1"/>
    <xf numFmtId="0" fontId="0" fillId="0" borderId="3" xfId="0" pivotButton="1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3" xfId="0" applyNumberFormat="1" applyFont="1" applyBorder="1" applyAlignment="1"/>
    <xf numFmtId="0" fontId="0" fillId="0" borderId="5" xfId="0" applyNumberFormat="1" applyFont="1" applyBorder="1" applyAlignment="1"/>
    <xf numFmtId="0" fontId="0" fillId="0" borderId="6" xfId="0" applyFont="1" applyBorder="1" applyAlignment="1"/>
    <xf numFmtId="0" fontId="0" fillId="0" borderId="6" xfId="0" applyNumberFormat="1" applyFont="1" applyBorder="1" applyAlignment="1"/>
    <xf numFmtId="0" fontId="0" fillId="0" borderId="7" xfId="0" applyNumberFormat="1" applyFont="1" applyBorder="1" applyAlignment="1"/>
    <xf numFmtId="0" fontId="0" fillId="0" borderId="8" xfId="0" applyFont="1" applyBorder="1" applyAlignment="1"/>
    <xf numFmtId="0" fontId="0" fillId="0" borderId="8" xfId="0" applyNumberFormat="1" applyFont="1" applyBorder="1" applyAlignment="1"/>
    <xf numFmtId="0" fontId="0" fillId="0" borderId="9" xfId="0" applyNumberFormat="1" applyFont="1" applyBorder="1" applyAlignment="1"/>
    <xf numFmtId="1" fontId="0" fillId="0" borderId="3" xfId="0" applyNumberFormat="1" applyFont="1" applyBorder="1" applyAlignment="1"/>
    <xf numFmtId="1" fontId="0" fillId="0" borderId="6" xfId="0" applyNumberFormat="1" applyFont="1" applyBorder="1" applyAlignment="1"/>
    <xf numFmtId="1" fontId="0" fillId="0" borderId="8" xfId="0" applyNumberFormat="1" applyFont="1" applyBorder="1" applyAlignment="1"/>
    <xf numFmtId="1" fontId="0" fillId="0" borderId="7" xfId="0" applyNumberFormat="1" applyFont="1" applyBorder="1" applyAlignment="1"/>
    <xf numFmtId="1" fontId="0" fillId="0" borderId="9" xfId="0" applyNumberFormat="1" applyFont="1" applyBorder="1" applyAlignment="1"/>
    <xf numFmtId="0" fontId="0" fillId="0" borderId="0" xfId="0" applyFont="1" applyAlignment="1">
      <alignment horizontal="center"/>
    </xf>
    <xf numFmtId="0" fontId="0" fillId="0" borderId="10" xfId="0" applyFont="1" applyBorder="1" applyAlignment="1">
      <alignment horizontal="center"/>
    </xf>
  </cellXfs>
  <cellStyles count="1">
    <cellStyle name="Normál" xfId="0" builtinId="0"/>
  </cellStyles>
  <dxfs count="14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19275" cy="600075"/>
    <xdr:pic>
      <xdr:nvPicPr>
        <xdr:cNvPr id="2" name="image1.png" descr="CO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19275" cy="600075"/>
    <xdr:pic>
      <xdr:nvPicPr>
        <xdr:cNvPr id="2" name="image1.png" descr="CO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Lttd" refreshedDate="44703.614522800926" refreshedVersion="7" recordCount="35" xr:uid="{00000000-000A-0000-FFFF-FFFF00000000}">
  <cacheSource type="worksheet">
    <worksheetSource ref="T4:U39" sheet="Póker v0.3 "/>
  </cacheSource>
  <cacheFields count="2">
    <cacheField name="Becslés" numFmtId="0">
      <sharedItems containsSemiMixedTypes="0" containsString="0" containsNumber="1" minValue="999888.6" maxValue="1000161.1"/>
    </cacheField>
    <cacheField name="Ki blöfföl" numFmtId="0">
      <sharedItems containsSemiMixedTypes="0" containsString="0" containsNumber="1" containsInteger="1" minValue="1" maxValue="3" count="3">
        <n v="3"/>
        <n v="2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Lttd" refreshedDate="44703.614523032411" refreshedVersion="7" recordCount="35" xr:uid="{00000000-000A-0000-FFFF-FFFF01000000}">
  <cacheSource type="worksheet">
    <worksheetSource ref="U4:Y39" sheet="Póker v0.3 "/>
  </cacheSource>
  <cacheFields count="5">
    <cacheField name="Ki blöfföl" numFmtId="0">
      <sharedItems containsSemiMixedTypes="0" containsString="0" containsNumber="1" containsInteger="1" minValue="1" maxValue="3" count="3">
        <n v="3"/>
        <n v="2"/>
        <n v="1"/>
      </sharedItems>
    </cacheField>
    <cacheField name="BME1" numFmtId="0">
      <sharedItems containsSemiMixedTypes="0" containsString="0" containsNumber="1" containsInteger="1" minValue="1" maxValue="100"/>
    </cacheField>
    <cacheField name="BME2" numFmtId="0">
      <sharedItems containsSemiMixedTypes="0" containsString="0" containsNumber="1" containsInteger="1" minValue="1" maxValue="100"/>
    </cacheField>
    <cacheField name="BME3" numFmtId="0">
      <sharedItems containsSemiMixedTypes="0" containsString="0" containsNumber="1" containsInteger="1" minValue="1" maxValue="100"/>
    </cacheField>
    <cacheField name="nyereség" numFmtId="0">
      <sharedItems containsSemiMixedTypes="0" containsString="0" containsNumber="1" containsInteger="1" minValue="338" maxValue="10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n v="1000161.1"/>
    <x v="0"/>
  </r>
  <r>
    <n v="1000030.1"/>
    <x v="1"/>
  </r>
  <r>
    <n v="1000100.1"/>
    <x v="0"/>
  </r>
  <r>
    <n v="1000006.1"/>
    <x v="0"/>
  </r>
  <r>
    <n v="999977.1"/>
    <x v="1"/>
  </r>
  <r>
    <n v="1000005.6"/>
    <x v="1"/>
  </r>
  <r>
    <n v="1000005.6"/>
    <x v="0"/>
  </r>
  <r>
    <n v="1000159.1"/>
    <x v="1"/>
  </r>
  <r>
    <n v="1000005.6"/>
    <x v="2"/>
  </r>
  <r>
    <n v="1000005.6"/>
    <x v="0"/>
  </r>
  <r>
    <n v="1000006.1"/>
    <x v="0"/>
  </r>
  <r>
    <n v="999920.1"/>
    <x v="0"/>
  </r>
  <r>
    <n v="1000005.1"/>
    <x v="1"/>
  </r>
  <r>
    <n v="1000006.6"/>
    <x v="0"/>
  </r>
  <r>
    <n v="999905.1"/>
    <x v="0"/>
  </r>
  <r>
    <n v="1000005.1"/>
    <x v="1"/>
  </r>
  <r>
    <n v="999928.1"/>
    <x v="0"/>
  </r>
  <r>
    <n v="1000038.1"/>
    <x v="1"/>
  </r>
  <r>
    <n v="1000006.1"/>
    <x v="0"/>
  </r>
  <r>
    <n v="1000005.6"/>
    <x v="1"/>
  </r>
  <r>
    <n v="1000005.6"/>
    <x v="0"/>
  </r>
  <r>
    <n v="999949.1"/>
    <x v="1"/>
  </r>
  <r>
    <n v="1000006.1"/>
    <x v="0"/>
  </r>
  <r>
    <n v="999934.1"/>
    <x v="1"/>
  </r>
  <r>
    <n v="999894.1"/>
    <x v="0"/>
  </r>
  <r>
    <n v="1000040.6"/>
    <x v="1"/>
  </r>
  <r>
    <n v="1000005.6"/>
    <x v="1"/>
  </r>
  <r>
    <n v="999888.6"/>
    <x v="2"/>
  </r>
  <r>
    <n v="1000005.6"/>
    <x v="1"/>
  </r>
  <r>
    <n v="1000006.1"/>
    <x v="0"/>
  </r>
  <r>
    <n v="1000005.6"/>
    <x v="0"/>
  </r>
  <r>
    <n v="999947.6"/>
    <x v="2"/>
  </r>
  <r>
    <n v="1000005.6"/>
    <x v="0"/>
  </r>
  <r>
    <n v="1000006.1"/>
    <x v="2"/>
  </r>
  <r>
    <n v="1000019.1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x v="0"/>
    <n v="1"/>
    <n v="10"/>
    <n v="1"/>
    <n v="8574"/>
  </r>
  <r>
    <x v="1"/>
    <n v="10"/>
    <n v="1"/>
    <n v="100"/>
    <n v="3183"/>
  </r>
  <r>
    <x v="0"/>
    <n v="1"/>
    <n v="1"/>
    <n v="1"/>
    <n v="10999"/>
  </r>
  <r>
    <x v="0"/>
    <n v="10"/>
    <n v="1"/>
    <n v="1"/>
    <n v="2530"/>
  </r>
  <r>
    <x v="1"/>
    <n v="10"/>
    <n v="1"/>
    <n v="10"/>
    <n v="4092"/>
  </r>
  <r>
    <x v="1"/>
    <n v="10"/>
    <n v="1"/>
    <n v="100"/>
    <n v="2993"/>
  </r>
  <r>
    <x v="0"/>
    <n v="10"/>
    <n v="1"/>
    <n v="1"/>
    <n v="7305"/>
  </r>
  <r>
    <x v="1"/>
    <n v="1"/>
    <n v="1"/>
    <n v="10"/>
    <n v="6022"/>
  </r>
  <r>
    <x v="2"/>
    <n v="1"/>
    <n v="10"/>
    <n v="100"/>
    <n v="10658"/>
  </r>
  <r>
    <x v="0"/>
    <n v="1"/>
    <n v="100"/>
    <n v="1"/>
    <n v="4383"/>
  </r>
  <r>
    <x v="0"/>
    <n v="1"/>
    <n v="1"/>
    <n v="1"/>
    <n v="1306"/>
  </r>
  <r>
    <x v="0"/>
    <n v="100"/>
    <n v="100"/>
    <n v="1"/>
    <n v="1508"/>
  </r>
  <r>
    <x v="1"/>
    <n v="1"/>
    <n v="1"/>
    <n v="10"/>
    <n v="4556"/>
  </r>
  <r>
    <x v="0"/>
    <n v="1"/>
    <n v="100"/>
    <n v="1"/>
    <n v="3040"/>
  </r>
  <r>
    <x v="0"/>
    <n v="100"/>
    <n v="100"/>
    <n v="1"/>
    <n v="1218"/>
  </r>
  <r>
    <x v="1"/>
    <n v="1"/>
    <n v="1"/>
    <n v="10"/>
    <n v="10751"/>
  </r>
  <r>
    <x v="0"/>
    <n v="100"/>
    <n v="100"/>
    <n v="1"/>
    <n v="1750"/>
  </r>
  <r>
    <x v="1"/>
    <n v="10"/>
    <n v="1"/>
    <n v="10"/>
    <n v="2363"/>
  </r>
  <r>
    <x v="0"/>
    <n v="100"/>
    <n v="1"/>
    <n v="1"/>
    <n v="898"/>
  </r>
  <r>
    <x v="1"/>
    <n v="10"/>
    <n v="100"/>
    <n v="1"/>
    <n v="7913"/>
  </r>
  <r>
    <x v="0"/>
    <n v="1"/>
    <n v="10"/>
    <n v="1"/>
    <n v="993"/>
  </r>
  <r>
    <x v="1"/>
    <n v="10"/>
    <n v="1"/>
    <n v="100"/>
    <n v="338"/>
  </r>
  <r>
    <x v="0"/>
    <n v="100"/>
    <n v="100"/>
    <n v="1"/>
    <n v="1825"/>
  </r>
  <r>
    <x v="1"/>
    <n v="10"/>
    <n v="1"/>
    <n v="100"/>
    <n v="3528"/>
  </r>
  <r>
    <x v="0"/>
    <n v="10"/>
    <n v="100"/>
    <n v="1"/>
    <n v="378"/>
  </r>
  <r>
    <x v="1"/>
    <n v="100"/>
    <n v="1"/>
    <n v="10"/>
    <n v="2498"/>
  </r>
  <r>
    <x v="1"/>
    <n v="100"/>
    <n v="1"/>
    <n v="10"/>
    <n v="602"/>
  </r>
  <r>
    <x v="2"/>
    <n v="1"/>
    <n v="100"/>
    <n v="100"/>
    <n v="729"/>
  </r>
  <r>
    <x v="1"/>
    <n v="10"/>
    <n v="1"/>
    <n v="10"/>
    <n v="3543"/>
  </r>
  <r>
    <x v="0"/>
    <n v="1"/>
    <n v="1"/>
    <n v="1"/>
    <n v="1786"/>
  </r>
  <r>
    <x v="0"/>
    <n v="100"/>
    <n v="100"/>
    <n v="1"/>
    <n v="1166"/>
  </r>
  <r>
    <x v="2"/>
    <n v="1"/>
    <n v="10"/>
    <n v="100"/>
    <n v="1344"/>
  </r>
  <r>
    <x v="0"/>
    <n v="1"/>
    <n v="100"/>
    <n v="1"/>
    <n v="817"/>
  </r>
  <r>
    <x v="2"/>
    <n v="1"/>
    <n v="100"/>
    <n v="100"/>
    <n v="873"/>
  </r>
  <r>
    <x v="0"/>
    <n v="100"/>
    <n v="10"/>
    <n v="1"/>
    <n v="16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Sheet5" cacheId="4" applyNumberFormats="0" applyBorderFormats="0" applyFontFormats="0" applyPatternFormats="0" applyAlignmentFormats="0" applyWidthHeightFormats="0" dataCaption="" updatedVersion="7" compact="0" compactData="0">
  <location ref="A3:C8" firstHeaderRow="1" firstDataRow="2" firstDataCol="1"/>
  <pivotFields count="2">
    <pivotField name="Becslés" dataField="1" compact="0" outline="0" multipleItemSelectionAllowed="1" showAll="0"/>
    <pivotField name="Ki blöfföl" axis="axisRow" compact="0" outline="0" multipleItemSelectionAllowed="1" showAll="0" sortType="ascending">
      <items count="4">
        <item x="2"/>
        <item x="1"/>
        <item x="0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Becslés" fld="0" subtotal="average" baseField="0"/>
    <dataField name="Count of Becslés" fld="0" subtotal="count" baseField="0"/>
  </dataFields>
  <formats count="4">
    <format dxfId="13">
      <pivotArea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format>
    <format dxfId="12">
      <pivotArea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format>
    <format dxfId="11">
      <pivotArea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format>
    <format dxfId="10">
      <pivotArea field="1" grandRow="1" outline="0" axis="axisRow" fieldPosition="0">
        <references count="1">
          <reference field="4294967294" count="1" selected="0">
            <x v="0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Sheet6" cacheId="7" applyNumberFormats="0" applyBorderFormats="0" applyFontFormats="0" applyPatternFormats="0" applyAlignmentFormats="0" applyWidthHeightFormats="0" dataCaption="" updatedVersion="7" compact="0" compactData="0">
  <location ref="A3:C8" firstHeaderRow="1" firstDataRow="2" firstDataCol="1"/>
  <pivotFields count="5">
    <pivotField name="Ki blöfföl" axis="axisRow" compact="0" outline="0" multipleItemSelectionAllowed="1" showAll="0" sortType="ascending">
      <items count="4">
        <item x="2"/>
        <item x="1"/>
        <item x="0"/>
        <item t="default"/>
      </items>
    </pivotField>
    <pivotField name="BME1" compact="0" outline="0" multipleItemSelectionAllowed="1" showAll="0"/>
    <pivotField name="BME2" compact="0" outline="0" multipleItemSelectionAllowed="1" showAll="0"/>
    <pivotField name="BME3" compact="0" outline="0" multipleItemSelectionAllowed="1" showAll="0"/>
    <pivotField name="nyereség" dataField="1" compact="0" outline="0" multipleItemSelectionAllowe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nyereség" fld="4" baseField="0"/>
    <dataField name="Average of nyereség2" fld="4" subtotal="average" baseField="0"/>
  </dataFields>
  <formats count="3">
    <format dxfId="9">
      <pivotArea outline="0" fieldPosition="0">
        <references count="2">
          <reference field="4294967294" count="1" selected="0">
            <x v="1"/>
          </reference>
          <reference field="0" count="1" selected="0">
            <x v="1"/>
          </reference>
        </references>
      </pivotArea>
    </format>
    <format dxfId="8">
      <pivotArea outline="0" fieldPosition="0">
        <references count="2">
          <reference field="4294967294" count="1" selected="0">
            <x v="1"/>
          </reference>
          <reference field="0" count="1" selected="0">
            <x v="2"/>
          </reference>
        </references>
      </pivotArea>
    </format>
    <format dxfId="7">
      <pivotArea field="0" grandRow="1" outline="0" axis="axisRow" fieldPosition="0">
        <references count="1">
          <reference field="4294967294" count="1" selected="0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856371620220506100533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2413903202205060953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0"/>
  <sheetViews>
    <sheetView workbookViewId="0"/>
  </sheetViews>
  <sheetFormatPr defaultColWidth="13" defaultRowHeight="15" customHeight="1" x14ac:dyDescent="0.3"/>
  <cols>
    <col min="1" max="1" width="11.44140625" bestFit="1" customWidth="1"/>
    <col min="2" max="2" width="70.109375" bestFit="1" customWidth="1"/>
    <col min="3" max="3" width="20" bestFit="1" customWidth="1"/>
  </cols>
  <sheetData>
    <row r="1" spans="1:3" ht="14.4" x14ac:dyDescent="0.3">
      <c r="B1" s="32" t="s">
        <v>811</v>
      </c>
      <c r="C1" s="1"/>
    </row>
    <row r="2" spans="1:3" ht="15" customHeight="1" x14ac:dyDescent="0.3">
      <c r="B2" s="33"/>
      <c r="C2" t="s">
        <v>812</v>
      </c>
    </row>
    <row r="3" spans="1:3" ht="14.4" x14ac:dyDescent="0.3">
      <c r="A3" s="15"/>
      <c r="B3" s="16" t="s">
        <v>809</v>
      </c>
      <c r="C3" s="17"/>
    </row>
    <row r="4" spans="1:3" ht="14.4" x14ac:dyDescent="0.3">
      <c r="A4" s="16" t="s">
        <v>0</v>
      </c>
      <c r="B4" s="15" t="s">
        <v>1</v>
      </c>
      <c r="C4" s="18" t="s">
        <v>2</v>
      </c>
    </row>
    <row r="5" spans="1:3" ht="14.4" x14ac:dyDescent="0.3">
      <c r="A5" s="15">
        <v>1</v>
      </c>
      <c r="B5" s="27">
        <v>999961.97499999998</v>
      </c>
      <c r="C5" s="20">
        <v>4</v>
      </c>
    </row>
    <row r="6" spans="1:3" ht="14.4" x14ac:dyDescent="0.3">
      <c r="A6" s="21">
        <v>2</v>
      </c>
      <c r="B6" s="28">
        <v>1000012.369230769</v>
      </c>
      <c r="C6" s="23">
        <v>13</v>
      </c>
    </row>
    <row r="7" spans="1:3" ht="14.4" x14ac:dyDescent="0.3">
      <c r="A7" s="21">
        <v>3</v>
      </c>
      <c r="B7" s="28">
        <v>999999.59999999986</v>
      </c>
      <c r="C7" s="23">
        <v>18</v>
      </c>
    </row>
    <row r="8" spans="1:3" ht="15" customHeight="1" x14ac:dyDescent="0.3">
      <c r="A8" s="24" t="s">
        <v>810</v>
      </c>
      <c r="B8" s="29">
        <v>1000000.0428571434</v>
      </c>
      <c r="C8" s="26">
        <v>35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1:B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000"/>
  <sheetViews>
    <sheetView workbookViewId="0"/>
  </sheetViews>
  <sheetFormatPr defaultColWidth="14.44140625" defaultRowHeight="15" customHeight="1" x14ac:dyDescent="0.3"/>
  <cols>
    <col min="1" max="1" width="11.44140625" bestFit="1" customWidth="1"/>
    <col min="2" max="2" width="17.5546875" bestFit="1" customWidth="1"/>
    <col min="3" max="3" width="20.44140625" customWidth="1"/>
    <col min="4" max="26" width="8.6640625" customWidth="1"/>
  </cols>
  <sheetData>
    <row r="2" spans="1:3" ht="15" customHeight="1" x14ac:dyDescent="0.3">
      <c r="B2" t="s">
        <v>813</v>
      </c>
      <c r="C2" t="s">
        <v>814</v>
      </c>
    </row>
    <row r="3" spans="1:3" ht="14.4" x14ac:dyDescent="0.3">
      <c r="A3" s="15"/>
      <c r="B3" s="16" t="s">
        <v>809</v>
      </c>
      <c r="C3" s="17"/>
    </row>
    <row r="4" spans="1:3" ht="14.4" x14ac:dyDescent="0.3">
      <c r="A4" s="16" t="s">
        <v>0</v>
      </c>
      <c r="B4" s="15" t="s">
        <v>3</v>
      </c>
      <c r="C4" s="18" t="s">
        <v>4</v>
      </c>
    </row>
    <row r="5" spans="1:3" ht="14.4" x14ac:dyDescent="0.3">
      <c r="A5" s="15">
        <v>1</v>
      </c>
      <c r="B5" s="19">
        <v>13604</v>
      </c>
      <c r="C5" s="20">
        <v>3401</v>
      </c>
    </row>
    <row r="6" spans="1:3" ht="14.4" x14ac:dyDescent="0.3">
      <c r="A6" s="21">
        <v>2</v>
      </c>
      <c r="B6" s="22">
        <v>52382</v>
      </c>
      <c r="C6" s="30">
        <v>4029.3846153846152</v>
      </c>
    </row>
    <row r="7" spans="1:3" ht="14.4" x14ac:dyDescent="0.3">
      <c r="A7" s="21">
        <v>3</v>
      </c>
      <c r="B7" s="22">
        <v>52171</v>
      </c>
      <c r="C7" s="30">
        <v>2898.3888888888887</v>
      </c>
    </row>
    <row r="8" spans="1:3" ht="15" customHeight="1" x14ac:dyDescent="0.3">
      <c r="A8" s="24" t="s">
        <v>810</v>
      </c>
      <c r="B8" s="25">
        <v>118157</v>
      </c>
      <c r="C8" s="31">
        <v>3375.9142857142856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00"/>
  <sheetViews>
    <sheetView zoomScale="85" zoomScaleNormal="85" workbookViewId="0"/>
  </sheetViews>
  <sheetFormatPr defaultColWidth="14.44140625" defaultRowHeight="15" customHeight="1" x14ac:dyDescent="0.3"/>
  <cols>
    <col min="1" max="26" width="8.6640625" customWidth="1"/>
  </cols>
  <sheetData>
    <row r="1" spans="1:18" ht="18" x14ac:dyDescent="0.3">
      <c r="A1" s="5"/>
    </row>
    <row r="2" spans="1:18" ht="14.4" x14ac:dyDescent="0.3">
      <c r="A2" s="6"/>
    </row>
    <row r="5" spans="1:18" ht="20.399999999999999" x14ac:dyDescent="0.3">
      <c r="A5" s="7" t="s">
        <v>29</v>
      </c>
      <c r="B5" s="8">
        <v>8563716</v>
      </c>
      <c r="C5" s="7" t="s">
        <v>30</v>
      </c>
      <c r="D5" s="8">
        <v>35</v>
      </c>
      <c r="E5" s="7" t="s">
        <v>31</v>
      </c>
      <c r="F5" s="8">
        <v>16</v>
      </c>
      <c r="G5" s="7" t="s">
        <v>32</v>
      </c>
      <c r="H5" s="8">
        <v>35</v>
      </c>
      <c r="I5" s="7" t="s">
        <v>33</v>
      </c>
      <c r="J5" s="8">
        <v>0</v>
      </c>
      <c r="K5" s="7" t="s">
        <v>34</v>
      </c>
      <c r="L5" s="8" t="s">
        <v>35</v>
      </c>
    </row>
    <row r="6" spans="1:18" ht="18" x14ac:dyDescent="0.3">
      <c r="A6" s="5"/>
    </row>
    <row r="7" spans="1:18" ht="14.4" x14ac:dyDescent="0.3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43</v>
      </c>
      <c r="I7" s="9" t="s">
        <v>44</v>
      </c>
      <c r="J7" s="9" t="s">
        <v>45</v>
      </c>
      <c r="K7" s="9" t="s">
        <v>46</v>
      </c>
      <c r="L7" s="9" t="s">
        <v>47</v>
      </c>
      <c r="M7" s="9" t="s">
        <v>48</v>
      </c>
      <c r="N7" s="9" t="s">
        <v>49</v>
      </c>
      <c r="O7" s="9" t="s">
        <v>50</v>
      </c>
      <c r="P7" s="9" t="s">
        <v>51</v>
      </c>
      <c r="Q7" s="9" t="s">
        <v>52</v>
      </c>
      <c r="R7" s="9" t="s">
        <v>53</v>
      </c>
    </row>
    <row r="8" spans="1:18" ht="14.4" x14ac:dyDescent="0.3">
      <c r="A8" s="9" t="s">
        <v>54</v>
      </c>
      <c r="B8" s="10">
        <v>35</v>
      </c>
      <c r="C8" s="10">
        <v>33</v>
      </c>
      <c r="D8" s="10">
        <v>35</v>
      </c>
      <c r="E8" s="10">
        <v>34</v>
      </c>
      <c r="F8" s="10">
        <v>34</v>
      </c>
      <c r="G8" s="10">
        <v>34</v>
      </c>
      <c r="H8" s="10">
        <v>28</v>
      </c>
      <c r="I8" s="10">
        <v>17</v>
      </c>
      <c r="J8" s="10">
        <v>34</v>
      </c>
      <c r="K8" s="10">
        <v>13</v>
      </c>
      <c r="L8" s="10">
        <v>30</v>
      </c>
      <c r="M8" s="10">
        <v>25</v>
      </c>
      <c r="N8" s="10">
        <v>35</v>
      </c>
      <c r="O8" s="10">
        <v>19</v>
      </c>
      <c r="P8" s="10">
        <v>16</v>
      </c>
      <c r="Q8" s="10">
        <v>32</v>
      </c>
      <c r="R8" s="10">
        <v>1000000</v>
      </c>
    </row>
    <row r="9" spans="1:18" ht="14.4" x14ac:dyDescent="0.3">
      <c r="A9" s="9" t="s">
        <v>55</v>
      </c>
      <c r="B9" s="10">
        <v>29</v>
      </c>
      <c r="C9" s="10">
        <v>21</v>
      </c>
      <c r="D9" s="10">
        <v>20</v>
      </c>
      <c r="E9" s="10">
        <v>14</v>
      </c>
      <c r="F9" s="10">
        <v>25</v>
      </c>
      <c r="G9" s="10">
        <v>29</v>
      </c>
      <c r="H9" s="10">
        <v>21</v>
      </c>
      <c r="I9" s="10">
        <v>35</v>
      </c>
      <c r="J9" s="10">
        <v>31</v>
      </c>
      <c r="K9" s="10">
        <v>25</v>
      </c>
      <c r="L9" s="10">
        <v>20</v>
      </c>
      <c r="M9" s="10">
        <v>4</v>
      </c>
      <c r="N9" s="10">
        <v>8</v>
      </c>
      <c r="O9" s="10">
        <v>8</v>
      </c>
      <c r="P9" s="10">
        <v>8</v>
      </c>
      <c r="Q9" s="10">
        <v>23</v>
      </c>
      <c r="R9" s="10">
        <v>1000000</v>
      </c>
    </row>
    <row r="10" spans="1:18" ht="14.4" x14ac:dyDescent="0.3">
      <c r="A10" s="9" t="s">
        <v>56</v>
      </c>
      <c r="B10" s="10">
        <v>16</v>
      </c>
      <c r="C10" s="10">
        <v>3</v>
      </c>
      <c r="D10" s="10">
        <v>35</v>
      </c>
      <c r="E10" s="10">
        <v>33</v>
      </c>
      <c r="F10" s="10">
        <v>17</v>
      </c>
      <c r="G10" s="10">
        <v>18</v>
      </c>
      <c r="H10" s="10">
        <v>7</v>
      </c>
      <c r="I10" s="10">
        <v>35</v>
      </c>
      <c r="J10" s="10">
        <v>30</v>
      </c>
      <c r="K10" s="10">
        <v>33</v>
      </c>
      <c r="L10" s="10">
        <v>10</v>
      </c>
      <c r="M10" s="10">
        <v>17</v>
      </c>
      <c r="N10" s="10">
        <v>35</v>
      </c>
      <c r="O10" s="10">
        <v>34</v>
      </c>
      <c r="P10" s="10">
        <v>27</v>
      </c>
      <c r="Q10" s="10">
        <v>35</v>
      </c>
      <c r="R10" s="10">
        <v>1000000</v>
      </c>
    </row>
    <row r="11" spans="1:18" ht="14.4" x14ac:dyDescent="0.3">
      <c r="A11" s="9" t="s">
        <v>57</v>
      </c>
      <c r="B11" s="10">
        <v>24</v>
      </c>
      <c r="C11" s="10">
        <v>14</v>
      </c>
      <c r="D11" s="10">
        <v>20</v>
      </c>
      <c r="E11" s="10">
        <v>21</v>
      </c>
      <c r="F11" s="10">
        <v>28</v>
      </c>
      <c r="G11" s="10">
        <v>9</v>
      </c>
      <c r="H11" s="10">
        <v>16</v>
      </c>
      <c r="I11" s="10">
        <v>35</v>
      </c>
      <c r="J11" s="10">
        <v>24</v>
      </c>
      <c r="K11" s="10">
        <v>35</v>
      </c>
      <c r="L11" s="10">
        <v>1</v>
      </c>
      <c r="M11" s="10">
        <v>35</v>
      </c>
      <c r="N11" s="10">
        <v>35</v>
      </c>
      <c r="O11" s="10">
        <v>14</v>
      </c>
      <c r="P11" s="10">
        <v>34</v>
      </c>
      <c r="Q11" s="10">
        <v>20</v>
      </c>
      <c r="R11" s="10">
        <v>1000000</v>
      </c>
    </row>
    <row r="12" spans="1:18" ht="14.4" x14ac:dyDescent="0.3">
      <c r="A12" s="9" t="s">
        <v>58</v>
      </c>
      <c r="B12" s="10">
        <v>11</v>
      </c>
      <c r="C12" s="10">
        <v>11</v>
      </c>
      <c r="D12" s="10">
        <v>20</v>
      </c>
      <c r="E12" s="10">
        <v>31</v>
      </c>
      <c r="F12" s="10">
        <v>28</v>
      </c>
      <c r="G12" s="10">
        <v>30</v>
      </c>
      <c r="H12" s="10">
        <v>22</v>
      </c>
      <c r="I12" s="10">
        <v>35</v>
      </c>
      <c r="J12" s="10">
        <v>17</v>
      </c>
      <c r="K12" s="10">
        <v>17</v>
      </c>
      <c r="L12" s="10">
        <v>6</v>
      </c>
      <c r="M12" s="10">
        <v>24</v>
      </c>
      <c r="N12" s="10">
        <v>16</v>
      </c>
      <c r="O12" s="10">
        <v>13</v>
      </c>
      <c r="P12" s="10">
        <v>14</v>
      </c>
      <c r="Q12" s="10">
        <v>26</v>
      </c>
      <c r="R12" s="10">
        <v>1000000</v>
      </c>
    </row>
    <row r="13" spans="1:18" ht="14.4" x14ac:dyDescent="0.3">
      <c r="A13" s="9" t="s">
        <v>59</v>
      </c>
      <c r="B13" s="10">
        <v>32</v>
      </c>
      <c r="C13" s="10">
        <v>25</v>
      </c>
      <c r="D13" s="10">
        <v>20</v>
      </c>
      <c r="E13" s="10">
        <v>23</v>
      </c>
      <c r="F13" s="10">
        <v>10</v>
      </c>
      <c r="G13" s="10">
        <v>28</v>
      </c>
      <c r="H13" s="10">
        <v>20</v>
      </c>
      <c r="I13" s="10">
        <v>35</v>
      </c>
      <c r="J13" s="10">
        <v>26</v>
      </c>
      <c r="K13" s="10">
        <v>17</v>
      </c>
      <c r="L13" s="10">
        <v>34</v>
      </c>
      <c r="M13" s="10">
        <v>31</v>
      </c>
      <c r="N13" s="10">
        <v>8</v>
      </c>
      <c r="O13" s="10">
        <v>8</v>
      </c>
      <c r="P13" s="10">
        <v>8</v>
      </c>
      <c r="Q13" s="10">
        <v>21</v>
      </c>
      <c r="R13" s="10">
        <v>1000000</v>
      </c>
    </row>
    <row r="14" spans="1:18" ht="14.4" x14ac:dyDescent="0.3">
      <c r="A14" s="9" t="s">
        <v>60</v>
      </c>
      <c r="B14" s="10">
        <v>20</v>
      </c>
      <c r="C14" s="10">
        <v>9</v>
      </c>
      <c r="D14" s="10">
        <v>20</v>
      </c>
      <c r="E14" s="10">
        <v>24</v>
      </c>
      <c r="F14" s="10">
        <v>12</v>
      </c>
      <c r="G14" s="10">
        <v>19</v>
      </c>
      <c r="H14" s="10">
        <v>8</v>
      </c>
      <c r="I14" s="10">
        <v>35</v>
      </c>
      <c r="J14" s="10">
        <v>32</v>
      </c>
      <c r="K14" s="10">
        <v>31</v>
      </c>
      <c r="L14" s="10">
        <v>9</v>
      </c>
      <c r="M14" s="10">
        <v>19</v>
      </c>
      <c r="N14" s="10">
        <v>35</v>
      </c>
      <c r="O14" s="10">
        <v>32</v>
      </c>
      <c r="P14" s="10">
        <v>28</v>
      </c>
      <c r="Q14" s="10">
        <v>30</v>
      </c>
      <c r="R14" s="10">
        <v>1000000</v>
      </c>
    </row>
    <row r="15" spans="1:18" ht="14.4" x14ac:dyDescent="0.3">
      <c r="A15" s="9" t="s">
        <v>61</v>
      </c>
      <c r="B15" s="10">
        <v>17</v>
      </c>
      <c r="C15" s="10">
        <v>2</v>
      </c>
      <c r="D15" s="10">
        <v>35</v>
      </c>
      <c r="E15" s="10">
        <v>25</v>
      </c>
      <c r="F15" s="10">
        <v>18</v>
      </c>
      <c r="G15" s="10">
        <v>12</v>
      </c>
      <c r="H15" s="10">
        <v>4</v>
      </c>
      <c r="I15" s="10">
        <v>35</v>
      </c>
      <c r="J15" s="10">
        <v>29</v>
      </c>
      <c r="K15" s="10">
        <v>27</v>
      </c>
      <c r="L15" s="10">
        <v>28</v>
      </c>
      <c r="M15" s="10">
        <v>22</v>
      </c>
      <c r="N15" s="10">
        <v>16</v>
      </c>
      <c r="O15" s="10">
        <v>31</v>
      </c>
      <c r="P15" s="10">
        <v>23</v>
      </c>
      <c r="Q15" s="10">
        <v>29</v>
      </c>
      <c r="R15" s="10">
        <v>1000000</v>
      </c>
    </row>
    <row r="16" spans="1:18" ht="14.4" x14ac:dyDescent="0.3">
      <c r="A16" s="9" t="s">
        <v>62</v>
      </c>
      <c r="B16" s="10">
        <v>6</v>
      </c>
      <c r="C16" s="10">
        <v>28</v>
      </c>
      <c r="D16" s="10">
        <v>35</v>
      </c>
      <c r="E16" s="10">
        <v>35</v>
      </c>
      <c r="F16" s="10">
        <v>13</v>
      </c>
      <c r="G16" s="10">
        <v>35</v>
      </c>
      <c r="H16" s="10">
        <v>29</v>
      </c>
      <c r="I16" s="10">
        <v>17</v>
      </c>
      <c r="J16" s="10">
        <v>35</v>
      </c>
      <c r="K16" s="10">
        <v>26</v>
      </c>
      <c r="L16" s="10">
        <v>27</v>
      </c>
      <c r="M16" s="10">
        <v>18</v>
      </c>
      <c r="N16" s="10">
        <v>8</v>
      </c>
      <c r="O16" s="10">
        <v>8</v>
      </c>
      <c r="P16" s="10">
        <v>8</v>
      </c>
      <c r="Q16" s="10">
        <v>33</v>
      </c>
      <c r="R16" s="10">
        <v>1000000</v>
      </c>
    </row>
    <row r="17" spans="1:18" ht="14.4" x14ac:dyDescent="0.3">
      <c r="A17" s="9" t="s">
        <v>63</v>
      </c>
      <c r="B17" s="10">
        <v>30</v>
      </c>
      <c r="C17" s="10">
        <v>22</v>
      </c>
      <c r="D17" s="10">
        <v>35</v>
      </c>
      <c r="E17" s="10">
        <v>30</v>
      </c>
      <c r="F17" s="10">
        <v>29</v>
      </c>
      <c r="G17" s="10">
        <v>22</v>
      </c>
      <c r="H17" s="10">
        <v>12</v>
      </c>
      <c r="I17" s="10">
        <v>12</v>
      </c>
      <c r="J17" s="10">
        <v>12</v>
      </c>
      <c r="K17" s="10">
        <v>12</v>
      </c>
      <c r="L17" s="10">
        <v>17</v>
      </c>
      <c r="M17" s="10">
        <v>1</v>
      </c>
      <c r="N17" s="10">
        <v>35</v>
      </c>
      <c r="O17" s="10">
        <v>27</v>
      </c>
      <c r="P17" s="10">
        <v>25</v>
      </c>
      <c r="Q17" s="10">
        <v>27</v>
      </c>
      <c r="R17" s="10">
        <v>1000000</v>
      </c>
    </row>
    <row r="18" spans="1:18" ht="14.4" x14ac:dyDescent="0.3">
      <c r="A18" s="9" t="s">
        <v>64</v>
      </c>
      <c r="B18" s="10">
        <v>31</v>
      </c>
      <c r="C18" s="10">
        <v>24</v>
      </c>
      <c r="D18" s="10">
        <v>35</v>
      </c>
      <c r="E18" s="10">
        <v>13</v>
      </c>
      <c r="F18" s="10">
        <v>20</v>
      </c>
      <c r="G18" s="10">
        <v>21</v>
      </c>
      <c r="H18" s="10">
        <v>11</v>
      </c>
      <c r="I18" s="10">
        <v>35</v>
      </c>
      <c r="J18" s="10">
        <v>22</v>
      </c>
      <c r="K18" s="10">
        <v>28</v>
      </c>
      <c r="L18" s="10">
        <v>14</v>
      </c>
      <c r="M18" s="10">
        <v>9</v>
      </c>
      <c r="N18" s="10">
        <v>35</v>
      </c>
      <c r="O18" s="10">
        <v>10</v>
      </c>
      <c r="P18" s="10">
        <v>26</v>
      </c>
      <c r="Q18" s="10">
        <v>11</v>
      </c>
      <c r="R18" s="10">
        <v>1000000</v>
      </c>
    </row>
    <row r="19" spans="1:18" ht="14.4" x14ac:dyDescent="0.3">
      <c r="A19" s="9" t="s">
        <v>65</v>
      </c>
      <c r="B19" s="10">
        <v>9</v>
      </c>
      <c r="C19" s="10">
        <v>19</v>
      </c>
      <c r="D19" s="10">
        <v>9</v>
      </c>
      <c r="E19" s="10">
        <v>9</v>
      </c>
      <c r="F19" s="10">
        <v>9</v>
      </c>
      <c r="G19" s="10">
        <v>8</v>
      </c>
      <c r="H19" s="10">
        <v>23</v>
      </c>
      <c r="I19" s="10">
        <v>12</v>
      </c>
      <c r="J19" s="10">
        <v>12</v>
      </c>
      <c r="K19" s="10">
        <v>12</v>
      </c>
      <c r="L19" s="10">
        <v>25</v>
      </c>
      <c r="M19" s="10">
        <v>15</v>
      </c>
      <c r="N19" s="10">
        <v>35</v>
      </c>
      <c r="O19" s="10">
        <v>26</v>
      </c>
      <c r="P19" s="10">
        <v>20</v>
      </c>
      <c r="Q19" s="10">
        <v>13</v>
      </c>
      <c r="R19" s="10">
        <v>1000000</v>
      </c>
    </row>
    <row r="20" spans="1:18" ht="14.4" x14ac:dyDescent="0.3">
      <c r="A20" s="9" t="s">
        <v>66</v>
      </c>
      <c r="B20" s="10">
        <v>23</v>
      </c>
      <c r="C20" s="10">
        <v>13</v>
      </c>
      <c r="D20" s="10">
        <v>35</v>
      </c>
      <c r="E20" s="10">
        <v>22</v>
      </c>
      <c r="F20" s="10">
        <v>35</v>
      </c>
      <c r="G20" s="10">
        <v>3</v>
      </c>
      <c r="H20" s="10">
        <v>33</v>
      </c>
      <c r="I20" s="10">
        <v>35</v>
      </c>
      <c r="J20" s="10">
        <v>28</v>
      </c>
      <c r="K20" s="10">
        <v>20</v>
      </c>
      <c r="L20" s="10">
        <v>12</v>
      </c>
      <c r="M20" s="10">
        <v>12</v>
      </c>
      <c r="N20" s="10">
        <v>16</v>
      </c>
      <c r="O20" s="10">
        <v>28</v>
      </c>
      <c r="P20" s="10">
        <v>31</v>
      </c>
      <c r="Q20" s="10">
        <v>28</v>
      </c>
      <c r="R20" s="10">
        <v>1000000</v>
      </c>
    </row>
    <row r="21" spans="1:18" ht="15.75" customHeight="1" x14ac:dyDescent="0.3">
      <c r="A21" s="9" t="s">
        <v>67</v>
      </c>
      <c r="B21" s="10">
        <v>7</v>
      </c>
      <c r="C21" s="10">
        <v>26</v>
      </c>
      <c r="D21" s="10">
        <v>35</v>
      </c>
      <c r="E21" s="10">
        <v>28</v>
      </c>
      <c r="F21" s="10">
        <v>19</v>
      </c>
      <c r="G21" s="10">
        <v>7</v>
      </c>
      <c r="H21" s="10">
        <v>24</v>
      </c>
      <c r="I21" s="10">
        <v>12</v>
      </c>
      <c r="J21" s="10">
        <v>12</v>
      </c>
      <c r="K21" s="10">
        <v>12</v>
      </c>
      <c r="L21" s="10">
        <v>3</v>
      </c>
      <c r="M21" s="10">
        <v>32</v>
      </c>
      <c r="N21" s="10">
        <v>35</v>
      </c>
      <c r="O21" s="10">
        <v>15</v>
      </c>
      <c r="P21" s="10">
        <v>13</v>
      </c>
      <c r="Q21" s="10">
        <v>22</v>
      </c>
      <c r="R21" s="10">
        <v>1000000</v>
      </c>
    </row>
    <row r="22" spans="1:18" ht="15.75" customHeight="1" x14ac:dyDescent="0.3">
      <c r="A22" s="9" t="s">
        <v>68</v>
      </c>
      <c r="B22" s="10">
        <v>15</v>
      </c>
      <c r="C22" s="10">
        <v>6</v>
      </c>
      <c r="D22" s="10">
        <v>9</v>
      </c>
      <c r="E22" s="10">
        <v>9</v>
      </c>
      <c r="F22" s="10">
        <v>9</v>
      </c>
      <c r="G22" s="10">
        <v>23</v>
      </c>
      <c r="H22" s="10">
        <v>13</v>
      </c>
      <c r="I22" s="10">
        <v>12</v>
      </c>
      <c r="J22" s="10">
        <v>12</v>
      </c>
      <c r="K22" s="10">
        <v>12</v>
      </c>
      <c r="L22" s="10">
        <v>24</v>
      </c>
      <c r="M22" s="10">
        <v>14</v>
      </c>
      <c r="N22" s="10">
        <v>35</v>
      </c>
      <c r="O22" s="10">
        <v>24</v>
      </c>
      <c r="P22" s="10">
        <v>12</v>
      </c>
      <c r="Q22" s="10">
        <v>10</v>
      </c>
      <c r="R22" s="10">
        <v>1000000</v>
      </c>
    </row>
    <row r="23" spans="1:18" ht="15.75" customHeight="1" x14ac:dyDescent="0.3">
      <c r="A23" s="9" t="s">
        <v>69</v>
      </c>
      <c r="B23" s="10">
        <v>15</v>
      </c>
      <c r="C23" s="10">
        <v>6</v>
      </c>
      <c r="D23" s="10">
        <v>35</v>
      </c>
      <c r="E23" s="10">
        <v>32</v>
      </c>
      <c r="F23" s="10">
        <v>11</v>
      </c>
      <c r="G23" s="10">
        <v>4</v>
      </c>
      <c r="H23" s="10">
        <v>32</v>
      </c>
      <c r="I23" s="10">
        <v>35</v>
      </c>
      <c r="J23" s="10">
        <v>33</v>
      </c>
      <c r="K23" s="10">
        <v>14</v>
      </c>
      <c r="L23" s="10">
        <v>8</v>
      </c>
      <c r="M23" s="10">
        <v>20</v>
      </c>
      <c r="N23" s="10">
        <v>16</v>
      </c>
      <c r="O23" s="10">
        <v>33</v>
      </c>
      <c r="P23" s="10">
        <v>18</v>
      </c>
      <c r="Q23" s="10">
        <v>34</v>
      </c>
      <c r="R23" s="10">
        <v>1000000</v>
      </c>
    </row>
    <row r="24" spans="1:18" ht="15.75" customHeight="1" x14ac:dyDescent="0.3">
      <c r="A24" s="9" t="s">
        <v>70</v>
      </c>
      <c r="B24" s="10">
        <v>33</v>
      </c>
      <c r="C24" s="10">
        <v>27</v>
      </c>
      <c r="D24" s="10">
        <v>9</v>
      </c>
      <c r="E24" s="10">
        <v>9</v>
      </c>
      <c r="F24" s="10">
        <v>9</v>
      </c>
      <c r="G24" s="10">
        <v>10</v>
      </c>
      <c r="H24" s="10">
        <v>14</v>
      </c>
      <c r="I24" s="10">
        <v>12</v>
      </c>
      <c r="J24" s="10">
        <v>12</v>
      </c>
      <c r="K24" s="10">
        <v>12</v>
      </c>
      <c r="L24" s="10">
        <v>13</v>
      </c>
      <c r="M24" s="10">
        <v>11</v>
      </c>
      <c r="N24" s="10">
        <v>35</v>
      </c>
      <c r="O24" s="10">
        <v>29</v>
      </c>
      <c r="P24" s="10">
        <v>21</v>
      </c>
      <c r="Q24" s="10">
        <v>15</v>
      </c>
      <c r="R24" s="10">
        <v>1000000</v>
      </c>
    </row>
    <row r="25" spans="1:18" ht="15.75" customHeight="1" x14ac:dyDescent="0.3">
      <c r="A25" s="9" t="s">
        <v>71</v>
      </c>
      <c r="B25" s="10">
        <v>27</v>
      </c>
      <c r="C25" s="10">
        <v>18</v>
      </c>
      <c r="D25" s="10">
        <v>20</v>
      </c>
      <c r="E25" s="10">
        <v>17</v>
      </c>
      <c r="F25" s="10">
        <v>32</v>
      </c>
      <c r="G25" s="10">
        <v>33</v>
      </c>
      <c r="H25" s="10">
        <v>27</v>
      </c>
      <c r="I25" s="10">
        <v>35</v>
      </c>
      <c r="J25" s="10">
        <v>23</v>
      </c>
      <c r="K25" s="10">
        <v>24</v>
      </c>
      <c r="L25" s="10">
        <v>16</v>
      </c>
      <c r="M25" s="10">
        <v>5</v>
      </c>
      <c r="N25" s="10">
        <v>16</v>
      </c>
      <c r="O25" s="10">
        <v>21</v>
      </c>
      <c r="P25" s="10">
        <v>18</v>
      </c>
      <c r="Q25" s="10">
        <v>18</v>
      </c>
      <c r="R25" s="10">
        <v>1000000</v>
      </c>
    </row>
    <row r="26" spans="1:18" ht="15.75" customHeight="1" x14ac:dyDescent="0.3">
      <c r="A26" s="9" t="s">
        <v>72</v>
      </c>
      <c r="B26" s="10">
        <v>13</v>
      </c>
      <c r="C26" s="10">
        <v>7</v>
      </c>
      <c r="D26" s="10">
        <v>9</v>
      </c>
      <c r="E26" s="10">
        <v>9</v>
      </c>
      <c r="F26" s="10">
        <v>9</v>
      </c>
      <c r="G26" s="10">
        <v>27</v>
      </c>
      <c r="H26" s="10">
        <v>19</v>
      </c>
      <c r="I26" s="10">
        <v>35</v>
      </c>
      <c r="J26" s="10">
        <v>15</v>
      </c>
      <c r="K26" s="10">
        <v>23</v>
      </c>
      <c r="L26" s="10">
        <v>31</v>
      </c>
      <c r="M26" s="10">
        <v>27</v>
      </c>
      <c r="N26" s="10">
        <v>35</v>
      </c>
      <c r="O26" s="10">
        <v>17</v>
      </c>
      <c r="P26" s="10">
        <v>33</v>
      </c>
      <c r="Q26" s="10">
        <v>7</v>
      </c>
      <c r="R26" s="10">
        <v>1000000</v>
      </c>
    </row>
    <row r="27" spans="1:18" ht="15.75" customHeight="1" x14ac:dyDescent="0.3">
      <c r="A27" s="9" t="s">
        <v>73</v>
      </c>
      <c r="B27" s="10">
        <v>5</v>
      </c>
      <c r="C27" s="10">
        <v>29</v>
      </c>
      <c r="D27" s="10">
        <v>20</v>
      </c>
      <c r="E27" s="10">
        <v>29</v>
      </c>
      <c r="F27" s="10">
        <v>30</v>
      </c>
      <c r="G27" s="10">
        <v>5</v>
      </c>
      <c r="H27" s="10">
        <v>31</v>
      </c>
      <c r="I27" s="10">
        <v>12</v>
      </c>
      <c r="J27" s="10">
        <v>12</v>
      </c>
      <c r="K27" s="10">
        <v>12</v>
      </c>
      <c r="L27" s="10">
        <v>29</v>
      </c>
      <c r="M27" s="10">
        <v>23</v>
      </c>
      <c r="N27" s="10">
        <v>35</v>
      </c>
      <c r="O27" s="10">
        <v>35</v>
      </c>
      <c r="P27" s="10">
        <v>30</v>
      </c>
      <c r="Q27" s="10">
        <v>31</v>
      </c>
      <c r="R27" s="10">
        <v>1000000</v>
      </c>
    </row>
    <row r="28" spans="1:18" ht="15.75" customHeight="1" x14ac:dyDescent="0.3">
      <c r="A28" s="9" t="s">
        <v>74</v>
      </c>
      <c r="B28" s="10">
        <v>26</v>
      </c>
      <c r="C28" s="10">
        <v>16</v>
      </c>
      <c r="D28" s="10">
        <v>35</v>
      </c>
      <c r="E28" s="10">
        <v>10</v>
      </c>
      <c r="F28" s="10">
        <v>15</v>
      </c>
      <c r="G28" s="10">
        <v>1</v>
      </c>
      <c r="H28" s="10">
        <v>35</v>
      </c>
      <c r="I28" s="10">
        <v>17</v>
      </c>
      <c r="J28" s="10">
        <v>14</v>
      </c>
      <c r="K28" s="10">
        <v>18</v>
      </c>
      <c r="L28" s="10">
        <v>21</v>
      </c>
      <c r="M28" s="10">
        <v>7</v>
      </c>
      <c r="N28" s="10">
        <v>35</v>
      </c>
      <c r="O28" s="10">
        <v>18</v>
      </c>
      <c r="P28" s="10">
        <v>24</v>
      </c>
      <c r="Q28" s="10">
        <v>8</v>
      </c>
      <c r="R28" s="10">
        <v>1000000</v>
      </c>
    </row>
    <row r="29" spans="1:18" ht="15.75" customHeight="1" x14ac:dyDescent="0.3">
      <c r="A29" s="9" t="s">
        <v>75</v>
      </c>
      <c r="B29" s="10">
        <v>3</v>
      </c>
      <c r="C29" s="10">
        <v>32</v>
      </c>
      <c r="D29" s="10">
        <v>20</v>
      </c>
      <c r="E29" s="10">
        <v>12</v>
      </c>
      <c r="F29" s="10">
        <v>23</v>
      </c>
      <c r="G29" s="10">
        <v>15</v>
      </c>
      <c r="H29" s="10">
        <v>2</v>
      </c>
      <c r="I29" s="10">
        <v>35</v>
      </c>
      <c r="J29" s="10">
        <v>13</v>
      </c>
      <c r="K29" s="10">
        <v>22</v>
      </c>
      <c r="L29" s="10">
        <v>22</v>
      </c>
      <c r="M29" s="10">
        <v>8</v>
      </c>
      <c r="N29" s="10">
        <v>8</v>
      </c>
      <c r="O29" s="10">
        <v>8</v>
      </c>
      <c r="P29" s="10">
        <v>8</v>
      </c>
      <c r="Q29" s="10">
        <v>1</v>
      </c>
      <c r="R29" s="10">
        <v>1000000</v>
      </c>
    </row>
    <row r="30" spans="1:18" ht="15.75" customHeight="1" x14ac:dyDescent="0.3">
      <c r="A30" s="9" t="s">
        <v>76</v>
      </c>
      <c r="B30" s="10">
        <v>19</v>
      </c>
      <c r="C30" s="10">
        <v>4</v>
      </c>
      <c r="D30" s="10">
        <v>9</v>
      </c>
      <c r="E30" s="10">
        <v>9</v>
      </c>
      <c r="F30" s="10">
        <v>9</v>
      </c>
      <c r="G30" s="10">
        <v>14</v>
      </c>
      <c r="H30" s="10">
        <v>1</v>
      </c>
      <c r="I30" s="10">
        <v>12</v>
      </c>
      <c r="J30" s="10">
        <v>12</v>
      </c>
      <c r="K30" s="10">
        <v>12</v>
      </c>
      <c r="L30" s="10">
        <v>33</v>
      </c>
      <c r="M30" s="10">
        <v>29</v>
      </c>
      <c r="N30" s="10">
        <v>35</v>
      </c>
      <c r="O30" s="10">
        <v>30</v>
      </c>
      <c r="P30" s="10">
        <v>9</v>
      </c>
      <c r="Q30" s="10">
        <v>17</v>
      </c>
      <c r="R30" s="10">
        <v>1000000</v>
      </c>
    </row>
    <row r="31" spans="1:18" ht="15.75" customHeight="1" x14ac:dyDescent="0.3">
      <c r="A31" s="9" t="s">
        <v>77</v>
      </c>
      <c r="B31" s="10">
        <v>18</v>
      </c>
      <c r="C31" s="10">
        <v>1</v>
      </c>
      <c r="D31" s="10">
        <v>20</v>
      </c>
      <c r="E31" s="10">
        <v>26</v>
      </c>
      <c r="F31" s="10">
        <v>25</v>
      </c>
      <c r="G31" s="10">
        <v>13</v>
      </c>
      <c r="H31" s="10">
        <v>3</v>
      </c>
      <c r="I31" s="10">
        <v>35</v>
      </c>
      <c r="J31" s="10">
        <v>27</v>
      </c>
      <c r="K31" s="10">
        <v>20</v>
      </c>
      <c r="L31" s="10">
        <v>4</v>
      </c>
      <c r="M31" s="10">
        <v>30</v>
      </c>
      <c r="N31" s="10">
        <v>8</v>
      </c>
      <c r="O31" s="10">
        <v>8</v>
      </c>
      <c r="P31" s="10">
        <v>8</v>
      </c>
      <c r="Q31" s="10">
        <v>24</v>
      </c>
      <c r="R31" s="10">
        <v>1000000</v>
      </c>
    </row>
    <row r="32" spans="1:18" ht="15.75" customHeight="1" x14ac:dyDescent="0.3">
      <c r="A32" s="9" t="s">
        <v>78</v>
      </c>
      <c r="B32" s="10">
        <v>22</v>
      </c>
      <c r="C32" s="10">
        <v>12</v>
      </c>
      <c r="D32" s="10">
        <v>20</v>
      </c>
      <c r="E32" s="10">
        <v>11</v>
      </c>
      <c r="F32" s="10">
        <v>26</v>
      </c>
      <c r="G32" s="10">
        <v>17</v>
      </c>
      <c r="H32" s="10">
        <v>6</v>
      </c>
      <c r="I32" s="10">
        <v>12</v>
      </c>
      <c r="J32" s="10">
        <v>12</v>
      </c>
      <c r="K32" s="10">
        <v>12</v>
      </c>
      <c r="L32" s="10">
        <v>11</v>
      </c>
      <c r="M32" s="10">
        <v>13</v>
      </c>
      <c r="N32" s="10">
        <v>35</v>
      </c>
      <c r="O32" s="10">
        <v>9</v>
      </c>
      <c r="P32" s="10">
        <v>11</v>
      </c>
      <c r="Q32" s="10">
        <v>2</v>
      </c>
      <c r="R32" s="10">
        <v>1000000</v>
      </c>
    </row>
    <row r="33" spans="1:18" ht="15.75" customHeight="1" x14ac:dyDescent="0.3">
      <c r="A33" s="9" t="s">
        <v>79</v>
      </c>
      <c r="B33" s="10">
        <v>28</v>
      </c>
      <c r="C33" s="10">
        <v>20</v>
      </c>
      <c r="D33" s="10">
        <v>9</v>
      </c>
      <c r="E33" s="10">
        <v>9</v>
      </c>
      <c r="F33" s="10">
        <v>9</v>
      </c>
      <c r="G33" s="10">
        <v>24</v>
      </c>
      <c r="H33" s="10">
        <v>15</v>
      </c>
      <c r="I33" s="10">
        <v>35</v>
      </c>
      <c r="J33" s="10">
        <v>25</v>
      </c>
      <c r="K33" s="10">
        <v>32</v>
      </c>
      <c r="L33" s="10">
        <v>26</v>
      </c>
      <c r="M33" s="10">
        <v>16</v>
      </c>
      <c r="N33" s="10">
        <v>16</v>
      </c>
      <c r="O33" s="10">
        <v>25</v>
      </c>
      <c r="P33" s="10">
        <v>10</v>
      </c>
      <c r="Q33" s="10">
        <v>19</v>
      </c>
      <c r="R33" s="10">
        <v>1000000</v>
      </c>
    </row>
    <row r="34" spans="1:18" ht="15.75" customHeight="1" x14ac:dyDescent="0.3">
      <c r="A34" s="9" t="s">
        <v>80</v>
      </c>
      <c r="B34" s="10">
        <v>8</v>
      </c>
      <c r="C34" s="10">
        <v>23</v>
      </c>
      <c r="D34" s="10">
        <v>9</v>
      </c>
      <c r="E34" s="10">
        <v>9</v>
      </c>
      <c r="F34" s="10">
        <v>9</v>
      </c>
      <c r="G34" s="10">
        <v>31</v>
      </c>
      <c r="H34" s="10">
        <v>25</v>
      </c>
      <c r="I34" s="10">
        <v>35</v>
      </c>
      <c r="J34" s="10">
        <v>16</v>
      </c>
      <c r="K34" s="10">
        <v>15</v>
      </c>
      <c r="L34" s="10">
        <v>18</v>
      </c>
      <c r="M34" s="10">
        <v>2</v>
      </c>
      <c r="N34" s="10">
        <v>16</v>
      </c>
      <c r="O34" s="10">
        <v>11</v>
      </c>
      <c r="P34" s="10">
        <v>35</v>
      </c>
      <c r="Q34" s="10">
        <v>3</v>
      </c>
      <c r="R34" s="10">
        <v>1000000</v>
      </c>
    </row>
    <row r="35" spans="1:18" ht="15.75" customHeight="1" x14ac:dyDescent="0.3">
      <c r="A35" s="9" t="s">
        <v>81</v>
      </c>
      <c r="B35" s="10">
        <v>4</v>
      </c>
      <c r="C35" s="10">
        <v>30</v>
      </c>
      <c r="D35" s="10">
        <v>35</v>
      </c>
      <c r="E35" s="10">
        <v>19</v>
      </c>
      <c r="F35" s="10">
        <v>14</v>
      </c>
      <c r="G35" s="10">
        <v>11</v>
      </c>
      <c r="H35" s="10">
        <v>10</v>
      </c>
      <c r="I35" s="10">
        <v>12</v>
      </c>
      <c r="J35" s="10">
        <v>12</v>
      </c>
      <c r="K35" s="10">
        <v>12</v>
      </c>
      <c r="L35" s="10">
        <v>23</v>
      </c>
      <c r="M35" s="10">
        <v>10</v>
      </c>
      <c r="N35" s="10">
        <v>8</v>
      </c>
      <c r="O35" s="10">
        <v>8</v>
      </c>
      <c r="P35" s="10">
        <v>8</v>
      </c>
      <c r="Q35" s="10">
        <v>4</v>
      </c>
      <c r="R35" s="10">
        <v>1000000</v>
      </c>
    </row>
    <row r="36" spans="1:18" ht="15.75" customHeight="1" x14ac:dyDescent="0.3">
      <c r="A36" s="9" t="s">
        <v>82</v>
      </c>
      <c r="B36" s="10">
        <v>2</v>
      </c>
      <c r="C36" s="10">
        <v>34</v>
      </c>
      <c r="D36" s="10">
        <v>20</v>
      </c>
      <c r="E36" s="10">
        <v>27</v>
      </c>
      <c r="F36" s="10">
        <v>33</v>
      </c>
      <c r="G36" s="10">
        <v>16</v>
      </c>
      <c r="H36" s="10">
        <v>5</v>
      </c>
      <c r="I36" s="10">
        <v>35</v>
      </c>
      <c r="J36" s="10">
        <v>21</v>
      </c>
      <c r="K36" s="10">
        <v>21</v>
      </c>
      <c r="L36" s="10">
        <v>5</v>
      </c>
      <c r="M36" s="10">
        <v>26</v>
      </c>
      <c r="N36" s="10">
        <v>16</v>
      </c>
      <c r="O36" s="10">
        <v>20</v>
      </c>
      <c r="P36" s="10">
        <v>15</v>
      </c>
      <c r="Q36" s="10">
        <v>25</v>
      </c>
      <c r="R36" s="10">
        <v>1000000</v>
      </c>
    </row>
    <row r="37" spans="1:18" ht="15.75" customHeight="1" x14ac:dyDescent="0.3">
      <c r="A37" s="9" t="s">
        <v>83</v>
      </c>
      <c r="B37" s="10">
        <v>21</v>
      </c>
      <c r="C37" s="10">
        <v>10</v>
      </c>
      <c r="D37" s="10">
        <v>35</v>
      </c>
      <c r="E37" s="10">
        <v>16</v>
      </c>
      <c r="F37" s="10">
        <v>22</v>
      </c>
      <c r="G37" s="10">
        <v>26</v>
      </c>
      <c r="H37" s="10">
        <v>18</v>
      </c>
      <c r="I37" s="10">
        <v>35</v>
      </c>
      <c r="J37" s="10">
        <v>21</v>
      </c>
      <c r="K37" s="10">
        <v>34</v>
      </c>
      <c r="L37" s="10">
        <v>15</v>
      </c>
      <c r="M37" s="10">
        <v>6</v>
      </c>
      <c r="N37" s="10">
        <v>35</v>
      </c>
      <c r="O37" s="10">
        <v>16</v>
      </c>
      <c r="P37" s="10">
        <v>19</v>
      </c>
      <c r="Q37" s="10">
        <v>16</v>
      </c>
      <c r="R37" s="10">
        <v>1000000</v>
      </c>
    </row>
    <row r="38" spans="1:18" ht="15.75" customHeight="1" x14ac:dyDescent="0.3">
      <c r="A38" s="9" t="s">
        <v>84</v>
      </c>
      <c r="B38" s="10">
        <v>1</v>
      </c>
      <c r="C38" s="10">
        <v>35</v>
      </c>
      <c r="D38" s="10">
        <v>9</v>
      </c>
      <c r="E38" s="10">
        <v>9</v>
      </c>
      <c r="F38" s="10">
        <v>9</v>
      </c>
      <c r="G38" s="10">
        <v>2</v>
      </c>
      <c r="H38" s="10">
        <v>34</v>
      </c>
      <c r="I38" s="10">
        <v>12</v>
      </c>
      <c r="J38" s="10">
        <v>12</v>
      </c>
      <c r="K38" s="10">
        <v>12</v>
      </c>
      <c r="L38" s="10">
        <v>7</v>
      </c>
      <c r="M38" s="10">
        <v>21</v>
      </c>
      <c r="N38" s="10">
        <v>35</v>
      </c>
      <c r="O38" s="10">
        <v>22</v>
      </c>
      <c r="P38" s="10">
        <v>29</v>
      </c>
      <c r="Q38" s="10">
        <v>9</v>
      </c>
      <c r="R38" s="10">
        <v>1000000</v>
      </c>
    </row>
    <row r="39" spans="1:18" ht="15.75" customHeight="1" x14ac:dyDescent="0.3">
      <c r="A39" s="9" t="s">
        <v>85</v>
      </c>
      <c r="B39" s="10">
        <v>25</v>
      </c>
      <c r="C39" s="10">
        <v>15</v>
      </c>
      <c r="D39" s="10">
        <v>35</v>
      </c>
      <c r="E39" s="10">
        <v>18</v>
      </c>
      <c r="F39" s="10">
        <v>16</v>
      </c>
      <c r="G39" s="10">
        <v>25</v>
      </c>
      <c r="H39" s="10">
        <v>17</v>
      </c>
      <c r="I39" s="10">
        <v>17</v>
      </c>
      <c r="J39" s="10">
        <v>19</v>
      </c>
      <c r="K39" s="10">
        <v>31</v>
      </c>
      <c r="L39" s="10">
        <v>19</v>
      </c>
      <c r="M39" s="10">
        <v>3</v>
      </c>
      <c r="N39" s="10">
        <v>8</v>
      </c>
      <c r="O39" s="10">
        <v>8</v>
      </c>
      <c r="P39" s="10">
        <v>8</v>
      </c>
      <c r="Q39" s="10">
        <v>12</v>
      </c>
      <c r="R39" s="10">
        <v>1000000</v>
      </c>
    </row>
    <row r="40" spans="1:18" ht="15.75" customHeight="1" x14ac:dyDescent="0.3">
      <c r="A40" s="9" t="s">
        <v>86</v>
      </c>
      <c r="B40" s="10">
        <v>12</v>
      </c>
      <c r="C40" s="10">
        <v>8</v>
      </c>
      <c r="D40" s="10">
        <v>35</v>
      </c>
      <c r="E40" s="10">
        <v>15</v>
      </c>
      <c r="F40" s="10">
        <v>31</v>
      </c>
      <c r="G40" s="10">
        <v>6</v>
      </c>
      <c r="H40" s="10">
        <v>30</v>
      </c>
      <c r="I40" s="10">
        <v>12</v>
      </c>
      <c r="J40" s="10">
        <v>12</v>
      </c>
      <c r="K40" s="10">
        <v>12</v>
      </c>
      <c r="L40" s="10">
        <v>32</v>
      </c>
      <c r="M40" s="10">
        <v>28</v>
      </c>
      <c r="N40" s="10">
        <v>35</v>
      </c>
      <c r="O40" s="10">
        <v>12</v>
      </c>
      <c r="P40" s="10">
        <v>22</v>
      </c>
      <c r="Q40" s="10">
        <v>5</v>
      </c>
      <c r="R40" s="10">
        <v>1000000</v>
      </c>
    </row>
    <row r="41" spans="1:18" ht="15.75" customHeight="1" x14ac:dyDescent="0.3">
      <c r="A41" s="9" t="s">
        <v>87</v>
      </c>
      <c r="B41" s="10">
        <v>10</v>
      </c>
      <c r="C41" s="10">
        <v>17</v>
      </c>
      <c r="D41" s="10">
        <v>35</v>
      </c>
      <c r="E41" s="10">
        <v>20</v>
      </c>
      <c r="F41" s="10">
        <v>22</v>
      </c>
      <c r="G41" s="10">
        <v>20</v>
      </c>
      <c r="H41" s="10">
        <v>9</v>
      </c>
      <c r="I41" s="10">
        <v>12</v>
      </c>
      <c r="J41" s="10">
        <v>12</v>
      </c>
      <c r="K41" s="10">
        <v>12</v>
      </c>
      <c r="L41" s="10">
        <v>2</v>
      </c>
      <c r="M41" s="10">
        <v>34</v>
      </c>
      <c r="N41" s="10">
        <v>8</v>
      </c>
      <c r="O41" s="10">
        <v>8</v>
      </c>
      <c r="P41" s="10">
        <v>8</v>
      </c>
      <c r="Q41" s="10">
        <v>6</v>
      </c>
      <c r="R41" s="10">
        <v>1000000</v>
      </c>
    </row>
    <row r="42" spans="1:18" ht="15.75" customHeight="1" x14ac:dyDescent="0.3">
      <c r="A42" s="9" t="s">
        <v>88</v>
      </c>
      <c r="B42" s="10">
        <v>34</v>
      </c>
      <c r="C42" s="10">
        <v>31</v>
      </c>
      <c r="D42" s="10">
        <v>9</v>
      </c>
      <c r="E42" s="10">
        <v>9</v>
      </c>
      <c r="F42" s="10">
        <v>9</v>
      </c>
      <c r="G42" s="10">
        <v>32</v>
      </c>
      <c r="H42" s="10">
        <v>26</v>
      </c>
      <c r="I42" s="10">
        <v>17</v>
      </c>
      <c r="J42" s="10">
        <v>18</v>
      </c>
      <c r="K42" s="10">
        <v>31</v>
      </c>
      <c r="L42" s="10">
        <v>35</v>
      </c>
      <c r="M42" s="10">
        <v>33</v>
      </c>
      <c r="N42" s="10">
        <v>35</v>
      </c>
      <c r="O42" s="10">
        <v>23</v>
      </c>
      <c r="P42" s="10">
        <v>32</v>
      </c>
      <c r="Q42" s="10">
        <v>14</v>
      </c>
      <c r="R42" s="10">
        <v>1000000</v>
      </c>
    </row>
    <row r="43" spans="1:18" ht="15.75" customHeight="1" x14ac:dyDescent="0.3">
      <c r="A43" s="5"/>
    </row>
    <row r="44" spans="1:18" ht="15.75" customHeight="1" x14ac:dyDescent="0.3">
      <c r="A44" s="9" t="s">
        <v>89</v>
      </c>
      <c r="B44" s="9" t="s">
        <v>37</v>
      </c>
      <c r="C44" s="9" t="s">
        <v>38</v>
      </c>
      <c r="D44" s="9" t="s">
        <v>39</v>
      </c>
      <c r="E44" s="9" t="s">
        <v>40</v>
      </c>
      <c r="F44" s="9" t="s">
        <v>41</v>
      </c>
      <c r="G44" s="9" t="s">
        <v>42</v>
      </c>
      <c r="H44" s="9" t="s">
        <v>43</v>
      </c>
      <c r="I44" s="9" t="s">
        <v>44</v>
      </c>
      <c r="J44" s="9" t="s">
        <v>45</v>
      </c>
      <c r="K44" s="9" t="s">
        <v>46</v>
      </c>
      <c r="L44" s="9" t="s">
        <v>47</v>
      </c>
      <c r="M44" s="9" t="s">
        <v>48</v>
      </c>
      <c r="N44" s="9" t="s">
        <v>49</v>
      </c>
      <c r="O44" s="9" t="s">
        <v>50</v>
      </c>
      <c r="P44" s="9" t="s">
        <v>51</v>
      </c>
      <c r="Q44" s="9" t="s">
        <v>52</v>
      </c>
    </row>
    <row r="45" spans="1:18" ht="15.75" customHeight="1" x14ac:dyDescent="0.3">
      <c r="A45" s="9" t="s">
        <v>90</v>
      </c>
      <c r="B45" s="10" t="s">
        <v>91</v>
      </c>
      <c r="C45" s="10" t="s">
        <v>92</v>
      </c>
      <c r="D45" s="10" t="s">
        <v>93</v>
      </c>
      <c r="E45" s="10" t="s">
        <v>94</v>
      </c>
      <c r="F45" s="10" t="s">
        <v>95</v>
      </c>
      <c r="G45" s="10" t="s">
        <v>96</v>
      </c>
      <c r="H45" s="10" t="s">
        <v>97</v>
      </c>
      <c r="I45" s="10" t="s">
        <v>98</v>
      </c>
      <c r="J45" s="10" t="s">
        <v>93</v>
      </c>
      <c r="K45" s="10" t="s">
        <v>99</v>
      </c>
      <c r="L45" s="10" t="s">
        <v>100</v>
      </c>
      <c r="M45" s="10" t="s">
        <v>101</v>
      </c>
      <c r="N45" s="10" t="s">
        <v>102</v>
      </c>
      <c r="O45" s="10" t="s">
        <v>103</v>
      </c>
      <c r="P45" s="10" t="s">
        <v>104</v>
      </c>
      <c r="Q45" s="10" t="s">
        <v>93</v>
      </c>
    </row>
    <row r="46" spans="1:18" ht="15.75" customHeight="1" x14ac:dyDescent="0.3">
      <c r="A46" s="9" t="s">
        <v>105</v>
      </c>
      <c r="B46" s="10" t="s">
        <v>106</v>
      </c>
      <c r="C46" s="10" t="s">
        <v>107</v>
      </c>
      <c r="D46" s="10" t="s">
        <v>108</v>
      </c>
      <c r="E46" s="10" t="s">
        <v>109</v>
      </c>
      <c r="F46" s="10" t="s">
        <v>110</v>
      </c>
      <c r="G46" s="10" t="s">
        <v>111</v>
      </c>
      <c r="H46" s="10" t="s">
        <v>112</v>
      </c>
      <c r="I46" s="10" t="s">
        <v>113</v>
      </c>
      <c r="J46" s="10" t="s">
        <v>108</v>
      </c>
      <c r="K46" s="10" t="s">
        <v>114</v>
      </c>
      <c r="L46" s="10" t="s">
        <v>115</v>
      </c>
      <c r="M46" s="10" t="s">
        <v>116</v>
      </c>
      <c r="N46" s="10" t="s">
        <v>117</v>
      </c>
      <c r="O46" s="10" t="s">
        <v>118</v>
      </c>
      <c r="P46" s="10" t="s">
        <v>119</v>
      </c>
      <c r="Q46" s="10" t="s">
        <v>108</v>
      </c>
    </row>
    <row r="47" spans="1:18" ht="15.75" customHeight="1" x14ac:dyDescent="0.3">
      <c r="A47" s="9" t="s">
        <v>120</v>
      </c>
      <c r="B47" s="10" t="s">
        <v>121</v>
      </c>
      <c r="C47" s="10" t="s">
        <v>122</v>
      </c>
      <c r="D47" s="10" t="s">
        <v>121</v>
      </c>
      <c r="E47" s="10" t="s">
        <v>123</v>
      </c>
      <c r="F47" s="10" t="s">
        <v>124</v>
      </c>
      <c r="G47" s="10" t="s">
        <v>125</v>
      </c>
      <c r="H47" s="10" t="s">
        <v>126</v>
      </c>
      <c r="I47" s="10" t="s">
        <v>127</v>
      </c>
      <c r="J47" s="10" t="s">
        <v>121</v>
      </c>
      <c r="K47" s="10" t="s">
        <v>128</v>
      </c>
      <c r="L47" s="10" t="s">
        <v>129</v>
      </c>
      <c r="M47" s="10" t="s">
        <v>130</v>
      </c>
      <c r="N47" s="10" t="s">
        <v>131</v>
      </c>
      <c r="O47" s="10" t="s">
        <v>132</v>
      </c>
      <c r="P47" s="10" t="s">
        <v>133</v>
      </c>
      <c r="Q47" s="10" t="s">
        <v>121</v>
      </c>
    </row>
    <row r="48" spans="1:18" ht="15.75" customHeight="1" x14ac:dyDescent="0.3">
      <c r="A48" s="9" t="s">
        <v>134</v>
      </c>
      <c r="B48" s="10" t="s">
        <v>135</v>
      </c>
      <c r="C48" s="10" t="s">
        <v>136</v>
      </c>
      <c r="D48" s="10" t="s">
        <v>135</v>
      </c>
      <c r="E48" s="10" t="s">
        <v>137</v>
      </c>
      <c r="F48" s="10" t="s">
        <v>138</v>
      </c>
      <c r="G48" s="10" t="s">
        <v>139</v>
      </c>
      <c r="H48" s="10" t="s">
        <v>140</v>
      </c>
      <c r="I48" s="10" t="s">
        <v>141</v>
      </c>
      <c r="J48" s="10" t="s">
        <v>135</v>
      </c>
      <c r="K48" s="10" t="s">
        <v>142</v>
      </c>
      <c r="L48" s="10" t="s">
        <v>143</v>
      </c>
      <c r="M48" s="10" t="s">
        <v>144</v>
      </c>
      <c r="N48" s="10" t="s">
        <v>145</v>
      </c>
      <c r="O48" s="10" t="s">
        <v>146</v>
      </c>
      <c r="P48" s="10" t="s">
        <v>147</v>
      </c>
      <c r="Q48" s="10" t="s">
        <v>135</v>
      </c>
    </row>
    <row r="49" spans="1:17" ht="15.75" customHeight="1" x14ac:dyDescent="0.3">
      <c r="A49" s="9" t="s">
        <v>148</v>
      </c>
      <c r="B49" s="10" t="s">
        <v>149</v>
      </c>
      <c r="C49" s="10" t="s">
        <v>150</v>
      </c>
      <c r="D49" s="10" t="s">
        <v>149</v>
      </c>
      <c r="E49" s="10" t="s">
        <v>151</v>
      </c>
      <c r="F49" s="10" t="s">
        <v>152</v>
      </c>
      <c r="G49" s="10" t="s">
        <v>153</v>
      </c>
      <c r="H49" s="10" t="s">
        <v>154</v>
      </c>
      <c r="I49" s="10" t="s">
        <v>155</v>
      </c>
      <c r="J49" s="10" t="s">
        <v>149</v>
      </c>
      <c r="K49" s="10" t="s">
        <v>156</v>
      </c>
      <c r="L49" s="10" t="s">
        <v>157</v>
      </c>
      <c r="M49" s="10" t="s">
        <v>158</v>
      </c>
      <c r="N49" s="10" t="s">
        <v>159</v>
      </c>
      <c r="O49" s="10" t="s">
        <v>160</v>
      </c>
      <c r="P49" s="10" t="s">
        <v>161</v>
      </c>
      <c r="Q49" s="10" t="s">
        <v>149</v>
      </c>
    </row>
    <row r="50" spans="1:17" ht="15.75" customHeight="1" x14ac:dyDescent="0.3">
      <c r="A50" s="9" t="s">
        <v>162</v>
      </c>
      <c r="B50" s="10" t="s">
        <v>163</v>
      </c>
      <c r="C50" s="10" t="s">
        <v>164</v>
      </c>
      <c r="D50" s="10" t="s">
        <v>163</v>
      </c>
      <c r="E50" s="10" t="s">
        <v>165</v>
      </c>
      <c r="F50" s="10" t="s">
        <v>166</v>
      </c>
      <c r="G50" s="10" t="s">
        <v>167</v>
      </c>
      <c r="H50" s="10" t="s">
        <v>168</v>
      </c>
      <c r="I50" s="10" t="s">
        <v>169</v>
      </c>
      <c r="J50" s="10" t="s">
        <v>163</v>
      </c>
      <c r="K50" s="10" t="s">
        <v>170</v>
      </c>
      <c r="L50" s="10" t="s">
        <v>171</v>
      </c>
      <c r="M50" s="10" t="s">
        <v>172</v>
      </c>
      <c r="N50" s="10" t="s">
        <v>173</v>
      </c>
      <c r="O50" s="10" t="s">
        <v>174</v>
      </c>
      <c r="P50" s="10" t="s">
        <v>175</v>
      </c>
      <c r="Q50" s="10" t="s">
        <v>163</v>
      </c>
    </row>
    <row r="51" spans="1:17" ht="15.75" customHeight="1" x14ac:dyDescent="0.3">
      <c r="A51" s="9" t="s">
        <v>176</v>
      </c>
      <c r="B51" s="10" t="s">
        <v>177</v>
      </c>
      <c r="C51" s="10" t="s">
        <v>178</v>
      </c>
      <c r="D51" s="10" t="s">
        <v>177</v>
      </c>
      <c r="E51" s="10" t="s">
        <v>179</v>
      </c>
      <c r="F51" s="10" t="s">
        <v>180</v>
      </c>
      <c r="G51" s="10" t="s">
        <v>181</v>
      </c>
      <c r="H51" s="10" t="s">
        <v>182</v>
      </c>
      <c r="I51" s="10" t="s">
        <v>183</v>
      </c>
      <c r="J51" s="10" t="s">
        <v>177</v>
      </c>
      <c r="K51" s="10" t="s">
        <v>184</v>
      </c>
      <c r="L51" s="10" t="s">
        <v>185</v>
      </c>
      <c r="M51" s="10" t="s">
        <v>186</v>
      </c>
      <c r="N51" s="10" t="s">
        <v>187</v>
      </c>
      <c r="O51" s="10" t="s">
        <v>188</v>
      </c>
      <c r="P51" s="10" t="s">
        <v>189</v>
      </c>
      <c r="Q51" s="10" t="s">
        <v>177</v>
      </c>
    </row>
    <row r="52" spans="1:17" ht="15.75" customHeight="1" x14ac:dyDescent="0.3">
      <c r="A52" s="9" t="s">
        <v>190</v>
      </c>
      <c r="B52" s="10" t="s">
        <v>191</v>
      </c>
      <c r="C52" s="10" t="s">
        <v>192</v>
      </c>
      <c r="D52" s="10" t="s">
        <v>191</v>
      </c>
      <c r="E52" s="10" t="s">
        <v>193</v>
      </c>
      <c r="F52" s="10" t="s">
        <v>194</v>
      </c>
      <c r="G52" s="10" t="s">
        <v>195</v>
      </c>
      <c r="H52" s="10" t="s">
        <v>196</v>
      </c>
      <c r="I52" s="10" t="s">
        <v>197</v>
      </c>
      <c r="J52" s="10" t="s">
        <v>191</v>
      </c>
      <c r="K52" s="10" t="s">
        <v>198</v>
      </c>
      <c r="L52" s="10" t="s">
        <v>199</v>
      </c>
      <c r="M52" s="10" t="s">
        <v>200</v>
      </c>
      <c r="N52" s="10" t="s">
        <v>201</v>
      </c>
      <c r="O52" s="10" t="s">
        <v>202</v>
      </c>
      <c r="P52" s="10" t="s">
        <v>203</v>
      </c>
      <c r="Q52" s="10" t="s">
        <v>191</v>
      </c>
    </row>
    <row r="53" spans="1:17" ht="15.75" customHeight="1" x14ac:dyDescent="0.3">
      <c r="A53" s="9" t="s">
        <v>204</v>
      </c>
      <c r="B53" s="10" t="s">
        <v>205</v>
      </c>
      <c r="C53" s="10" t="s">
        <v>206</v>
      </c>
      <c r="D53" s="10" t="s">
        <v>205</v>
      </c>
      <c r="E53" s="10" t="s">
        <v>207</v>
      </c>
      <c r="F53" s="10" t="s">
        <v>208</v>
      </c>
      <c r="G53" s="10" t="s">
        <v>209</v>
      </c>
      <c r="H53" s="10" t="s">
        <v>210</v>
      </c>
      <c r="I53" s="10" t="s">
        <v>211</v>
      </c>
      <c r="J53" s="10" t="s">
        <v>205</v>
      </c>
      <c r="K53" s="10" t="s">
        <v>212</v>
      </c>
      <c r="L53" s="10" t="s">
        <v>213</v>
      </c>
      <c r="M53" s="10" t="s">
        <v>214</v>
      </c>
      <c r="N53" s="10" t="s">
        <v>215</v>
      </c>
      <c r="O53" s="10" t="s">
        <v>216</v>
      </c>
      <c r="P53" s="10" t="s">
        <v>217</v>
      </c>
      <c r="Q53" s="10" t="s">
        <v>205</v>
      </c>
    </row>
    <row r="54" spans="1:17" ht="15.75" customHeight="1" x14ac:dyDescent="0.3">
      <c r="A54" s="9" t="s">
        <v>218</v>
      </c>
      <c r="B54" s="10" t="s">
        <v>219</v>
      </c>
      <c r="C54" s="10" t="s">
        <v>220</v>
      </c>
      <c r="D54" s="10" t="s">
        <v>219</v>
      </c>
      <c r="E54" s="10" t="s">
        <v>221</v>
      </c>
      <c r="F54" s="10" t="s">
        <v>222</v>
      </c>
      <c r="G54" s="10" t="s">
        <v>223</v>
      </c>
      <c r="H54" s="10" t="s">
        <v>224</v>
      </c>
      <c r="I54" s="10" t="s">
        <v>225</v>
      </c>
      <c r="J54" s="10" t="s">
        <v>219</v>
      </c>
      <c r="K54" s="10" t="s">
        <v>226</v>
      </c>
      <c r="L54" s="10" t="s">
        <v>227</v>
      </c>
      <c r="M54" s="10" t="s">
        <v>228</v>
      </c>
      <c r="N54" s="10" t="s">
        <v>229</v>
      </c>
      <c r="O54" s="10" t="s">
        <v>230</v>
      </c>
      <c r="P54" s="10" t="s">
        <v>231</v>
      </c>
      <c r="Q54" s="10" t="s">
        <v>219</v>
      </c>
    </row>
    <row r="55" spans="1:17" ht="15.75" customHeight="1" x14ac:dyDescent="0.3">
      <c r="A55" s="9" t="s">
        <v>232</v>
      </c>
      <c r="B55" s="10" t="s">
        <v>233</v>
      </c>
      <c r="C55" s="10" t="s">
        <v>234</v>
      </c>
      <c r="D55" s="10" t="s">
        <v>233</v>
      </c>
      <c r="E55" s="10" t="s">
        <v>235</v>
      </c>
      <c r="F55" s="10" t="s">
        <v>236</v>
      </c>
      <c r="G55" s="10" t="s">
        <v>237</v>
      </c>
      <c r="H55" s="10" t="s">
        <v>238</v>
      </c>
      <c r="I55" s="10" t="s">
        <v>239</v>
      </c>
      <c r="J55" s="10" t="s">
        <v>233</v>
      </c>
      <c r="K55" s="10" t="s">
        <v>240</v>
      </c>
      <c r="L55" s="10" t="s">
        <v>241</v>
      </c>
      <c r="M55" s="10" t="s">
        <v>242</v>
      </c>
      <c r="N55" s="10" t="s">
        <v>243</v>
      </c>
      <c r="O55" s="10" t="s">
        <v>244</v>
      </c>
      <c r="P55" s="10" t="s">
        <v>245</v>
      </c>
      <c r="Q55" s="10" t="s">
        <v>233</v>
      </c>
    </row>
    <row r="56" spans="1:17" ht="15.75" customHeight="1" x14ac:dyDescent="0.3">
      <c r="A56" s="9" t="s">
        <v>246</v>
      </c>
      <c r="B56" s="10" t="s">
        <v>247</v>
      </c>
      <c r="C56" s="10" t="s">
        <v>248</v>
      </c>
      <c r="D56" s="10" t="s">
        <v>247</v>
      </c>
      <c r="E56" s="10" t="s">
        <v>249</v>
      </c>
      <c r="F56" s="10" t="s">
        <v>250</v>
      </c>
      <c r="G56" s="10" t="s">
        <v>251</v>
      </c>
      <c r="H56" s="10" t="s">
        <v>252</v>
      </c>
      <c r="I56" s="10" t="s">
        <v>253</v>
      </c>
      <c r="J56" s="10" t="s">
        <v>247</v>
      </c>
      <c r="K56" s="10" t="s">
        <v>254</v>
      </c>
      <c r="L56" s="10" t="s">
        <v>255</v>
      </c>
      <c r="M56" s="10" t="s">
        <v>256</v>
      </c>
      <c r="N56" s="10" t="s">
        <v>257</v>
      </c>
      <c r="O56" s="10" t="s">
        <v>258</v>
      </c>
      <c r="P56" s="10" t="s">
        <v>259</v>
      </c>
      <c r="Q56" s="10" t="s">
        <v>247</v>
      </c>
    </row>
    <row r="57" spans="1:17" ht="15.75" customHeight="1" x14ac:dyDescent="0.3">
      <c r="A57" s="9" t="s">
        <v>260</v>
      </c>
      <c r="B57" s="10" t="s">
        <v>261</v>
      </c>
      <c r="C57" s="10" t="s">
        <v>262</v>
      </c>
      <c r="D57" s="10" t="s">
        <v>261</v>
      </c>
      <c r="E57" s="10" t="s">
        <v>263</v>
      </c>
      <c r="F57" s="10" t="s">
        <v>264</v>
      </c>
      <c r="G57" s="10" t="s">
        <v>265</v>
      </c>
      <c r="H57" s="10" t="s">
        <v>266</v>
      </c>
      <c r="I57" s="10" t="s">
        <v>267</v>
      </c>
      <c r="J57" s="10" t="s">
        <v>261</v>
      </c>
      <c r="K57" s="10" t="s">
        <v>268</v>
      </c>
      <c r="L57" s="10" t="s">
        <v>269</v>
      </c>
      <c r="M57" s="10" t="s">
        <v>270</v>
      </c>
      <c r="N57" s="10" t="s">
        <v>271</v>
      </c>
      <c r="O57" s="10" t="s">
        <v>272</v>
      </c>
      <c r="P57" s="10" t="s">
        <v>273</v>
      </c>
      <c r="Q57" s="10" t="s">
        <v>261</v>
      </c>
    </row>
    <row r="58" spans="1:17" ht="15.75" customHeight="1" x14ac:dyDescent="0.3">
      <c r="A58" s="9" t="s">
        <v>274</v>
      </c>
      <c r="B58" s="10" t="s">
        <v>275</v>
      </c>
      <c r="C58" s="10" t="s">
        <v>276</v>
      </c>
      <c r="D58" s="10" t="s">
        <v>275</v>
      </c>
      <c r="E58" s="10" t="s">
        <v>277</v>
      </c>
      <c r="F58" s="10" t="s">
        <v>278</v>
      </c>
      <c r="G58" s="10" t="s">
        <v>279</v>
      </c>
      <c r="H58" s="10" t="s">
        <v>280</v>
      </c>
      <c r="I58" s="10" t="s">
        <v>281</v>
      </c>
      <c r="J58" s="10" t="s">
        <v>275</v>
      </c>
      <c r="K58" s="10" t="s">
        <v>282</v>
      </c>
      <c r="L58" s="10" t="s">
        <v>283</v>
      </c>
      <c r="M58" s="10" t="s">
        <v>284</v>
      </c>
      <c r="N58" s="10" t="s">
        <v>285</v>
      </c>
      <c r="O58" s="10" t="s">
        <v>286</v>
      </c>
      <c r="P58" s="10" t="s">
        <v>287</v>
      </c>
      <c r="Q58" s="10" t="s">
        <v>275</v>
      </c>
    </row>
    <row r="59" spans="1:17" ht="15.75" customHeight="1" x14ac:dyDescent="0.3">
      <c r="A59" s="9" t="s">
        <v>288</v>
      </c>
      <c r="B59" s="10" t="s">
        <v>289</v>
      </c>
      <c r="C59" s="10" t="s">
        <v>290</v>
      </c>
      <c r="D59" s="10" t="s">
        <v>289</v>
      </c>
      <c r="E59" s="10" t="s">
        <v>291</v>
      </c>
      <c r="F59" s="10" t="s">
        <v>292</v>
      </c>
      <c r="G59" s="10" t="s">
        <v>293</v>
      </c>
      <c r="H59" s="10" t="s">
        <v>294</v>
      </c>
      <c r="I59" s="10" t="s">
        <v>295</v>
      </c>
      <c r="J59" s="10" t="s">
        <v>289</v>
      </c>
      <c r="K59" s="10" t="s">
        <v>296</v>
      </c>
      <c r="L59" s="10" t="s">
        <v>297</v>
      </c>
      <c r="M59" s="10" t="s">
        <v>298</v>
      </c>
      <c r="N59" s="10" t="s">
        <v>299</v>
      </c>
      <c r="O59" s="10" t="s">
        <v>300</v>
      </c>
      <c r="P59" s="10" t="s">
        <v>301</v>
      </c>
      <c r="Q59" s="10" t="s">
        <v>289</v>
      </c>
    </row>
    <row r="60" spans="1:17" ht="15.75" customHeight="1" x14ac:dyDescent="0.3">
      <c r="A60" s="9" t="s">
        <v>302</v>
      </c>
      <c r="B60" s="10" t="s">
        <v>303</v>
      </c>
      <c r="C60" s="10" t="s">
        <v>304</v>
      </c>
      <c r="D60" s="10" t="s">
        <v>303</v>
      </c>
      <c r="E60" s="10" t="s">
        <v>305</v>
      </c>
      <c r="F60" s="10" t="s">
        <v>306</v>
      </c>
      <c r="G60" s="10" t="s">
        <v>307</v>
      </c>
      <c r="H60" s="10" t="s">
        <v>308</v>
      </c>
      <c r="I60" s="10" t="s">
        <v>309</v>
      </c>
      <c r="J60" s="10" t="s">
        <v>303</v>
      </c>
      <c r="K60" s="10" t="s">
        <v>310</v>
      </c>
      <c r="L60" s="10" t="s">
        <v>311</v>
      </c>
      <c r="M60" s="10" t="s">
        <v>312</v>
      </c>
      <c r="N60" s="10" t="s">
        <v>313</v>
      </c>
      <c r="O60" s="10" t="s">
        <v>314</v>
      </c>
      <c r="P60" s="10" t="s">
        <v>315</v>
      </c>
      <c r="Q60" s="10" t="s">
        <v>303</v>
      </c>
    </row>
    <row r="61" spans="1:17" ht="15.75" customHeight="1" x14ac:dyDescent="0.3">
      <c r="A61" s="9" t="s">
        <v>316</v>
      </c>
      <c r="B61" s="10" t="s">
        <v>317</v>
      </c>
      <c r="C61" s="10" t="s">
        <v>318</v>
      </c>
      <c r="D61" s="10" t="s">
        <v>317</v>
      </c>
      <c r="E61" s="10" t="s">
        <v>319</v>
      </c>
      <c r="F61" s="10" t="s">
        <v>320</v>
      </c>
      <c r="G61" s="10" t="s">
        <v>321</v>
      </c>
      <c r="H61" s="10" t="s">
        <v>322</v>
      </c>
      <c r="I61" s="10" t="s">
        <v>323</v>
      </c>
      <c r="J61" s="10" t="s">
        <v>317</v>
      </c>
      <c r="K61" s="10" t="s">
        <v>324</v>
      </c>
      <c r="L61" s="10" t="s">
        <v>325</v>
      </c>
      <c r="M61" s="10" t="s">
        <v>326</v>
      </c>
      <c r="N61" s="10" t="s">
        <v>327</v>
      </c>
      <c r="O61" s="10" t="s">
        <v>328</v>
      </c>
      <c r="P61" s="10" t="s">
        <v>329</v>
      </c>
      <c r="Q61" s="10" t="s">
        <v>317</v>
      </c>
    </row>
    <row r="62" spans="1:17" ht="15.75" customHeight="1" x14ac:dyDescent="0.3">
      <c r="A62" s="9" t="s">
        <v>330</v>
      </c>
      <c r="B62" s="10" t="s">
        <v>331</v>
      </c>
      <c r="C62" s="10" t="s">
        <v>332</v>
      </c>
      <c r="D62" s="10" t="s">
        <v>331</v>
      </c>
      <c r="E62" s="10" t="s">
        <v>331</v>
      </c>
      <c r="F62" s="10" t="s">
        <v>333</v>
      </c>
      <c r="G62" s="10" t="s">
        <v>334</v>
      </c>
      <c r="H62" s="10" t="s">
        <v>335</v>
      </c>
      <c r="I62" s="10" t="s">
        <v>336</v>
      </c>
      <c r="J62" s="10" t="s">
        <v>331</v>
      </c>
      <c r="K62" s="10" t="s">
        <v>337</v>
      </c>
      <c r="L62" s="10" t="s">
        <v>338</v>
      </c>
      <c r="M62" s="10" t="s">
        <v>339</v>
      </c>
      <c r="N62" s="10" t="s">
        <v>340</v>
      </c>
      <c r="O62" s="10" t="s">
        <v>341</v>
      </c>
      <c r="P62" s="10" t="s">
        <v>342</v>
      </c>
      <c r="Q62" s="10" t="s">
        <v>331</v>
      </c>
    </row>
    <row r="63" spans="1:17" ht="15.75" customHeight="1" x14ac:dyDescent="0.3">
      <c r="A63" s="9" t="s">
        <v>343</v>
      </c>
      <c r="B63" s="10" t="s">
        <v>344</v>
      </c>
      <c r="C63" s="10" t="s">
        <v>345</v>
      </c>
      <c r="D63" s="10" t="s">
        <v>344</v>
      </c>
      <c r="E63" s="10" t="s">
        <v>344</v>
      </c>
      <c r="F63" s="10" t="s">
        <v>346</v>
      </c>
      <c r="G63" s="10" t="s">
        <v>347</v>
      </c>
      <c r="H63" s="10" t="s">
        <v>348</v>
      </c>
      <c r="I63" s="10" t="s">
        <v>349</v>
      </c>
      <c r="J63" s="10" t="s">
        <v>344</v>
      </c>
      <c r="K63" s="10" t="s">
        <v>350</v>
      </c>
      <c r="L63" s="10" t="s">
        <v>344</v>
      </c>
      <c r="M63" s="10" t="s">
        <v>351</v>
      </c>
      <c r="N63" s="10" t="s">
        <v>352</v>
      </c>
      <c r="O63" s="10" t="s">
        <v>353</v>
      </c>
      <c r="P63" s="10" t="s">
        <v>354</v>
      </c>
      <c r="Q63" s="10" t="s">
        <v>344</v>
      </c>
    </row>
    <row r="64" spans="1:17" ht="15.75" customHeight="1" x14ac:dyDescent="0.3">
      <c r="A64" s="9" t="s">
        <v>355</v>
      </c>
      <c r="B64" s="10" t="s">
        <v>356</v>
      </c>
      <c r="C64" s="10" t="s">
        <v>357</v>
      </c>
      <c r="D64" s="10" t="s">
        <v>356</v>
      </c>
      <c r="E64" s="10" t="s">
        <v>356</v>
      </c>
      <c r="F64" s="10" t="s">
        <v>358</v>
      </c>
      <c r="G64" s="10" t="s">
        <v>359</v>
      </c>
      <c r="H64" s="10" t="s">
        <v>360</v>
      </c>
      <c r="I64" s="10" t="s">
        <v>361</v>
      </c>
      <c r="J64" s="10" t="s">
        <v>356</v>
      </c>
      <c r="K64" s="10" t="s">
        <v>362</v>
      </c>
      <c r="L64" s="10" t="s">
        <v>356</v>
      </c>
      <c r="M64" s="10" t="s">
        <v>363</v>
      </c>
      <c r="N64" s="10" t="s">
        <v>364</v>
      </c>
      <c r="O64" s="10" t="s">
        <v>365</v>
      </c>
      <c r="P64" s="10" t="s">
        <v>366</v>
      </c>
      <c r="Q64" s="10" t="s">
        <v>356</v>
      </c>
    </row>
    <row r="65" spans="1:17" ht="15.75" customHeight="1" x14ac:dyDescent="0.3">
      <c r="A65" s="9" t="s">
        <v>367</v>
      </c>
      <c r="B65" s="10" t="s">
        <v>368</v>
      </c>
      <c r="C65" s="10" t="s">
        <v>369</v>
      </c>
      <c r="D65" s="10" t="s">
        <v>368</v>
      </c>
      <c r="E65" s="10" t="s">
        <v>368</v>
      </c>
      <c r="F65" s="10" t="s">
        <v>370</v>
      </c>
      <c r="G65" s="10" t="s">
        <v>371</v>
      </c>
      <c r="H65" s="10" t="s">
        <v>372</v>
      </c>
      <c r="I65" s="10" t="s">
        <v>373</v>
      </c>
      <c r="J65" s="10" t="s">
        <v>368</v>
      </c>
      <c r="K65" s="10" t="s">
        <v>374</v>
      </c>
      <c r="L65" s="10" t="s">
        <v>368</v>
      </c>
      <c r="M65" s="10" t="s">
        <v>375</v>
      </c>
      <c r="N65" s="10" t="s">
        <v>368</v>
      </c>
      <c r="O65" s="10" t="s">
        <v>376</v>
      </c>
      <c r="P65" s="10" t="s">
        <v>377</v>
      </c>
      <c r="Q65" s="10" t="s">
        <v>368</v>
      </c>
    </row>
    <row r="66" spans="1:17" ht="15.75" customHeight="1" x14ac:dyDescent="0.3">
      <c r="A66" s="9" t="s">
        <v>378</v>
      </c>
      <c r="B66" s="10" t="s">
        <v>379</v>
      </c>
      <c r="C66" s="10" t="s">
        <v>380</v>
      </c>
      <c r="D66" s="10" t="s">
        <v>379</v>
      </c>
      <c r="E66" s="10" t="s">
        <v>379</v>
      </c>
      <c r="F66" s="10" t="s">
        <v>381</v>
      </c>
      <c r="G66" s="10" t="s">
        <v>382</v>
      </c>
      <c r="H66" s="10" t="s">
        <v>383</v>
      </c>
      <c r="I66" s="10" t="s">
        <v>379</v>
      </c>
      <c r="J66" s="10" t="s">
        <v>379</v>
      </c>
      <c r="K66" s="10" t="s">
        <v>384</v>
      </c>
      <c r="L66" s="10" t="s">
        <v>379</v>
      </c>
      <c r="M66" s="10" t="s">
        <v>385</v>
      </c>
      <c r="N66" s="10" t="s">
        <v>379</v>
      </c>
      <c r="O66" s="10" t="s">
        <v>386</v>
      </c>
      <c r="P66" s="10" t="s">
        <v>387</v>
      </c>
      <c r="Q66" s="10" t="s">
        <v>379</v>
      </c>
    </row>
    <row r="67" spans="1:17" ht="15.75" customHeight="1" x14ac:dyDescent="0.3">
      <c r="A67" s="9" t="s">
        <v>388</v>
      </c>
      <c r="B67" s="10" t="s">
        <v>389</v>
      </c>
      <c r="C67" s="10" t="s">
        <v>390</v>
      </c>
      <c r="D67" s="10" t="s">
        <v>389</v>
      </c>
      <c r="E67" s="10" t="s">
        <v>389</v>
      </c>
      <c r="F67" s="10" t="s">
        <v>389</v>
      </c>
      <c r="G67" s="10" t="s">
        <v>391</v>
      </c>
      <c r="H67" s="10" t="s">
        <v>392</v>
      </c>
      <c r="I67" s="10" t="s">
        <v>389</v>
      </c>
      <c r="J67" s="10" t="s">
        <v>389</v>
      </c>
      <c r="K67" s="10" t="s">
        <v>393</v>
      </c>
      <c r="L67" s="10" t="s">
        <v>389</v>
      </c>
      <c r="M67" s="10" t="s">
        <v>394</v>
      </c>
      <c r="N67" s="10" t="s">
        <v>389</v>
      </c>
      <c r="O67" s="10" t="s">
        <v>395</v>
      </c>
      <c r="P67" s="10" t="s">
        <v>396</v>
      </c>
      <c r="Q67" s="10" t="s">
        <v>389</v>
      </c>
    </row>
    <row r="68" spans="1:17" ht="15.75" customHeight="1" x14ac:dyDescent="0.3">
      <c r="A68" s="9" t="s">
        <v>397</v>
      </c>
      <c r="B68" s="10" t="s">
        <v>398</v>
      </c>
      <c r="C68" s="10" t="s">
        <v>399</v>
      </c>
      <c r="D68" s="10" t="s">
        <v>398</v>
      </c>
      <c r="E68" s="10" t="s">
        <v>398</v>
      </c>
      <c r="F68" s="10" t="s">
        <v>398</v>
      </c>
      <c r="G68" s="10" t="s">
        <v>400</v>
      </c>
      <c r="H68" s="10" t="s">
        <v>401</v>
      </c>
      <c r="I68" s="10" t="s">
        <v>398</v>
      </c>
      <c r="J68" s="10" t="s">
        <v>398</v>
      </c>
      <c r="K68" s="10" t="s">
        <v>402</v>
      </c>
      <c r="L68" s="10" t="s">
        <v>398</v>
      </c>
      <c r="M68" s="10" t="s">
        <v>403</v>
      </c>
      <c r="N68" s="10" t="s">
        <v>398</v>
      </c>
      <c r="O68" s="10" t="s">
        <v>404</v>
      </c>
      <c r="P68" s="10" t="s">
        <v>405</v>
      </c>
      <c r="Q68" s="10" t="s">
        <v>398</v>
      </c>
    </row>
    <row r="69" spans="1:17" ht="15.75" customHeight="1" x14ac:dyDescent="0.3">
      <c r="A69" s="9" t="s">
        <v>406</v>
      </c>
      <c r="B69" s="10" t="s">
        <v>407</v>
      </c>
      <c r="C69" s="10" t="s">
        <v>408</v>
      </c>
      <c r="D69" s="10" t="s">
        <v>407</v>
      </c>
      <c r="E69" s="10" t="s">
        <v>407</v>
      </c>
      <c r="F69" s="10" t="s">
        <v>407</v>
      </c>
      <c r="G69" s="10" t="s">
        <v>409</v>
      </c>
      <c r="H69" s="10" t="s">
        <v>410</v>
      </c>
      <c r="I69" s="10" t="s">
        <v>407</v>
      </c>
      <c r="J69" s="10" t="s">
        <v>407</v>
      </c>
      <c r="K69" s="10" t="s">
        <v>411</v>
      </c>
      <c r="L69" s="10" t="s">
        <v>407</v>
      </c>
      <c r="M69" s="10" t="s">
        <v>412</v>
      </c>
      <c r="N69" s="10" t="s">
        <v>407</v>
      </c>
      <c r="O69" s="10" t="s">
        <v>413</v>
      </c>
      <c r="P69" s="10" t="s">
        <v>414</v>
      </c>
      <c r="Q69" s="10" t="s">
        <v>407</v>
      </c>
    </row>
    <row r="70" spans="1:17" ht="15.75" customHeight="1" x14ac:dyDescent="0.3">
      <c r="A70" s="9" t="s">
        <v>415</v>
      </c>
      <c r="B70" s="10" t="s">
        <v>416</v>
      </c>
      <c r="C70" s="10" t="s">
        <v>417</v>
      </c>
      <c r="D70" s="10" t="s">
        <v>416</v>
      </c>
      <c r="E70" s="10" t="s">
        <v>416</v>
      </c>
      <c r="F70" s="10" t="s">
        <v>416</v>
      </c>
      <c r="G70" s="10" t="s">
        <v>418</v>
      </c>
      <c r="H70" s="10" t="s">
        <v>419</v>
      </c>
      <c r="I70" s="10" t="s">
        <v>416</v>
      </c>
      <c r="J70" s="10" t="s">
        <v>416</v>
      </c>
      <c r="K70" s="10" t="s">
        <v>420</v>
      </c>
      <c r="L70" s="10" t="s">
        <v>416</v>
      </c>
      <c r="M70" s="10" t="s">
        <v>421</v>
      </c>
      <c r="N70" s="10" t="s">
        <v>416</v>
      </c>
      <c r="O70" s="10" t="s">
        <v>416</v>
      </c>
      <c r="P70" s="10" t="s">
        <v>422</v>
      </c>
      <c r="Q70" s="10" t="s">
        <v>416</v>
      </c>
    </row>
    <row r="71" spans="1:17" ht="15.75" customHeight="1" x14ac:dyDescent="0.3">
      <c r="A71" s="9" t="s">
        <v>423</v>
      </c>
      <c r="B71" s="10" t="s">
        <v>424</v>
      </c>
      <c r="C71" s="10" t="s">
        <v>425</v>
      </c>
      <c r="D71" s="10" t="s">
        <v>424</v>
      </c>
      <c r="E71" s="10" t="s">
        <v>424</v>
      </c>
      <c r="F71" s="10" t="s">
        <v>424</v>
      </c>
      <c r="G71" s="10" t="s">
        <v>426</v>
      </c>
      <c r="H71" s="10" t="s">
        <v>427</v>
      </c>
      <c r="I71" s="10" t="s">
        <v>424</v>
      </c>
      <c r="J71" s="10" t="s">
        <v>424</v>
      </c>
      <c r="K71" s="10" t="s">
        <v>428</v>
      </c>
      <c r="L71" s="10" t="s">
        <v>424</v>
      </c>
      <c r="M71" s="10" t="s">
        <v>429</v>
      </c>
      <c r="N71" s="10" t="s">
        <v>424</v>
      </c>
      <c r="O71" s="10" t="s">
        <v>424</v>
      </c>
      <c r="P71" s="10" t="s">
        <v>430</v>
      </c>
      <c r="Q71" s="10" t="s">
        <v>424</v>
      </c>
    </row>
    <row r="72" spans="1:17" ht="15.75" customHeight="1" x14ac:dyDescent="0.3">
      <c r="A72" s="9" t="s">
        <v>431</v>
      </c>
      <c r="B72" s="10" t="s">
        <v>432</v>
      </c>
      <c r="C72" s="10" t="s">
        <v>433</v>
      </c>
      <c r="D72" s="10" t="s">
        <v>432</v>
      </c>
      <c r="E72" s="10" t="s">
        <v>432</v>
      </c>
      <c r="F72" s="10" t="s">
        <v>432</v>
      </c>
      <c r="G72" s="10" t="s">
        <v>434</v>
      </c>
      <c r="H72" s="10" t="s">
        <v>435</v>
      </c>
      <c r="I72" s="10" t="s">
        <v>432</v>
      </c>
      <c r="J72" s="10" t="s">
        <v>432</v>
      </c>
      <c r="K72" s="10" t="s">
        <v>436</v>
      </c>
      <c r="L72" s="10" t="s">
        <v>432</v>
      </c>
      <c r="M72" s="10" t="s">
        <v>437</v>
      </c>
      <c r="N72" s="10" t="s">
        <v>432</v>
      </c>
      <c r="O72" s="10" t="s">
        <v>432</v>
      </c>
      <c r="P72" s="10" t="s">
        <v>438</v>
      </c>
      <c r="Q72" s="10" t="s">
        <v>432</v>
      </c>
    </row>
    <row r="73" spans="1:17" ht="15.75" customHeight="1" x14ac:dyDescent="0.3">
      <c r="A73" s="9" t="s">
        <v>439</v>
      </c>
      <c r="B73" s="10" t="s">
        <v>440</v>
      </c>
      <c r="C73" s="10" t="s">
        <v>441</v>
      </c>
      <c r="D73" s="10" t="s">
        <v>440</v>
      </c>
      <c r="E73" s="10" t="s">
        <v>440</v>
      </c>
      <c r="F73" s="10" t="s">
        <v>440</v>
      </c>
      <c r="G73" s="10" t="s">
        <v>442</v>
      </c>
      <c r="H73" s="10" t="s">
        <v>443</v>
      </c>
      <c r="I73" s="10" t="s">
        <v>440</v>
      </c>
      <c r="J73" s="10" t="s">
        <v>440</v>
      </c>
      <c r="K73" s="10" t="s">
        <v>444</v>
      </c>
      <c r="L73" s="10" t="s">
        <v>440</v>
      </c>
      <c r="M73" s="10" t="s">
        <v>445</v>
      </c>
      <c r="N73" s="10" t="s">
        <v>440</v>
      </c>
      <c r="O73" s="10" t="s">
        <v>440</v>
      </c>
      <c r="P73" s="10" t="s">
        <v>446</v>
      </c>
      <c r="Q73" s="10" t="s">
        <v>440</v>
      </c>
    </row>
    <row r="74" spans="1:17" ht="15.75" customHeight="1" x14ac:dyDescent="0.3">
      <c r="A74" s="9" t="s">
        <v>447</v>
      </c>
      <c r="B74" s="10" t="s">
        <v>448</v>
      </c>
      <c r="C74" s="10" t="s">
        <v>449</v>
      </c>
      <c r="D74" s="10" t="s">
        <v>448</v>
      </c>
      <c r="E74" s="10" t="s">
        <v>448</v>
      </c>
      <c r="F74" s="10" t="s">
        <v>448</v>
      </c>
      <c r="G74" s="10" t="s">
        <v>450</v>
      </c>
      <c r="H74" s="10" t="s">
        <v>451</v>
      </c>
      <c r="I74" s="10" t="s">
        <v>448</v>
      </c>
      <c r="J74" s="10" t="s">
        <v>448</v>
      </c>
      <c r="K74" s="10" t="s">
        <v>452</v>
      </c>
      <c r="L74" s="10" t="s">
        <v>448</v>
      </c>
      <c r="M74" s="10" t="s">
        <v>453</v>
      </c>
      <c r="N74" s="10" t="s">
        <v>448</v>
      </c>
      <c r="O74" s="10" t="s">
        <v>448</v>
      </c>
      <c r="P74" s="10" t="s">
        <v>454</v>
      </c>
      <c r="Q74" s="10" t="s">
        <v>448</v>
      </c>
    </row>
    <row r="75" spans="1:17" ht="15.75" customHeight="1" x14ac:dyDescent="0.3">
      <c r="A75" s="9" t="s">
        <v>455</v>
      </c>
      <c r="B75" s="10" t="s">
        <v>456</v>
      </c>
      <c r="C75" s="10" t="s">
        <v>457</v>
      </c>
      <c r="D75" s="10" t="s">
        <v>456</v>
      </c>
      <c r="E75" s="10" t="s">
        <v>456</v>
      </c>
      <c r="F75" s="10" t="s">
        <v>456</v>
      </c>
      <c r="G75" s="10" t="s">
        <v>458</v>
      </c>
      <c r="H75" s="10" t="s">
        <v>459</v>
      </c>
      <c r="I75" s="10" t="s">
        <v>456</v>
      </c>
      <c r="J75" s="10" t="s">
        <v>456</v>
      </c>
      <c r="K75" s="10" t="s">
        <v>460</v>
      </c>
      <c r="L75" s="10" t="s">
        <v>456</v>
      </c>
      <c r="M75" s="10" t="s">
        <v>461</v>
      </c>
      <c r="N75" s="10" t="s">
        <v>456</v>
      </c>
      <c r="O75" s="10" t="s">
        <v>456</v>
      </c>
      <c r="P75" s="10" t="s">
        <v>462</v>
      </c>
      <c r="Q75" s="10" t="s">
        <v>456</v>
      </c>
    </row>
    <row r="76" spans="1:17" ht="15.75" customHeight="1" x14ac:dyDescent="0.3">
      <c r="A76" s="9" t="s">
        <v>463</v>
      </c>
      <c r="B76" s="10" t="s">
        <v>464</v>
      </c>
      <c r="C76" s="10" t="s">
        <v>465</v>
      </c>
      <c r="D76" s="10" t="s">
        <v>464</v>
      </c>
      <c r="E76" s="10" t="s">
        <v>464</v>
      </c>
      <c r="F76" s="10" t="s">
        <v>464</v>
      </c>
      <c r="G76" s="10" t="s">
        <v>466</v>
      </c>
      <c r="H76" s="10" t="s">
        <v>467</v>
      </c>
      <c r="I76" s="10" t="s">
        <v>464</v>
      </c>
      <c r="J76" s="10" t="s">
        <v>464</v>
      </c>
      <c r="K76" s="10" t="s">
        <v>468</v>
      </c>
      <c r="L76" s="10" t="s">
        <v>464</v>
      </c>
      <c r="M76" s="10" t="s">
        <v>469</v>
      </c>
      <c r="N76" s="10" t="s">
        <v>464</v>
      </c>
      <c r="O76" s="10" t="s">
        <v>464</v>
      </c>
      <c r="P76" s="10" t="s">
        <v>470</v>
      </c>
      <c r="Q76" s="10" t="s">
        <v>464</v>
      </c>
    </row>
    <row r="77" spans="1:17" ht="15.75" customHeight="1" x14ac:dyDescent="0.3">
      <c r="A77" s="9" t="s">
        <v>471</v>
      </c>
      <c r="B77" s="10" t="s">
        <v>472</v>
      </c>
      <c r="C77" s="10" t="s">
        <v>473</v>
      </c>
      <c r="D77" s="10" t="s">
        <v>472</v>
      </c>
      <c r="E77" s="10" t="s">
        <v>472</v>
      </c>
      <c r="F77" s="10" t="s">
        <v>472</v>
      </c>
      <c r="G77" s="10" t="s">
        <v>474</v>
      </c>
      <c r="H77" s="10" t="s">
        <v>475</v>
      </c>
      <c r="I77" s="10" t="s">
        <v>472</v>
      </c>
      <c r="J77" s="10" t="s">
        <v>472</v>
      </c>
      <c r="K77" s="10" t="s">
        <v>476</v>
      </c>
      <c r="L77" s="10" t="s">
        <v>472</v>
      </c>
      <c r="M77" s="10" t="s">
        <v>477</v>
      </c>
      <c r="N77" s="10" t="s">
        <v>472</v>
      </c>
      <c r="O77" s="10" t="s">
        <v>472</v>
      </c>
      <c r="P77" s="10" t="s">
        <v>478</v>
      </c>
      <c r="Q77" s="10" t="s">
        <v>472</v>
      </c>
    </row>
    <row r="78" spans="1:17" ht="15.75" customHeight="1" x14ac:dyDescent="0.3">
      <c r="A78" s="9" t="s">
        <v>479</v>
      </c>
      <c r="B78" s="10" t="s">
        <v>480</v>
      </c>
      <c r="C78" s="10" t="s">
        <v>481</v>
      </c>
      <c r="D78" s="10" t="s">
        <v>480</v>
      </c>
      <c r="E78" s="10" t="s">
        <v>480</v>
      </c>
      <c r="F78" s="10" t="s">
        <v>480</v>
      </c>
      <c r="G78" s="10" t="s">
        <v>482</v>
      </c>
      <c r="H78" s="10" t="s">
        <v>480</v>
      </c>
      <c r="I78" s="10" t="s">
        <v>480</v>
      </c>
      <c r="J78" s="10" t="s">
        <v>480</v>
      </c>
      <c r="K78" s="10" t="s">
        <v>480</v>
      </c>
      <c r="L78" s="10" t="s">
        <v>480</v>
      </c>
      <c r="M78" s="10" t="s">
        <v>480</v>
      </c>
      <c r="N78" s="10" t="s">
        <v>480</v>
      </c>
      <c r="O78" s="10" t="s">
        <v>480</v>
      </c>
      <c r="P78" s="10" t="s">
        <v>483</v>
      </c>
      <c r="Q78" s="10" t="s">
        <v>480</v>
      </c>
    </row>
    <row r="79" spans="1:17" ht="15.75" customHeight="1" x14ac:dyDescent="0.3">
      <c r="A79" s="9" t="s">
        <v>484</v>
      </c>
      <c r="B79" s="10" t="s">
        <v>485</v>
      </c>
      <c r="C79" s="10" t="s">
        <v>485</v>
      </c>
      <c r="D79" s="10" t="s">
        <v>485</v>
      </c>
      <c r="E79" s="10" t="s">
        <v>485</v>
      </c>
      <c r="F79" s="10" t="s">
        <v>485</v>
      </c>
      <c r="G79" s="10" t="s">
        <v>486</v>
      </c>
      <c r="H79" s="10" t="s">
        <v>485</v>
      </c>
      <c r="I79" s="10" t="s">
        <v>485</v>
      </c>
      <c r="J79" s="10" t="s">
        <v>485</v>
      </c>
      <c r="K79" s="10" t="s">
        <v>485</v>
      </c>
      <c r="L79" s="10" t="s">
        <v>485</v>
      </c>
      <c r="M79" s="10" t="s">
        <v>485</v>
      </c>
      <c r="N79" s="10" t="s">
        <v>485</v>
      </c>
      <c r="O79" s="10" t="s">
        <v>485</v>
      </c>
      <c r="P79" s="10" t="s">
        <v>485</v>
      </c>
      <c r="Q79" s="10" t="s">
        <v>485</v>
      </c>
    </row>
    <row r="80" spans="1:17" ht="15.75" customHeight="1" x14ac:dyDescent="0.3">
      <c r="A80" s="5"/>
    </row>
    <row r="81" spans="1:17" ht="15.75" customHeight="1" x14ac:dyDescent="0.3">
      <c r="A81" s="9" t="s">
        <v>487</v>
      </c>
      <c r="B81" s="9" t="s">
        <v>37</v>
      </c>
      <c r="C81" s="9" t="s">
        <v>38</v>
      </c>
      <c r="D81" s="9" t="s">
        <v>39</v>
      </c>
      <c r="E81" s="9" t="s">
        <v>40</v>
      </c>
      <c r="F81" s="9" t="s">
        <v>41</v>
      </c>
      <c r="G81" s="9" t="s">
        <v>42</v>
      </c>
      <c r="H81" s="9" t="s">
        <v>43</v>
      </c>
      <c r="I81" s="9" t="s">
        <v>44</v>
      </c>
      <c r="J81" s="9" t="s">
        <v>45</v>
      </c>
      <c r="K81" s="9" t="s">
        <v>46</v>
      </c>
      <c r="L81" s="9" t="s">
        <v>47</v>
      </c>
      <c r="M81" s="9" t="s">
        <v>48</v>
      </c>
      <c r="N81" s="9" t="s">
        <v>49</v>
      </c>
      <c r="O81" s="9" t="s">
        <v>50</v>
      </c>
      <c r="P81" s="9" t="s">
        <v>51</v>
      </c>
      <c r="Q81" s="9" t="s">
        <v>52</v>
      </c>
    </row>
    <row r="82" spans="1:17" ht="15.75" customHeight="1" x14ac:dyDescent="0.3">
      <c r="A82" s="9" t="s">
        <v>90</v>
      </c>
      <c r="B82" s="10">
        <v>39.5</v>
      </c>
      <c r="C82" s="10">
        <v>143056.5</v>
      </c>
      <c r="D82" s="10">
        <v>34</v>
      </c>
      <c r="E82" s="10">
        <v>51.5</v>
      </c>
      <c r="F82" s="10">
        <v>71466</v>
      </c>
      <c r="G82" s="10">
        <v>713585.9</v>
      </c>
      <c r="H82" s="10">
        <v>285869</v>
      </c>
      <c r="I82" s="10">
        <v>55</v>
      </c>
      <c r="J82" s="10">
        <v>34</v>
      </c>
      <c r="K82" s="10">
        <v>154.5</v>
      </c>
      <c r="L82" s="10">
        <v>143071.5</v>
      </c>
      <c r="M82" s="10">
        <v>142992</v>
      </c>
      <c r="N82" s="10">
        <v>38.5</v>
      </c>
      <c r="O82" s="10">
        <v>71532</v>
      </c>
      <c r="P82" s="10">
        <v>71547</v>
      </c>
      <c r="Q82" s="10">
        <v>34</v>
      </c>
    </row>
    <row r="83" spans="1:17" ht="15.75" customHeight="1" x14ac:dyDescent="0.3">
      <c r="A83" s="9" t="s">
        <v>105</v>
      </c>
      <c r="B83" s="10">
        <v>38.5</v>
      </c>
      <c r="C83" s="10">
        <v>143055.5</v>
      </c>
      <c r="D83" s="10">
        <v>33</v>
      </c>
      <c r="E83" s="10">
        <v>50.5</v>
      </c>
      <c r="F83" s="10">
        <v>71465</v>
      </c>
      <c r="G83" s="10">
        <v>713584.9</v>
      </c>
      <c r="H83" s="10">
        <v>214634.5</v>
      </c>
      <c r="I83" s="10">
        <v>54</v>
      </c>
      <c r="J83" s="10">
        <v>33</v>
      </c>
      <c r="K83" s="10">
        <v>153.5</v>
      </c>
      <c r="L83" s="10">
        <v>71363</v>
      </c>
      <c r="M83" s="10">
        <v>71495.5</v>
      </c>
      <c r="N83" s="10">
        <v>37.5</v>
      </c>
      <c r="O83" s="10">
        <v>71531</v>
      </c>
      <c r="P83" s="10">
        <v>71546</v>
      </c>
      <c r="Q83" s="10">
        <v>33</v>
      </c>
    </row>
    <row r="84" spans="1:17" ht="15.75" customHeight="1" x14ac:dyDescent="0.3">
      <c r="A84" s="9" t="s">
        <v>120</v>
      </c>
      <c r="B84" s="10">
        <v>32</v>
      </c>
      <c r="C84" s="10">
        <v>143054.5</v>
      </c>
      <c r="D84" s="10">
        <v>32</v>
      </c>
      <c r="E84" s="10">
        <v>49.5</v>
      </c>
      <c r="F84" s="10">
        <v>71464</v>
      </c>
      <c r="G84" s="10">
        <v>713583.9</v>
      </c>
      <c r="H84" s="10">
        <v>214633.5</v>
      </c>
      <c r="I84" s="10">
        <v>53</v>
      </c>
      <c r="J84" s="10">
        <v>32</v>
      </c>
      <c r="K84" s="10">
        <v>152.5</v>
      </c>
      <c r="L84" s="10">
        <v>71362</v>
      </c>
      <c r="M84" s="10">
        <v>71494.5</v>
      </c>
      <c r="N84" s="10">
        <v>36.5</v>
      </c>
      <c r="O84" s="10">
        <v>71530</v>
      </c>
      <c r="P84" s="10">
        <v>71545</v>
      </c>
      <c r="Q84" s="10">
        <v>32</v>
      </c>
    </row>
    <row r="85" spans="1:17" ht="15.75" customHeight="1" x14ac:dyDescent="0.3">
      <c r="A85" s="9" t="s">
        <v>134</v>
      </c>
      <c r="B85" s="10">
        <v>31</v>
      </c>
      <c r="C85" s="10">
        <v>71712.5</v>
      </c>
      <c r="D85" s="10">
        <v>31</v>
      </c>
      <c r="E85" s="10">
        <v>48.5</v>
      </c>
      <c r="F85" s="10">
        <v>71463</v>
      </c>
      <c r="G85" s="10">
        <v>641935.9</v>
      </c>
      <c r="H85" s="10">
        <v>214632.5</v>
      </c>
      <c r="I85" s="10">
        <v>52</v>
      </c>
      <c r="J85" s="10">
        <v>31</v>
      </c>
      <c r="K85" s="10">
        <v>151.5</v>
      </c>
      <c r="L85" s="10">
        <v>126.5</v>
      </c>
      <c r="M85" s="10">
        <v>71493.5</v>
      </c>
      <c r="N85" s="10">
        <v>35.5</v>
      </c>
      <c r="O85" s="10">
        <v>71529</v>
      </c>
      <c r="P85" s="10">
        <v>71544</v>
      </c>
      <c r="Q85" s="10">
        <v>31</v>
      </c>
    </row>
    <row r="86" spans="1:17" ht="15.75" customHeight="1" x14ac:dyDescent="0.3">
      <c r="A86" s="9" t="s">
        <v>148</v>
      </c>
      <c r="B86" s="10">
        <v>30</v>
      </c>
      <c r="C86" s="10">
        <v>71663</v>
      </c>
      <c r="D86" s="10">
        <v>30</v>
      </c>
      <c r="E86" s="10">
        <v>47.5</v>
      </c>
      <c r="F86" s="10">
        <v>71462</v>
      </c>
      <c r="G86" s="10">
        <v>641934.9</v>
      </c>
      <c r="H86" s="10">
        <v>214631.5</v>
      </c>
      <c r="I86" s="10">
        <v>51</v>
      </c>
      <c r="J86" s="10">
        <v>30</v>
      </c>
      <c r="K86" s="10">
        <v>150.5</v>
      </c>
      <c r="L86" s="10">
        <v>125.5</v>
      </c>
      <c r="M86" s="10">
        <v>71492.5</v>
      </c>
      <c r="N86" s="10">
        <v>34.5</v>
      </c>
      <c r="O86" s="10">
        <v>71528</v>
      </c>
      <c r="P86" s="10">
        <v>71543</v>
      </c>
      <c r="Q86" s="10">
        <v>30</v>
      </c>
    </row>
    <row r="87" spans="1:17" ht="15.75" customHeight="1" x14ac:dyDescent="0.3">
      <c r="A87" s="9" t="s">
        <v>162</v>
      </c>
      <c r="B87" s="10">
        <v>29</v>
      </c>
      <c r="C87" s="10">
        <v>71662</v>
      </c>
      <c r="D87" s="10">
        <v>29</v>
      </c>
      <c r="E87" s="10">
        <v>46.5</v>
      </c>
      <c r="F87" s="10">
        <v>71461</v>
      </c>
      <c r="G87" s="10">
        <v>641635.4</v>
      </c>
      <c r="H87" s="10">
        <v>214630.5</v>
      </c>
      <c r="I87" s="10">
        <v>50</v>
      </c>
      <c r="J87" s="10">
        <v>29</v>
      </c>
      <c r="K87" s="10">
        <v>149.5</v>
      </c>
      <c r="L87" s="10">
        <v>124.5</v>
      </c>
      <c r="M87" s="10">
        <v>71491.5</v>
      </c>
      <c r="N87" s="10">
        <v>33.5</v>
      </c>
      <c r="O87" s="10">
        <v>71527</v>
      </c>
      <c r="P87" s="10">
        <v>71542</v>
      </c>
      <c r="Q87" s="10">
        <v>29</v>
      </c>
    </row>
    <row r="88" spans="1:17" ht="15.75" customHeight="1" x14ac:dyDescent="0.3">
      <c r="A88" s="9" t="s">
        <v>176</v>
      </c>
      <c r="B88" s="10">
        <v>28</v>
      </c>
      <c r="C88" s="10">
        <v>71661</v>
      </c>
      <c r="D88" s="10">
        <v>28</v>
      </c>
      <c r="E88" s="10">
        <v>45.5</v>
      </c>
      <c r="F88" s="10">
        <v>71460</v>
      </c>
      <c r="G88" s="10">
        <v>499069</v>
      </c>
      <c r="H88" s="10">
        <v>214629.5</v>
      </c>
      <c r="I88" s="10">
        <v>49</v>
      </c>
      <c r="J88" s="10">
        <v>28</v>
      </c>
      <c r="K88" s="10">
        <v>148.5</v>
      </c>
      <c r="L88" s="10">
        <v>123.5</v>
      </c>
      <c r="M88" s="10">
        <v>71490.5</v>
      </c>
      <c r="N88" s="10">
        <v>32.5</v>
      </c>
      <c r="O88" s="10">
        <v>71526</v>
      </c>
      <c r="P88" s="10">
        <v>71541</v>
      </c>
      <c r="Q88" s="10">
        <v>28</v>
      </c>
    </row>
    <row r="89" spans="1:17" ht="15.75" customHeight="1" x14ac:dyDescent="0.3">
      <c r="A89" s="9" t="s">
        <v>190</v>
      </c>
      <c r="B89" s="10">
        <v>27</v>
      </c>
      <c r="C89" s="10">
        <v>71660</v>
      </c>
      <c r="D89" s="10">
        <v>27</v>
      </c>
      <c r="E89" s="10">
        <v>44.5</v>
      </c>
      <c r="F89" s="10">
        <v>71459</v>
      </c>
      <c r="G89" s="10">
        <v>499033.5</v>
      </c>
      <c r="H89" s="10">
        <v>214628.5</v>
      </c>
      <c r="I89" s="10">
        <v>48</v>
      </c>
      <c r="J89" s="10">
        <v>27</v>
      </c>
      <c r="K89" s="10">
        <v>147.5</v>
      </c>
      <c r="L89" s="10">
        <v>122.5</v>
      </c>
      <c r="M89" s="10">
        <v>71487</v>
      </c>
      <c r="N89" s="10">
        <v>31.5</v>
      </c>
      <c r="O89" s="10">
        <v>71525</v>
      </c>
      <c r="P89" s="10">
        <v>71540</v>
      </c>
      <c r="Q89" s="10">
        <v>27</v>
      </c>
    </row>
    <row r="90" spans="1:17" ht="15.75" customHeight="1" x14ac:dyDescent="0.3">
      <c r="A90" s="9" t="s">
        <v>204</v>
      </c>
      <c r="B90" s="10">
        <v>26</v>
      </c>
      <c r="C90" s="10">
        <v>71659</v>
      </c>
      <c r="D90" s="10">
        <v>26</v>
      </c>
      <c r="E90" s="10">
        <v>43.5</v>
      </c>
      <c r="F90" s="10">
        <v>71458</v>
      </c>
      <c r="G90" s="10">
        <v>499024</v>
      </c>
      <c r="H90" s="10">
        <v>214627.5</v>
      </c>
      <c r="I90" s="10">
        <v>47</v>
      </c>
      <c r="J90" s="10">
        <v>26</v>
      </c>
      <c r="K90" s="10">
        <v>146.5</v>
      </c>
      <c r="L90" s="10">
        <v>121.5</v>
      </c>
      <c r="M90" s="10">
        <v>71486</v>
      </c>
      <c r="N90" s="10">
        <v>30.5</v>
      </c>
      <c r="O90" s="10">
        <v>71524</v>
      </c>
      <c r="P90" s="10">
        <v>71539</v>
      </c>
      <c r="Q90" s="10">
        <v>26</v>
      </c>
    </row>
    <row r="91" spans="1:17" ht="15.75" customHeight="1" x14ac:dyDescent="0.3">
      <c r="A91" s="9" t="s">
        <v>218</v>
      </c>
      <c r="B91" s="10">
        <v>25</v>
      </c>
      <c r="C91" s="10">
        <v>71658</v>
      </c>
      <c r="D91" s="10">
        <v>25</v>
      </c>
      <c r="E91" s="10">
        <v>42.5</v>
      </c>
      <c r="F91" s="10">
        <v>71457</v>
      </c>
      <c r="G91" s="10">
        <v>499023</v>
      </c>
      <c r="H91" s="10">
        <v>214626.5</v>
      </c>
      <c r="I91" s="10">
        <v>46</v>
      </c>
      <c r="J91" s="10">
        <v>25</v>
      </c>
      <c r="K91" s="10">
        <v>145.5</v>
      </c>
      <c r="L91" s="10">
        <v>120.5</v>
      </c>
      <c r="M91" s="10">
        <v>71462.5</v>
      </c>
      <c r="N91" s="10">
        <v>29.5</v>
      </c>
      <c r="O91" s="10">
        <v>71523</v>
      </c>
      <c r="P91" s="10">
        <v>71538</v>
      </c>
      <c r="Q91" s="10">
        <v>25</v>
      </c>
    </row>
    <row r="92" spans="1:17" ht="15.75" customHeight="1" x14ac:dyDescent="0.3">
      <c r="A92" s="9" t="s">
        <v>232</v>
      </c>
      <c r="B92" s="10">
        <v>24</v>
      </c>
      <c r="C92" s="10">
        <v>71572.5</v>
      </c>
      <c r="D92" s="10">
        <v>24</v>
      </c>
      <c r="E92" s="10">
        <v>41.5</v>
      </c>
      <c r="F92" s="10">
        <v>71456</v>
      </c>
      <c r="G92" s="10">
        <v>499022</v>
      </c>
      <c r="H92" s="10">
        <v>214625.5</v>
      </c>
      <c r="I92" s="10">
        <v>45</v>
      </c>
      <c r="J92" s="10">
        <v>24</v>
      </c>
      <c r="K92" s="10">
        <v>144.5</v>
      </c>
      <c r="L92" s="10">
        <v>45.5</v>
      </c>
      <c r="M92" s="10">
        <v>71461.5</v>
      </c>
      <c r="N92" s="10">
        <v>28.5</v>
      </c>
      <c r="O92" s="10">
        <v>71522</v>
      </c>
      <c r="P92" s="10">
        <v>71537</v>
      </c>
      <c r="Q92" s="10">
        <v>24</v>
      </c>
    </row>
    <row r="93" spans="1:17" ht="15.75" customHeight="1" x14ac:dyDescent="0.3">
      <c r="A93" s="9" t="s">
        <v>246</v>
      </c>
      <c r="B93" s="10">
        <v>23</v>
      </c>
      <c r="C93" s="10">
        <v>71571.5</v>
      </c>
      <c r="D93" s="10">
        <v>23</v>
      </c>
      <c r="E93" s="10">
        <v>40.5</v>
      </c>
      <c r="F93" s="10">
        <v>71455</v>
      </c>
      <c r="G93" s="10">
        <v>499021</v>
      </c>
      <c r="H93" s="10">
        <v>214624.5</v>
      </c>
      <c r="I93" s="10">
        <v>44</v>
      </c>
      <c r="J93" s="10">
        <v>23</v>
      </c>
      <c r="K93" s="10">
        <v>143.5</v>
      </c>
      <c r="L93" s="10">
        <v>44.5</v>
      </c>
      <c r="M93" s="10">
        <v>71460.5</v>
      </c>
      <c r="N93" s="10">
        <v>27.5</v>
      </c>
      <c r="O93" s="10">
        <v>71521</v>
      </c>
      <c r="P93" s="10">
        <v>71536</v>
      </c>
      <c r="Q93" s="10">
        <v>23</v>
      </c>
    </row>
    <row r="94" spans="1:17" ht="15.75" customHeight="1" x14ac:dyDescent="0.3">
      <c r="A94" s="9" t="s">
        <v>260</v>
      </c>
      <c r="B94" s="10">
        <v>22</v>
      </c>
      <c r="C94" s="10">
        <v>71570.5</v>
      </c>
      <c r="D94" s="10">
        <v>22</v>
      </c>
      <c r="E94" s="10">
        <v>39.5</v>
      </c>
      <c r="F94" s="10">
        <v>71454</v>
      </c>
      <c r="G94" s="10">
        <v>499020</v>
      </c>
      <c r="H94" s="10">
        <v>214623.5</v>
      </c>
      <c r="I94" s="10">
        <v>43</v>
      </c>
      <c r="J94" s="10">
        <v>22</v>
      </c>
      <c r="K94" s="10">
        <v>142.5</v>
      </c>
      <c r="L94" s="10">
        <v>43.5</v>
      </c>
      <c r="M94" s="10">
        <v>71459.5</v>
      </c>
      <c r="N94" s="10">
        <v>26.5</v>
      </c>
      <c r="O94" s="10">
        <v>71520</v>
      </c>
      <c r="P94" s="10">
        <v>71535</v>
      </c>
      <c r="Q94" s="10">
        <v>22</v>
      </c>
    </row>
    <row r="95" spans="1:17" ht="15.75" customHeight="1" x14ac:dyDescent="0.3">
      <c r="A95" s="9" t="s">
        <v>274</v>
      </c>
      <c r="B95" s="10">
        <v>21</v>
      </c>
      <c r="C95" s="10">
        <v>71569.5</v>
      </c>
      <c r="D95" s="10">
        <v>21</v>
      </c>
      <c r="E95" s="10">
        <v>38.5</v>
      </c>
      <c r="F95" s="10">
        <v>55.5</v>
      </c>
      <c r="G95" s="10">
        <v>499019</v>
      </c>
      <c r="H95" s="10">
        <v>214622.5</v>
      </c>
      <c r="I95" s="10">
        <v>42</v>
      </c>
      <c r="J95" s="10">
        <v>21</v>
      </c>
      <c r="K95" s="10">
        <v>136.5</v>
      </c>
      <c r="L95" s="10">
        <v>42.5</v>
      </c>
      <c r="M95" s="10">
        <v>71458.5</v>
      </c>
      <c r="N95" s="10">
        <v>25.5</v>
      </c>
      <c r="O95" s="10">
        <v>71519</v>
      </c>
      <c r="P95" s="10">
        <v>71534</v>
      </c>
      <c r="Q95" s="10">
        <v>21</v>
      </c>
    </row>
    <row r="96" spans="1:17" ht="15.75" customHeight="1" x14ac:dyDescent="0.3">
      <c r="A96" s="9" t="s">
        <v>288</v>
      </c>
      <c r="B96" s="10">
        <v>20</v>
      </c>
      <c r="C96" s="10">
        <v>71568.5</v>
      </c>
      <c r="D96" s="10">
        <v>20</v>
      </c>
      <c r="E96" s="10">
        <v>37.5</v>
      </c>
      <c r="F96" s="10">
        <v>54.5</v>
      </c>
      <c r="G96" s="10">
        <v>499018</v>
      </c>
      <c r="H96" s="10">
        <v>214621.5</v>
      </c>
      <c r="I96" s="10">
        <v>41</v>
      </c>
      <c r="J96" s="10">
        <v>20</v>
      </c>
      <c r="K96" s="10">
        <v>135.5</v>
      </c>
      <c r="L96" s="10">
        <v>41.5</v>
      </c>
      <c r="M96" s="10">
        <v>71457.5</v>
      </c>
      <c r="N96" s="10">
        <v>24.5</v>
      </c>
      <c r="O96" s="10">
        <v>71518</v>
      </c>
      <c r="P96" s="10">
        <v>71533</v>
      </c>
      <c r="Q96" s="10">
        <v>20</v>
      </c>
    </row>
    <row r="97" spans="1:17" ht="15.75" customHeight="1" x14ac:dyDescent="0.3">
      <c r="A97" s="9" t="s">
        <v>302</v>
      </c>
      <c r="B97" s="10">
        <v>19</v>
      </c>
      <c r="C97" s="10">
        <v>71567.5</v>
      </c>
      <c r="D97" s="10">
        <v>19</v>
      </c>
      <c r="E97" s="10">
        <v>36.5</v>
      </c>
      <c r="F97" s="10">
        <v>53.5</v>
      </c>
      <c r="G97" s="10">
        <v>499017</v>
      </c>
      <c r="H97" s="10">
        <v>214620.5</v>
      </c>
      <c r="I97" s="10">
        <v>40</v>
      </c>
      <c r="J97" s="10">
        <v>19</v>
      </c>
      <c r="K97" s="10">
        <v>106</v>
      </c>
      <c r="L97" s="10">
        <v>40.5</v>
      </c>
      <c r="M97" s="10">
        <v>71456.5</v>
      </c>
      <c r="N97" s="10">
        <v>23.5</v>
      </c>
      <c r="O97" s="10">
        <v>71517</v>
      </c>
      <c r="P97" s="10">
        <v>71532</v>
      </c>
      <c r="Q97" s="10">
        <v>19</v>
      </c>
    </row>
    <row r="98" spans="1:17" ht="15.75" customHeight="1" x14ac:dyDescent="0.3">
      <c r="A98" s="9" t="s">
        <v>316</v>
      </c>
      <c r="B98" s="10">
        <v>18</v>
      </c>
      <c r="C98" s="10">
        <v>71566.5</v>
      </c>
      <c r="D98" s="10">
        <v>18</v>
      </c>
      <c r="E98" s="10">
        <v>35.5</v>
      </c>
      <c r="F98" s="10">
        <v>52.5</v>
      </c>
      <c r="G98" s="10">
        <v>499016</v>
      </c>
      <c r="H98" s="10">
        <v>214619.5</v>
      </c>
      <c r="I98" s="10">
        <v>39</v>
      </c>
      <c r="J98" s="10">
        <v>18</v>
      </c>
      <c r="K98" s="10">
        <v>105</v>
      </c>
      <c r="L98" s="10">
        <v>39.5</v>
      </c>
      <c r="M98" s="10">
        <v>71455.5</v>
      </c>
      <c r="N98" s="10">
        <v>22.5</v>
      </c>
      <c r="O98" s="10">
        <v>71516</v>
      </c>
      <c r="P98" s="10">
        <v>71531</v>
      </c>
      <c r="Q98" s="10">
        <v>18</v>
      </c>
    </row>
    <row r="99" spans="1:17" ht="15.75" customHeight="1" x14ac:dyDescent="0.3">
      <c r="A99" s="9" t="s">
        <v>330</v>
      </c>
      <c r="B99" s="10">
        <v>17</v>
      </c>
      <c r="C99" s="10">
        <v>71565.5</v>
      </c>
      <c r="D99" s="10">
        <v>17</v>
      </c>
      <c r="E99" s="10">
        <v>17</v>
      </c>
      <c r="F99" s="10">
        <v>51.5</v>
      </c>
      <c r="G99" s="10">
        <v>499015</v>
      </c>
      <c r="H99" s="10">
        <v>214618.5</v>
      </c>
      <c r="I99" s="10">
        <v>38</v>
      </c>
      <c r="J99" s="10">
        <v>17</v>
      </c>
      <c r="K99" s="10">
        <v>104</v>
      </c>
      <c r="L99" s="10">
        <v>38.5</v>
      </c>
      <c r="M99" s="10">
        <v>71454.5</v>
      </c>
      <c r="N99" s="10">
        <v>21.5</v>
      </c>
      <c r="O99" s="10">
        <v>71515</v>
      </c>
      <c r="P99" s="10">
        <v>71530</v>
      </c>
      <c r="Q99" s="10">
        <v>17</v>
      </c>
    </row>
    <row r="100" spans="1:17" ht="15.75" customHeight="1" x14ac:dyDescent="0.3">
      <c r="A100" s="9" t="s">
        <v>343</v>
      </c>
      <c r="B100" s="10">
        <v>16</v>
      </c>
      <c r="C100" s="10">
        <v>71564.5</v>
      </c>
      <c r="D100" s="10">
        <v>16</v>
      </c>
      <c r="E100" s="10">
        <v>16</v>
      </c>
      <c r="F100" s="10">
        <v>50.5</v>
      </c>
      <c r="G100" s="10">
        <v>499014</v>
      </c>
      <c r="H100" s="10">
        <v>214617.5</v>
      </c>
      <c r="I100" s="10">
        <v>37</v>
      </c>
      <c r="J100" s="10">
        <v>16</v>
      </c>
      <c r="K100" s="10">
        <v>103</v>
      </c>
      <c r="L100" s="10">
        <v>16</v>
      </c>
      <c r="M100" s="10">
        <v>71453.5</v>
      </c>
      <c r="N100" s="10">
        <v>20.5</v>
      </c>
      <c r="O100" s="10">
        <v>71514</v>
      </c>
      <c r="P100" s="10">
        <v>71529</v>
      </c>
      <c r="Q100" s="10">
        <v>16</v>
      </c>
    </row>
    <row r="101" spans="1:17" ht="15.75" customHeight="1" x14ac:dyDescent="0.3">
      <c r="A101" s="9" t="s">
        <v>355</v>
      </c>
      <c r="B101" s="10">
        <v>15</v>
      </c>
      <c r="C101" s="10">
        <v>71563.5</v>
      </c>
      <c r="D101" s="10">
        <v>15</v>
      </c>
      <c r="E101" s="10">
        <v>15</v>
      </c>
      <c r="F101" s="10">
        <v>49.5</v>
      </c>
      <c r="G101" s="10">
        <v>499013</v>
      </c>
      <c r="H101" s="10">
        <v>214616.5</v>
      </c>
      <c r="I101" s="10">
        <v>36</v>
      </c>
      <c r="J101" s="10">
        <v>15</v>
      </c>
      <c r="K101" s="10">
        <v>102</v>
      </c>
      <c r="L101" s="10">
        <v>15</v>
      </c>
      <c r="M101" s="10">
        <v>71452.5</v>
      </c>
      <c r="N101" s="10">
        <v>19.5</v>
      </c>
      <c r="O101" s="10">
        <v>71513</v>
      </c>
      <c r="P101" s="10">
        <v>71528</v>
      </c>
      <c r="Q101" s="10">
        <v>15</v>
      </c>
    </row>
    <row r="102" spans="1:17" ht="15.75" customHeight="1" x14ac:dyDescent="0.3">
      <c r="A102" s="9" t="s">
        <v>367</v>
      </c>
      <c r="B102" s="10">
        <v>14</v>
      </c>
      <c r="C102" s="10">
        <v>71562.5</v>
      </c>
      <c r="D102" s="10">
        <v>14</v>
      </c>
      <c r="E102" s="10">
        <v>14</v>
      </c>
      <c r="F102" s="10">
        <v>48.5</v>
      </c>
      <c r="G102" s="10">
        <v>499012</v>
      </c>
      <c r="H102" s="10">
        <v>214615.5</v>
      </c>
      <c r="I102" s="10">
        <v>35</v>
      </c>
      <c r="J102" s="10">
        <v>14</v>
      </c>
      <c r="K102" s="10">
        <v>101</v>
      </c>
      <c r="L102" s="10">
        <v>14</v>
      </c>
      <c r="M102" s="10">
        <v>71451.5</v>
      </c>
      <c r="N102" s="10">
        <v>14</v>
      </c>
      <c r="O102" s="10">
        <v>71512</v>
      </c>
      <c r="P102" s="10">
        <v>71527</v>
      </c>
      <c r="Q102" s="10">
        <v>14</v>
      </c>
    </row>
    <row r="103" spans="1:17" ht="15.75" customHeight="1" x14ac:dyDescent="0.3">
      <c r="A103" s="9" t="s">
        <v>378</v>
      </c>
      <c r="B103" s="10">
        <v>13</v>
      </c>
      <c r="C103" s="10">
        <v>71561.5</v>
      </c>
      <c r="D103" s="10">
        <v>13</v>
      </c>
      <c r="E103" s="10">
        <v>13</v>
      </c>
      <c r="F103" s="10">
        <v>47.5</v>
      </c>
      <c r="G103" s="10">
        <v>499011</v>
      </c>
      <c r="H103" s="10">
        <v>214614.5</v>
      </c>
      <c r="I103" s="10">
        <v>13</v>
      </c>
      <c r="J103" s="10">
        <v>13</v>
      </c>
      <c r="K103" s="10">
        <v>100</v>
      </c>
      <c r="L103" s="10">
        <v>13</v>
      </c>
      <c r="M103" s="10">
        <v>71450.5</v>
      </c>
      <c r="N103" s="10">
        <v>13</v>
      </c>
      <c r="O103" s="10">
        <v>71511</v>
      </c>
      <c r="P103" s="10">
        <v>71526</v>
      </c>
      <c r="Q103" s="10">
        <v>13</v>
      </c>
    </row>
    <row r="104" spans="1:17" ht="15.75" customHeight="1" x14ac:dyDescent="0.3">
      <c r="A104" s="9" t="s">
        <v>388</v>
      </c>
      <c r="B104" s="10">
        <v>12</v>
      </c>
      <c r="C104" s="10">
        <v>71560.5</v>
      </c>
      <c r="D104" s="10">
        <v>12</v>
      </c>
      <c r="E104" s="10">
        <v>12</v>
      </c>
      <c r="F104" s="10">
        <v>12</v>
      </c>
      <c r="G104" s="10">
        <v>499010</v>
      </c>
      <c r="H104" s="10">
        <v>214613.5</v>
      </c>
      <c r="I104" s="10">
        <v>12</v>
      </c>
      <c r="J104" s="10">
        <v>12</v>
      </c>
      <c r="K104" s="10">
        <v>99</v>
      </c>
      <c r="L104" s="10">
        <v>12</v>
      </c>
      <c r="M104" s="10">
        <v>71449.5</v>
      </c>
      <c r="N104" s="10">
        <v>12</v>
      </c>
      <c r="O104" s="10">
        <v>71510</v>
      </c>
      <c r="P104" s="10">
        <v>71525</v>
      </c>
      <c r="Q104" s="10">
        <v>12</v>
      </c>
    </row>
    <row r="105" spans="1:17" ht="15.75" customHeight="1" x14ac:dyDescent="0.3">
      <c r="A105" s="9" t="s">
        <v>397</v>
      </c>
      <c r="B105" s="10">
        <v>11</v>
      </c>
      <c r="C105" s="10">
        <v>71559.5</v>
      </c>
      <c r="D105" s="10">
        <v>11</v>
      </c>
      <c r="E105" s="10">
        <v>11</v>
      </c>
      <c r="F105" s="10">
        <v>11</v>
      </c>
      <c r="G105" s="10">
        <v>499009</v>
      </c>
      <c r="H105" s="10">
        <v>214612.5</v>
      </c>
      <c r="I105" s="10">
        <v>11</v>
      </c>
      <c r="J105" s="10">
        <v>11</v>
      </c>
      <c r="K105" s="10">
        <v>98</v>
      </c>
      <c r="L105" s="10">
        <v>11</v>
      </c>
      <c r="M105" s="10">
        <v>71448.5</v>
      </c>
      <c r="N105" s="10">
        <v>11</v>
      </c>
      <c r="O105" s="10">
        <v>89</v>
      </c>
      <c r="P105" s="10">
        <v>71524</v>
      </c>
      <c r="Q105" s="10">
        <v>11</v>
      </c>
    </row>
    <row r="106" spans="1:17" ht="15.75" customHeight="1" x14ac:dyDescent="0.3">
      <c r="A106" s="9" t="s">
        <v>406</v>
      </c>
      <c r="B106" s="10">
        <v>10</v>
      </c>
      <c r="C106" s="10">
        <v>71558.5</v>
      </c>
      <c r="D106" s="10">
        <v>10</v>
      </c>
      <c r="E106" s="10">
        <v>10</v>
      </c>
      <c r="F106" s="10">
        <v>10</v>
      </c>
      <c r="G106" s="10">
        <v>499008</v>
      </c>
      <c r="H106" s="10">
        <v>214611.5</v>
      </c>
      <c r="I106" s="10">
        <v>10</v>
      </c>
      <c r="J106" s="10">
        <v>10</v>
      </c>
      <c r="K106" s="10">
        <v>97</v>
      </c>
      <c r="L106" s="10">
        <v>10</v>
      </c>
      <c r="M106" s="10">
        <v>71447.5</v>
      </c>
      <c r="N106" s="10">
        <v>10</v>
      </c>
      <c r="O106" s="10">
        <v>88</v>
      </c>
      <c r="P106" s="10">
        <v>71523</v>
      </c>
      <c r="Q106" s="10">
        <v>10</v>
      </c>
    </row>
    <row r="107" spans="1:17" ht="15.75" customHeight="1" x14ac:dyDescent="0.3">
      <c r="A107" s="9" t="s">
        <v>415</v>
      </c>
      <c r="B107" s="10">
        <v>9</v>
      </c>
      <c r="C107" s="10">
        <v>71552.5</v>
      </c>
      <c r="D107" s="10">
        <v>9</v>
      </c>
      <c r="E107" s="10">
        <v>9</v>
      </c>
      <c r="F107" s="10">
        <v>9</v>
      </c>
      <c r="G107" s="10">
        <v>499007</v>
      </c>
      <c r="H107" s="10">
        <v>214610.5</v>
      </c>
      <c r="I107" s="10">
        <v>9</v>
      </c>
      <c r="J107" s="10">
        <v>9</v>
      </c>
      <c r="K107" s="10">
        <v>96</v>
      </c>
      <c r="L107" s="10">
        <v>9</v>
      </c>
      <c r="M107" s="10">
        <v>71418.5</v>
      </c>
      <c r="N107" s="10">
        <v>9</v>
      </c>
      <c r="O107" s="10">
        <v>9</v>
      </c>
      <c r="P107" s="10">
        <v>71522</v>
      </c>
      <c r="Q107" s="10">
        <v>9</v>
      </c>
    </row>
    <row r="108" spans="1:17" ht="15.75" customHeight="1" x14ac:dyDescent="0.3">
      <c r="A108" s="9" t="s">
        <v>423</v>
      </c>
      <c r="B108" s="10">
        <v>8</v>
      </c>
      <c r="C108" s="10">
        <v>71551.5</v>
      </c>
      <c r="D108" s="10">
        <v>8</v>
      </c>
      <c r="E108" s="10">
        <v>8</v>
      </c>
      <c r="F108" s="10">
        <v>8</v>
      </c>
      <c r="G108" s="10">
        <v>499006</v>
      </c>
      <c r="H108" s="10">
        <v>214609.5</v>
      </c>
      <c r="I108" s="10">
        <v>8</v>
      </c>
      <c r="J108" s="10">
        <v>8</v>
      </c>
      <c r="K108" s="10">
        <v>95</v>
      </c>
      <c r="L108" s="10">
        <v>8</v>
      </c>
      <c r="M108" s="10">
        <v>71376.5</v>
      </c>
      <c r="N108" s="10">
        <v>8</v>
      </c>
      <c r="O108" s="10">
        <v>8</v>
      </c>
      <c r="P108" s="10">
        <v>71521</v>
      </c>
      <c r="Q108" s="10">
        <v>8</v>
      </c>
    </row>
    <row r="109" spans="1:17" ht="15.75" customHeight="1" x14ac:dyDescent="0.3">
      <c r="A109" s="9" t="s">
        <v>431</v>
      </c>
      <c r="B109" s="10">
        <v>7</v>
      </c>
      <c r="C109" s="10">
        <v>71550.5</v>
      </c>
      <c r="D109" s="10">
        <v>7</v>
      </c>
      <c r="E109" s="10">
        <v>7</v>
      </c>
      <c r="F109" s="10">
        <v>7</v>
      </c>
      <c r="G109" s="10">
        <v>499005</v>
      </c>
      <c r="H109" s="10">
        <v>214608.5</v>
      </c>
      <c r="I109" s="10">
        <v>7</v>
      </c>
      <c r="J109" s="10">
        <v>7</v>
      </c>
      <c r="K109" s="10">
        <v>94</v>
      </c>
      <c r="L109" s="10">
        <v>7</v>
      </c>
      <c r="M109" s="10">
        <v>77</v>
      </c>
      <c r="N109" s="10">
        <v>7</v>
      </c>
      <c r="O109" s="10">
        <v>7</v>
      </c>
      <c r="P109" s="10">
        <v>71520</v>
      </c>
      <c r="Q109" s="10">
        <v>7</v>
      </c>
    </row>
    <row r="110" spans="1:17" ht="15.75" customHeight="1" x14ac:dyDescent="0.3">
      <c r="A110" s="9" t="s">
        <v>439</v>
      </c>
      <c r="B110" s="10">
        <v>6</v>
      </c>
      <c r="C110" s="10">
        <v>71549.5</v>
      </c>
      <c r="D110" s="10">
        <v>6</v>
      </c>
      <c r="E110" s="10">
        <v>6</v>
      </c>
      <c r="F110" s="10">
        <v>6</v>
      </c>
      <c r="G110" s="10">
        <v>499004</v>
      </c>
      <c r="H110" s="10">
        <v>143267.5</v>
      </c>
      <c r="I110" s="10">
        <v>6</v>
      </c>
      <c r="J110" s="10">
        <v>6</v>
      </c>
      <c r="K110" s="10">
        <v>93</v>
      </c>
      <c r="L110" s="10">
        <v>6</v>
      </c>
      <c r="M110" s="10">
        <v>76</v>
      </c>
      <c r="N110" s="10">
        <v>6</v>
      </c>
      <c r="O110" s="10">
        <v>6</v>
      </c>
      <c r="P110" s="10">
        <v>71519</v>
      </c>
      <c r="Q110" s="10">
        <v>6</v>
      </c>
    </row>
    <row r="111" spans="1:17" ht="15.75" customHeight="1" x14ac:dyDescent="0.3">
      <c r="A111" s="9" t="s">
        <v>447</v>
      </c>
      <c r="B111" s="10">
        <v>5</v>
      </c>
      <c r="C111" s="10">
        <v>71548.5</v>
      </c>
      <c r="D111" s="10">
        <v>5</v>
      </c>
      <c r="E111" s="10">
        <v>5</v>
      </c>
      <c r="F111" s="10">
        <v>5</v>
      </c>
      <c r="G111" s="10">
        <v>499003</v>
      </c>
      <c r="H111" s="10">
        <v>143266.5</v>
      </c>
      <c r="I111" s="10">
        <v>5</v>
      </c>
      <c r="J111" s="10">
        <v>5</v>
      </c>
      <c r="K111" s="10">
        <v>92</v>
      </c>
      <c r="L111" s="10">
        <v>5</v>
      </c>
      <c r="M111" s="10">
        <v>38.5</v>
      </c>
      <c r="N111" s="10">
        <v>5</v>
      </c>
      <c r="O111" s="10">
        <v>5</v>
      </c>
      <c r="P111" s="10">
        <v>71518</v>
      </c>
      <c r="Q111" s="10">
        <v>5</v>
      </c>
    </row>
    <row r="112" spans="1:17" ht="15.75" customHeight="1" x14ac:dyDescent="0.3">
      <c r="A112" s="9" t="s">
        <v>455</v>
      </c>
      <c r="B112" s="10">
        <v>4</v>
      </c>
      <c r="C112" s="10">
        <v>71547.5</v>
      </c>
      <c r="D112" s="10">
        <v>4</v>
      </c>
      <c r="E112" s="10">
        <v>4</v>
      </c>
      <c r="F112" s="10">
        <v>4</v>
      </c>
      <c r="G112" s="10">
        <v>499002</v>
      </c>
      <c r="H112" s="10">
        <v>143265.5</v>
      </c>
      <c r="I112" s="10">
        <v>4</v>
      </c>
      <c r="J112" s="10">
        <v>4</v>
      </c>
      <c r="K112" s="10">
        <v>91</v>
      </c>
      <c r="L112" s="10">
        <v>4</v>
      </c>
      <c r="M112" s="10">
        <v>37.5</v>
      </c>
      <c r="N112" s="10">
        <v>4</v>
      </c>
      <c r="O112" s="10">
        <v>4</v>
      </c>
      <c r="P112" s="10">
        <v>71517</v>
      </c>
      <c r="Q112" s="10">
        <v>4</v>
      </c>
    </row>
    <row r="113" spans="1:22" ht="15.75" customHeight="1" x14ac:dyDescent="0.3">
      <c r="A113" s="9" t="s">
        <v>463</v>
      </c>
      <c r="B113" s="10">
        <v>3</v>
      </c>
      <c r="C113" s="10">
        <v>71546.5</v>
      </c>
      <c r="D113" s="10">
        <v>3</v>
      </c>
      <c r="E113" s="10">
        <v>3</v>
      </c>
      <c r="F113" s="10">
        <v>3</v>
      </c>
      <c r="G113" s="10">
        <v>499001</v>
      </c>
      <c r="H113" s="10">
        <v>71647.5</v>
      </c>
      <c r="I113" s="10">
        <v>3</v>
      </c>
      <c r="J113" s="10">
        <v>3</v>
      </c>
      <c r="K113" s="10">
        <v>90</v>
      </c>
      <c r="L113" s="10">
        <v>3</v>
      </c>
      <c r="M113" s="10">
        <v>36.5</v>
      </c>
      <c r="N113" s="10">
        <v>3</v>
      </c>
      <c r="O113" s="10">
        <v>3</v>
      </c>
      <c r="P113" s="10">
        <v>71516</v>
      </c>
      <c r="Q113" s="10">
        <v>3</v>
      </c>
    </row>
    <row r="114" spans="1:22" ht="15.75" customHeight="1" x14ac:dyDescent="0.3">
      <c r="A114" s="9" t="s">
        <v>471</v>
      </c>
      <c r="B114" s="10">
        <v>2</v>
      </c>
      <c r="C114" s="10">
        <v>71545.5</v>
      </c>
      <c r="D114" s="10">
        <v>2</v>
      </c>
      <c r="E114" s="10">
        <v>2</v>
      </c>
      <c r="F114" s="10">
        <v>2</v>
      </c>
      <c r="G114" s="10">
        <v>499000</v>
      </c>
      <c r="H114" s="10">
        <v>71646.5</v>
      </c>
      <c r="I114" s="10">
        <v>2</v>
      </c>
      <c r="J114" s="10">
        <v>2</v>
      </c>
      <c r="K114" s="10">
        <v>89</v>
      </c>
      <c r="L114" s="10">
        <v>2</v>
      </c>
      <c r="M114" s="10">
        <v>35.5</v>
      </c>
      <c r="N114" s="10">
        <v>2</v>
      </c>
      <c r="O114" s="10">
        <v>2</v>
      </c>
      <c r="P114" s="10">
        <v>117</v>
      </c>
      <c r="Q114" s="10">
        <v>2</v>
      </c>
    </row>
    <row r="115" spans="1:22" ht="15.75" customHeight="1" x14ac:dyDescent="0.3">
      <c r="A115" s="9" t="s">
        <v>479</v>
      </c>
      <c r="B115" s="10">
        <v>1</v>
      </c>
      <c r="C115" s="10">
        <v>71544.5</v>
      </c>
      <c r="D115" s="10">
        <v>1</v>
      </c>
      <c r="E115" s="10">
        <v>1</v>
      </c>
      <c r="F115" s="10">
        <v>1</v>
      </c>
      <c r="G115" s="10">
        <v>498999</v>
      </c>
      <c r="H115" s="10">
        <v>1</v>
      </c>
      <c r="I115" s="10">
        <v>1</v>
      </c>
      <c r="J115" s="10">
        <v>1</v>
      </c>
      <c r="K115" s="10">
        <v>1</v>
      </c>
      <c r="L115" s="10">
        <v>1</v>
      </c>
      <c r="M115" s="10">
        <v>1</v>
      </c>
      <c r="N115" s="10">
        <v>1</v>
      </c>
      <c r="O115" s="10">
        <v>1</v>
      </c>
      <c r="P115" s="10">
        <v>116</v>
      </c>
      <c r="Q115" s="10">
        <v>1</v>
      </c>
    </row>
    <row r="116" spans="1:22" ht="15.75" customHeight="1" x14ac:dyDescent="0.3">
      <c r="A116" s="9" t="s">
        <v>484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v>498998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</row>
    <row r="117" spans="1:22" ht="15.75" customHeight="1" x14ac:dyDescent="0.3">
      <c r="A117" s="5"/>
    </row>
    <row r="118" spans="1:22" ht="15.75" customHeight="1" x14ac:dyDescent="0.3">
      <c r="A118" s="9" t="s">
        <v>488</v>
      </c>
      <c r="B118" s="9" t="s">
        <v>37</v>
      </c>
      <c r="C118" s="9" t="s">
        <v>38</v>
      </c>
      <c r="D118" s="9" t="s">
        <v>39</v>
      </c>
      <c r="E118" s="9" t="s">
        <v>40</v>
      </c>
      <c r="F118" s="9" t="s">
        <v>41</v>
      </c>
      <c r="G118" s="9" t="s">
        <v>42</v>
      </c>
      <c r="H118" s="9" t="s">
        <v>43</v>
      </c>
      <c r="I118" s="9" t="s">
        <v>44</v>
      </c>
      <c r="J118" s="9" t="s">
        <v>45</v>
      </c>
      <c r="K118" s="9" t="s">
        <v>46</v>
      </c>
      <c r="L118" s="9" t="s">
        <v>47</v>
      </c>
      <c r="M118" s="9" t="s">
        <v>48</v>
      </c>
      <c r="N118" s="9" t="s">
        <v>49</v>
      </c>
      <c r="O118" s="9" t="s">
        <v>50</v>
      </c>
      <c r="P118" s="9" t="s">
        <v>51</v>
      </c>
      <c r="Q118" s="9" t="s">
        <v>52</v>
      </c>
      <c r="R118" s="9" t="s">
        <v>489</v>
      </c>
      <c r="S118" s="9" t="s">
        <v>490</v>
      </c>
      <c r="T118" s="9" t="s">
        <v>491</v>
      </c>
      <c r="U118" s="9" t="s">
        <v>492</v>
      </c>
      <c r="V118" s="2" t="s">
        <v>493</v>
      </c>
    </row>
    <row r="119" spans="1:22" ht="15.75" customHeight="1" x14ac:dyDescent="0.3">
      <c r="A119" s="9" t="s">
        <v>54</v>
      </c>
      <c r="B119" s="10">
        <v>0</v>
      </c>
      <c r="C119" s="10">
        <v>71545.5</v>
      </c>
      <c r="D119" s="10">
        <v>0</v>
      </c>
      <c r="E119" s="10">
        <v>1</v>
      </c>
      <c r="F119" s="10">
        <v>1</v>
      </c>
      <c r="G119" s="10">
        <v>498999</v>
      </c>
      <c r="H119" s="10">
        <v>214608.5</v>
      </c>
      <c r="I119" s="10">
        <v>39</v>
      </c>
      <c r="J119" s="10">
        <v>1</v>
      </c>
      <c r="K119" s="10">
        <v>142.5</v>
      </c>
      <c r="L119" s="10">
        <v>5</v>
      </c>
      <c r="M119" s="10">
        <v>71447.5</v>
      </c>
      <c r="N119" s="10">
        <v>0</v>
      </c>
      <c r="O119" s="10">
        <v>71514</v>
      </c>
      <c r="P119" s="10">
        <v>71532</v>
      </c>
      <c r="Q119" s="10">
        <v>3</v>
      </c>
      <c r="R119" s="10">
        <v>999838.9</v>
      </c>
      <c r="S119" s="10">
        <v>1000000</v>
      </c>
      <c r="T119" s="10">
        <v>161.1</v>
      </c>
      <c r="U119" s="10">
        <v>0.02</v>
      </c>
      <c r="V119" s="3">
        <f>IF(T119*'direkt '!T119&lt;=0,1,0)</f>
        <v>1</v>
      </c>
    </row>
    <row r="120" spans="1:22" ht="15.75" customHeight="1" x14ac:dyDescent="0.3">
      <c r="A120" s="9" t="s">
        <v>55</v>
      </c>
      <c r="B120" s="10">
        <v>6</v>
      </c>
      <c r="C120" s="10">
        <v>71562.5</v>
      </c>
      <c r="D120" s="10">
        <v>15</v>
      </c>
      <c r="E120" s="10">
        <v>38.5</v>
      </c>
      <c r="F120" s="10">
        <v>10</v>
      </c>
      <c r="G120" s="10">
        <v>499004</v>
      </c>
      <c r="H120" s="10">
        <v>214615.5</v>
      </c>
      <c r="I120" s="10">
        <v>0</v>
      </c>
      <c r="J120" s="10">
        <v>4</v>
      </c>
      <c r="K120" s="10">
        <v>97</v>
      </c>
      <c r="L120" s="10">
        <v>15</v>
      </c>
      <c r="M120" s="10">
        <v>71493.5</v>
      </c>
      <c r="N120" s="10">
        <v>31.5</v>
      </c>
      <c r="O120" s="10">
        <v>71525</v>
      </c>
      <c r="P120" s="10">
        <v>71540</v>
      </c>
      <c r="Q120" s="10">
        <v>12</v>
      </c>
      <c r="R120" s="10">
        <v>999969.4</v>
      </c>
      <c r="S120" s="10">
        <v>1000000</v>
      </c>
      <c r="T120" s="10">
        <v>30.6</v>
      </c>
      <c r="U120" s="10">
        <v>0</v>
      </c>
      <c r="V120" s="3">
        <f>IF(T120*'direkt '!T120&lt;=0,1,0)</f>
        <v>1</v>
      </c>
    </row>
    <row r="121" spans="1:22" ht="15.75" customHeight="1" x14ac:dyDescent="0.3">
      <c r="A121" s="9" t="s">
        <v>56</v>
      </c>
      <c r="B121" s="10">
        <v>19</v>
      </c>
      <c r="C121" s="10">
        <v>143054.5</v>
      </c>
      <c r="D121" s="10">
        <v>0</v>
      </c>
      <c r="E121" s="10">
        <v>2</v>
      </c>
      <c r="F121" s="10">
        <v>52.5</v>
      </c>
      <c r="G121" s="10">
        <v>499015</v>
      </c>
      <c r="H121" s="10">
        <v>214629.5</v>
      </c>
      <c r="I121" s="10">
        <v>0</v>
      </c>
      <c r="J121" s="10">
        <v>5</v>
      </c>
      <c r="K121" s="10">
        <v>89</v>
      </c>
      <c r="L121" s="10">
        <v>120.5</v>
      </c>
      <c r="M121" s="10">
        <v>71455.5</v>
      </c>
      <c r="N121" s="10">
        <v>0</v>
      </c>
      <c r="O121" s="10">
        <v>1</v>
      </c>
      <c r="P121" s="10">
        <v>71521</v>
      </c>
      <c r="Q121" s="10">
        <v>0</v>
      </c>
      <c r="R121" s="10">
        <v>999964.4</v>
      </c>
      <c r="S121" s="10">
        <v>1000000</v>
      </c>
      <c r="T121" s="10">
        <v>35.6</v>
      </c>
      <c r="U121" s="10">
        <v>0</v>
      </c>
      <c r="V121" s="3">
        <f>IF(T121*'direkt '!T121&lt;=0,1,0)</f>
        <v>1</v>
      </c>
    </row>
    <row r="122" spans="1:22" ht="15.75" customHeight="1" x14ac:dyDescent="0.3">
      <c r="A122" s="9" t="s">
        <v>57</v>
      </c>
      <c r="B122" s="10">
        <v>11</v>
      </c>
      <c r="C122" s="10">
        <v>71569.5</v>
      </c>
      <c r="D122" s="10">
        <v>15</v>
      </c>
      <c r="E122" s="10">
        <v>14</v>
      </c>
      <c r="F122" s="10">
        <v>7</v>
      </c>
      <c r="G122" s="10">
        <v>499024</v>
      </c>
      <c r="H122" s="10">
        <v>214620.5</v>
      </c>
      <c r="I122" s="10">
        <v>0</v>
      </c>
      <c r="J122" s="10">
        <v>11</v>
      </c>
      <c r="K122" s="10">
        <v>0</v>
      </c>
      <c r="L122" s="10">
        <v>143071.5</v>
      </c>
      <c r="M122" s="10">
        <v>0</v>
      </c>
      <c r="N122" s="10">
        <v>0</v>
      </c>
      <c r="O122" s="10">
        <v>71519</v>
      </c>
      <c r="P122" s="10">
        <v>116</v>
      </c>
      <c r="Q122" s="10">
        <v>15</v>
      </c>
      <c r="R122" s="10">
        <v>999993.4</v>
      </c>
      <c r="S122" s="10">
        <v>1000000</v>
      </c>
      <c r="T122" s="10">
        <v>6.6</v>
      </c>
      <c r="U122" s="10">
        <v>0</v>
      </c>
      <c r="V122" s="3">
        <f>IF(T122*'direkt '!T122&lt;=0,1,0)</f>
        <v>1</v>
      </c>
    </row>
    <row r="123" spans="1:22" ht="15.75" customHeight="1" x14ac:dyDescent="0.3">
      <c r="A123" s="9" t="s">
        <v>58</v>
      </c>
      <c r="B123" s="10">
        <v>24</v>
      </c>
      <c r="C123" s="10">
        <v>71572.5</v>
      </c>
      <c r="D123" s="10">
        <v>15</v>
      </c>
      <c r="E123" s="10">
        <v>4</v>
      </c>
      <c r="F123" s="10">
        <v>7</v>
      </c>
      <c r="G123" s="10">
        <v>499003</v>
      </c>
      <c r="H123" s="10">
        <v>214614.5</v>
      </c>
      <c r="I123" s="10">
        <v>0</v>
      </c>
      <c r="J123" s="10">
        <v>18</v>
      </c>
      <c r="K123" s="10">
        <v>105</v>
      </c>
      <c r="L123" s="10">
        <v>124.5</v>
      </c>
      <c r="M123" s="10">
        <v>71448.5</v>
      </c>
      <c r="N123" s="10">
        <v>23.5</v>
      </c>
      <c r="O123" s="10">
        <v>71520</v>
      </c>
      <c r="P123" s="10">
        <v>71534</v>
      </c>
      <c r="Q123" s="10">
        <v>9</v>
      </c>
      <c r="R123" s="10">
        <v>1000022.4</v>
      </c>
      <c r="S123" s="10">
        <v>1000000</v>
      </c>
      <c r="T123" s="10">
        <v>-22.4</v>
      </c>
      <c r="U123" s="10">
        <v>0</v>
      </c>
      <c r="V123" s="3">
        <f>IF(T123*'direkt '!T123&lt;=0,1,0)</f>
        <v>1</v>
      </c>
    </row>
    <row r="124" spans="1:22" ht="15.75" customHeight="1" x14ac:dyDescent="0.3">
      <c r="A124" s="9" t="s">
        <v>59</v>
      </c>
      <c r="B124" s="10">
        <v>3</v>
      </c>
      <c r="C124" s="10">
        <v>71558.5</v>
      </c>
      <c r="D124" s="10">
        <v>15</v>
      </c>
      <c r="E124" s="10">
        <v>12</v>
      </c>
      <c r="F124" s="10">
        <v>71457</v>
      </c>
      <c r="G124" s="10">
        <v>499005</v>
      </c>
      <c r="H124" s="10">
        <v>214616.5</v>
      </c>
      <c r="I124" s="10">
        <v>0</v>
      </c>
      <c r="J124" s="10">
        <v>9</v>
      </c>
      <c r="K124" s="10">
        <v>105</v>
      </c>
      <c r="L124" s="10">
        <v>1</v>
      </c>
      <c r="M124" s="10">
        <v>37.5</v>
      </c>
      <c r="N124" s="10">
        <v>31.5</v>
      </c>
      <c r="O124" s="10">
        <v>71525</v>
      </c>
      <c r="P124" s="10">
        <v>71540</v>
      </c>
      <c r="Q124" s="10">
        <v>14</v>
      </c>
      <c r="R124" s="10">
        <v>999929.9</v>
      </c>
      <c r="S124" s="10">
        <v>1000000</v>
      </c>
      <c r="T124" s="10">
        <v>70.099999999999994</v>
      </c>
      <c r="U124" s="10">
        <v>0.01</v>
      </c>
      <c r="V124" s="3">
        <f>IF(T124*'direkt '!T124&lt;=0,1,0)</f>
        <v>1</v>
      </c>
    </row>
    <row r="125" spans="1:22" ht="15.75" customHeight="1" x14ac:dyDescent="0.3">
      <c r="A125" s="9" t="s">
        <v>60</v>
      </c>
      <c r="B125" s="10">
        <v>15</v>
      </c>
      <c r="C125" s="10">
        <v>71659</v>
      </c>
      <c r="D125" s="10">
        <v>15</v>
      </c>
      <c r="E125" s="10">
        <v>11</v>
      </c>
      <c r="F125" s="10">
        <v>71455</v>
      </c>
      <c r="G125" s="10">
        <v>499014</v>
      </c>
      <c r="H125" s="10">
        <v>214628.5</v>
      </c>
      <c r="I125" s="10">
        <v>0</v>
      </c>
      <c r="J125" s="10">
        <v>3</v>
      </c>
      <c r="K125" s="10">
        <v>91</v>
      </c>
      <c r="L125" s="10">
        <v>121.5</v>
      </c>
      <c r="M125" s="10">
        <v>71453.5</v>
      </c>
      <c r="N125" s="10">
        <v>0</v>
      </c>
      <c r="O125" s="10">
        <v>3</v>
      </c>
      <c r="P125" s="10">
        <v>71520</v>
      </c>
      <c r="Q125" s="10">
        <v>5</v>
      </c>
      <c r="R125" s="10">
        <v>999994.4</v>
      </c>
      <c r="S125" s="10">
        <v>1000000</v>
      </c>
      <c r="T125" s="10">
        <v>5.6</v>
      </c>
      <c r="U125" s="10">
        <v>0</v>
      </c>
      <c r="V125" s="3">
        <f>IF(T125*'direkt '!T125&lt;=0,1,0)</f>
        <v>1</v>
      </c>
    </row>
    <row r="126" spans="1:22" ht="15.75" customHeight="1" x14ac:dyDescent="0.3">
      <c r="A126" s="9" t="s">
        <v>61</v>
      </c>
      <c r="B126" s="10">
        <v>18</v>
      </c>
      <c r="C126" s="10">
        <v>143055.5</v>
      </c>
      <c r="D126" s="10">
        <v>0</v>
      </c>
      <c r="E126" s="10">
        <v>10</v>
      </c>
      <c r="F126" s="10">
        <v>51.5</v>
      </c>
      <c r="G126" s="10">
        <v>499021</v>
      </c>
      <c r="H126" s="10">
        <v>214632.5</v>
      </c>
      <c r="I126" s="10">
        <v>0</v>
      </c>
      <c r="J126" s="10">
        <v>6</v>
      </c>
      <c r="K126" s="10">
        <v>95</v>
      </c>
      <c r="L126" s="10">
        <v>7</v>
      </c>
      <c r="M126" s="10">
        <v>71450.5</v>
      </c>
      <c r="N126" s="10">
        <v>23.5</v>
      </c>
      <c r="O126" s="10">
        <v>4</v>
      </c>
      <c r="P126" s="10">
        <v>71525</v>
      </c>
      <c r="Q126" s="10">
        <v>6</v>
      </c>
      <c r="R126" s="10">
        <v>999905.4</v>
      </c>
      <c r="S126" s="10">
        <v>1000000</v>
      </c>
      <c r="T126" s="10">
        <v>94.6</v>
      </c>
      <c r="U126" s="10">
        <v>0.01</v>
      </c>
      <c r="V126" s="3">
        <f>IF(T126*'direkt '!T126&lt;=0,1,0)</f>
        <v>1</v>
      </c>
    </row>
    <row r="127" spans="1:22" ht="15.75" customHeight="1" x14ac:dyDescent="0.3">
      <c r="A127" s="9" t="s">
        <v>62</v>
      </c>
      <c r="B127" s="10">
        <v>29</v>
      </c>
      <c r="C127" s="10">
        <v>71550.5</v>
      </c>
      <c r="D127" s="10">
        <v>0</v>
      </c>
      <c r="E127" s="10">
        <v>0</v>
      </c>
      <c r="F127" s="10">
        <v>71454</v>
      </c>
      <c r="G127" s="10">
        <v>498998</v>
      </c>
      <c r="H127" s="10">
        <v>143267.5</v>
      </c>
      <c r="I127" s="10">
        <v>39</v>
      </c>
      <c r="J127" s="10">
        <v>0</v>
      </c>
      <c r="K127" s="10">
        <v>96</v>
      </c>
      <c r="L127" s="10">
        <v>8</v>
      </c>
      <c r="M127" s="10">
        <v>71454.5</v>
      </c>
      <c r="N127" s="10">
        <v>31.5</v>
      </c>
      <c r="O127" s="10">
        <v>71525</v>
      </c>
      <c r="P127" s="10">
        <v>71540</v>
      </c>
      <c r="Q127" s="10">
        <v>2</v>
      </c>
      <c r="R127" s="10">
        <v>999994.9</v>
      </c>
      <c r="S127" s="10">
        <v>1000000</v>
      </c>
      <c r="T127" s="10">
        <v>5.0999999999999996</v>
      </c>
      <c r="U127" s="10">
        <v>0</v>
      </c>
      <c r="V127" s="3">
        <f>IF(T127*'direkt '!T127&lt;=0,1,0)</f>
        <v>1</v>
      </c>
    </row>
    <row r="128" spans="1:22" ht="15.75" customHeight="1" x14ac:dyDescent="0.3">
      <c r="A128" s="9" t="s">
        <v>63</v>
      </c>
      <c r="B128" s="10">
        <v>5</v>
      </c>
      <c r="C128" s="10">
        <v>71561.5</v>
      </c>
      <c r="D128" s="10">
        <v>0</v>
      </c>
      <c r="E128" s="10">
        <v>5</v>
      </c>
      <c r="F128" s="10">
        <v>6</v>
      </c>
      <c r="G128" s="10">
        <v>499011</v>
      </c>
      <c r="H128" s="10">
        <v>214624.5</v>
      </c>
      <c r="I128" s="10">
        <v>44</v>
      </c>
      <c r="J128" s="10">
        <v>23</v>
      </c>
      <c r="K128" s="10">
        <v>143.5</v>
      </c>
      <c r="L128" s="10">
        <v>39.5</v>
      </c>
      <c r="M128" s="10">
        <v>142992</v>
      </c>
      <c r="N128" s="10">
        <v>0</v>
      </c>
      <c r="O128" s="10">
        <v>8</v>
      </c>
      <c r="P128" s="10">
        <v>71523</v>
      </c>
      <c r="Q128" s="10">
        <v>8</v>
      </c>
      <c r="R128" s="10">
        <v>999993.9</v>
      </c>
      <c r="S128" s="10">
        <v>1000000</v>
      </c>
      <c r="T128" s="10">
        <v>6.1</v>
      </c>
      <c r="U128" s="10">
        <v>0</v>
      </c>
      <c r="V128" s="3">
        <f>IF(T128*'direkt '!T128&lt;=0,1,0)</f>
        <v>1</v>
      </c>
    </row>
    <row r="129" spans="1:22" ht="15.75" customHeight="1" x14ac:dyDescent="0.3">
      <c r="A129" s="9" t="s">
        <v>64</v>
      </c>
      <c r="B129" s="10">
        <v>4</v>
      </c>
      <c r="C129" s="10">
        <v>71559.5</v>
      </c>
      <c r="D129" s="10">
        <v>0</v>
      </c>
      <c r="E129" s="10">
        <v>39.5</v>
      </c>
      <c r="F129" s="10">
        <v>49.5</v>
      </c>
      <c r="G129" s="10">
        <v>499012</v>
      </c>
      <c r="H129" s="10">
        <v>214625.5</v>
      </c>
      <c r="I129" s="10">
        <v>0</v>
      </c>
      <c r="J129" s="10">
        <v>13</v>
      </c>
      <c r="K129" s="10">
        <v>94</v>
      </c>
      <c r="L129" s="10">
        <v>42.5</v>
      </c>
      <c r="M129" s="10">
        <v>71486</v>
      </c>
      <c r="N129" s="10">
        <v>0</v>
      </c>
      <c r="O129" s="10">
        <v>71523</v>
      </c>
      <c r="P129" s="10">
        <v>71522</v>
      </c>
      <c r="Q129" s="10">
        <v>24</v>
      </c>
      <c r="R129" s="10">
        <v>999994.4</v>
      </c>
      <c r="S129" s="10">
        <v>1000000</v>
      </c>
      <c r="T129" s="10">
        <v>5.6</v>
      </c>
      <c r="U129" s="10">
        <v>0</v>
      </c>
      <c r="V129" s="3">
        <f>IF(T129*'direkt '!T129&lt;=0,1,0)</f>
        <v>1</v>
      </c>
    </row>
    <row r="130" spans="1:22" ht="15.75" customHeight="1" x14ac:dyDescent="0.3">
      <c r="A130" s="9" t="s">
        <v>65</v>
      </c>
      <c r="B130" s="10">
        <v>26</v>
      </c>
      <c r="C130" s="10">
        <v>71564.5</v>
      </c>
      <c r="D130" s="10">
        <v>26</v>
      </c>
      <c r="E130" s="10">
        <v>43.5</v>
      </c>
      <c r="F130" s="10">
        <v>71458</v>
      </c>
      <c r="G130" s="10">
        <v>499033.5</v>
      </c>
      <c r="H130" s="10">
        <v>214613.5</v>
      </c>
      <c r="I130" s="10">
        <v>44</v>
      </c>
      <c r="J130" s="10">
        <v>23</v>
      </c>
      <c r="K130" s="10">
        <v>143.5</v>
      </c>
      <c r="L130" s="10">
        <v>10</v>
      </c>
      <c r="M130" s="10">
        <v>71457.5</v>
      </c>
      <c r="N130" s="10">
        <v>0</v>
      </c>
      <c r="O130" s="10">
        <v>9</v>
      </c>
      <c r="P130" s="10">
        <v>71528</v>
      </c>
      <c r="Q130" s="10">
        <v>22</v>
      </c>
      <c r="R130" s="10">
        <v>1000001.9</v>
      </c>
      <c r="S130" s="10">
        <v>1000000</v>
      </c>
      <c r="T130" s="10">
        <v>-1.9</v>
      </c>
      <c r="U130" s="10">
        <v>0</v>
      </c>
      <c r="V130" s="3">
        <f>IF(T130*'direkt '!T130&lt;=0,1,0)</f>
        <v>1</v>
      </c>
    </row>
    <row r="131" spans="1:22" ht="15.75" customHeight="1" x14ac:dyDescent="0.3">
      <c r="A131" s="9" t="s">
        <v>66</v>
      </c>
      <c r="B131" s="10">
        <v>12</v>
      </c>
      <c r="C131" s="10">
        <v>71570.5</v>
      </c>
      <c r="D131" s="10">
        <v>0</v>
      </c>
      <c r="E131" s="10">
        <v>13</v>
      </c>
      <c r="F131" s="10">
        <v>0</v>
      </c>
      <c r="G131" s="10">
        <v>713583.9</v>
      </c>
      <c r="H131" s="10">
        <v>71646.5</v>
      </c>
      <c r="I131" s="10">
        <v>0</v>
      </c>
      <c r="J131" s="10">
        <v>7</v>
      </c>
      <c r="K131" s="10">
        <v>102</v>
      </c>
      <c r="L131" s="10">
        <v>44.5</v>
      </c>
      <c r="M131" s="10">
        <v>71460.5</v>
      </c>
      <c r="N131" s="10">
        <v>23.5</v>
      </c>
      <c r="O131" s="10">
        <v>7</v>
      </c>
      <c r="P131" s="10">
        <v>71517</v>
      </c>
      <c r="Q131" s="10">
        <v>7</v>
      </c>
      <c r="R131" s="10">
        <v>999994.4</v>
      </c>
      <c r="S131" s="10">
        <v>1000000</v>
      </c>
      <c r="T131" s="10">
        <v>5.6</v>
      </c>
      <c r="U131" s="10">
        <v>0</v>
      </c>
      <c r="V131" s="3">
        <f>IF(T131*'direkt '!T131&lt;=0,1,0)</f>
        <v>1</v>
      </c>
    </row>
    <row r="132" spans="1:22" ht="15.75" customHeight="1" x14ac:dyDescent="0.3">
      <c r="A132" s="9" t="s">
        <v>67</v>
      </c>
      <c r="B132" s="10">
        <v>28</v>
      </c>
      <c r="C132" s="10">
        <v>71552.5</v>
      </c>
      <c r="D132" s="10">
        <v>0</v>
      </c>
      <c r="E132" s="10">
        <v>7</v>
      </c>
      <c r="F132" s="10">
        <v>50.5</v>
      </c>
      <c r="G132" s="10">
        <v>499069</v>
      </c>
      <c r="H132" s="10">
        <v>214612.5</v>
      </c>
      <c r="I132" s="10">
        <v>44</v>
      </c>
      <c r="J132" s="10">
        <v>23</v>
      </c>
      <c r="K132" s="10">
        <v>143.5</v>
      </c>
      <c r="L132" s="10">
        <v>71362</v>
      </c>
      <c r="M132" s="10">
        <v>36.5</v>
      </c>
      <c r="N132" s="10">
        <v>0</v>
      </c>
      <c r="O132" s="10">
        <v>71518</v>
      </c>
      <c r="P132" s="10">
        <v>71535</v>
      </c>
      <c r="Q132" s="10">
        <v>13</v>
      </c>
      <c r="R132" s="10">
        <v>999994.4</v>
      </c>
      <c r="S132" s="10">
        <v>1000000</v>
      </c>
      <c r="T132" s="10">
        <v>5.6</v>
      </c>
      <c r="U132" s="10">
        <v>0</v>
      </c>
      <c r="V132" s="3">
        <f>IF(T132*'direkt '!T132&lt;=0,1,0)</f>
        <v>1</v>
      </c>
    </row>
    <row r="133" spans="1:22" ht="15.75" customHeight="1" x14ac:dyDescent="0.3">
      <c r="A133" s="9" t="s">
        <v>68</v>
      </c>
      <c r="B133" s="10">
        <v>20</v>
      </c>
      <c r="C133" s="10">
        <v>71662</v>
      </c>
      <c r="D133" s="10">
        <v>26</v>
      </c>
      <c r="E133" s="10">
        <v>43.5</v>
      </c>
      <c r="F133" s="10">
        <v>71458</v>
      </c>
      <c r="G133" s="10">
        <v>499010</v>
      </c>
      <c r="H133" s="10">
        <v>214623.5</v>
      </c>
      <c r="I133" s="10">
        <v>44</v>
      </c>
      <c r="J133" s="10">
        <v>23</v>
      </c>
      <c r="K133" s="10">
        <v>143.5</v>
      </c>
      <c r="L133" s="10">
        <v>11</v>
      </c>
      <c r="M133" s="10">
        <v>71458.5</v>
      </c>
      <c r="N133" s="10">
        <v>0</v>
      </c>
      <c r="O133" s="10">
        <v>89</v>
      </c>
      <c r="P133" s="10">
        <v>71536</v>
      </c>
      <c r="Q133" s="10">
        <v>25</v>
      </c>
      <c r="R133" s="10">
        <v>1000172.9</v>
      </c>
      <c r="S133" s="10">
        <v>1000000</v>
      </c>
      <c r="T133" s="10">
        <v>-172.9</v>
      </c>
      <c r="U133" s="10">
        <v>-0.02</v>
      </c>
      <c r="V133" s="3">
        <f>IF(T133*'direkt '!T133&lt;=0,1,0)</f>
        <v>1</v>
      </c>
    </row>
    <row r="134" spans="1:22" ht="15.75" customHeight="1" x14ac:dyDescent="0.3">
      <c r="A134" s="9" t="s">
        <v>69</v>
      </c>
      <c r="B134" s="10">
        <v>20</v>
      </c>
      <c r="C134" s="10">
        <v>71662</v>
      </c>
      <c r="D134" s="10">
        <v>0</v>
      </c>
      <c r="E134" s="10">
        <v>3</v>
      </c>
      <c r="F134" s="10">
        <v>71456</v>
      </c>
      <c r="G134" s="10">
        <v>641935.9</v>
      </c>
      <c r="H134" s="10">
        <v>71647.5</v>
      </c>
      <c r="I134" s="10">
        <v>0</v>
      </c>
      <c r="J134" s="10">
        <v>2</v>
      </c>
      <c r="K134" s="10">
        <v>136.5</v>
      </c>
      <c r="L134" s="10">
        <v>122.5</v>
      </c>
      <c r="M134" s="10">
        <v>71452.5</v>
      </c>
      <c r="N134" s="10">
        <v>23.5</v>
      </c>
      <c r="O134" s="10">
        <v>2</v>
      </c>
      <c r="P134" s="10">
        <v>71530</v>
      </c>
      <c r="Q134" s="10">
        <v>1</v>
      </c>
      <c r="R134" s="10">
        <v>999994.4</v>
      </c>
      <c r="S134" s="10">
        <v>1000000</v>
      </c>
      <c r="T134" s="10">
        <v>5.6</v>
      </c>
      <c r="U134" s="10">
        <v>0</v>
      </c>
      <c r="V134" s="3">
        <f>IF(T134*'direkt '!T134&lt;=0,1,0)</f>
        <v>1</v>
      </c>
    </row>
    <row r="135" spans="1:22" ht="15.75" customHeight="1" x14ac:dyDescent="0.3">
      <c r="A135" s="9" t="s">
        <v>70</v>
      </c>
      <c r="B135" s="10">
        <v>2</v>
      </c>
      <c r="C135" s="10">
        <v>71551.5</v>
      </c>
      <c r="D135" s="10">
        <v>26</v>
      </c>
      <c r="E135" s="10">
        <v>43.5</v>
      </c>
      <c r="F135" s="10">
        <v>71458</v>
      </c>
      <c r="G135" s="10">
        <v>499023</v>
      </c>
      <c r="H135" s="10">
        <v>214622.5</v>
      </c>
      <c r="I135" s="10">
        <v>44</v>
      </c>
      <c r="J135" s="10">
        <v>23</v>
      </c>
      <c r="K135" s="10">
        <v>143.5</v>
      </c>
      <c r="L135" s="10">
        <v>43.5</v>
      </c>
      <c r="M135" s="10">
        <v>71461.5</v>
      </c>
      <c r="N135" s="10">
        <v>0</v>
      </c>
      <c r="O135" s="10">
        <v>6</v>
      </c>
      <c r="P135" s="10">
        <v>71527</v>
      </c>
      <c r="Q135" s="10">
        <v>20</v>
      </c>
      <c r="R135" s="10">
        <v>999994.9</v>
      </c>
      <c r="S135" s="10">
        <v>1000000</v>
      </c>
      <c r="T135" s="10">
        <v>5.0999999999999996</v>
      </c>
      <c r="U135" s="10">
        <v>0</v>
      </c>
      <c r="V135" s="3">
        <f>IF(T135*'direkt '!T135&lt;=0,1,0)</f>
        <v>0</v>
      </c>
    </row>
    <row r="136" spans="1:22" ht="15.75" customHeight="1" x14ac:dyDescent="0.3">
      <c r="A136" s="9" t="s">
        <v>71</v>
      </c>
      <c r="B136" s="10">
        <v>8</v>
      </c>
      <c r="C136" s="10">
        <v>71565.5</v>
      </c>
      <c r="D136" s="10">
        <v>15</v>
      </c>
      <c r="E136" s="10">
        <v>35.5</v>
      </c>
      <c r="F136" s="10">
        <v>3</v>
      </c>
      <c r="G136" s="10">
        <v>499000</v>
      </c>
      <c r="H136" s="10">
        <v>214609.5</v>
      </c>
      <c r="I136" s="10">
        <v>0</v>
      </c>
      <c r="J136" s="10">
        <v>12</v>
      </c>
      <c r="K136" s="10">
        <v>98</v>
      </c>
      <c r="L136" s="10">
        <v>40.5</v>
      </c>
      <c r="M136" s="10">
        <v>71492.5</v>
      </c>
      <c r="N136" s="10">
        <v>23.5</v>
      </c>
      <c r="O136" s="10">
        <v>71512</v>
      </c>
      <c r="P136" s="10">
        <v>71530</v>
      </c>
      <c r="Q136" s="10">
        <v>17</v>
      </c>
      <c r="R136" s="10">
        <v>999961.9</v>
      </c>
      <c r="S136" s="10">
        <v>1000000</v>
      </c>
      <c r="T136" s="10">
        <v>38.1</v>
      </c>
      <c r="U136" s="10">
        <v>0</v>
      </c>
      <c r="V136" s="3">
        <f>IF(T136*'direkt '!T136&lt;=0,1,0)</f>
        <v>1</v>
      </c>
    </row>
    <row r="137" spans="1:22" ht="15.75" customHeight="1" x14ac:dyDescent="0.3">
      <c r="A137" s="9" t="s">
        <v>72</v>
      </c>
      <c r="B137" s="10">
        <v>22</v>
      </c>
      <c r="C137" s="10">
        <v>71661</v>
      </c>
      <c r="D137" s="10">
        <v>26</v>
      </c>
      <c r="E137" s="10">
        <v>43.5</v>
      </c>
      <c r="F137" s="10">
        <v>71458</v>
      </c>
      <c r="G137" s="10">
        <v>499006</v>
      </c>
      <c r="H137" s="10">
        <v>214617.5</v>
      </c>
      <c r="I137" s="10">
        <v>0</v>
      </c>
      <c r="J137" s="10">
        <v>20</v>
      </c>
      <c r="K137" s="10">
        <v>99</v>
      </c>
      <c r="L137" s="10">
        <v>4</v>
      </c>
      <c r="M137" s="10">
        <v>71376.5</v>
      </c>
      <c r="N137" s="10">
        <v>0</v>
      </c>
      <c r="O137" s="10">
        <v>71516</v>
      </c>
      <c r="P137" s="10">
        <v>117</v>
      </c>
      <c r="Q137" s="10">
        <v>28</v>
      </c>
      <c r="R137" s="10">
        <v>999994.4</v>
      </c>
      <c r="S137" s="10">
        <v>1000000</v>
      </c>
      <c r="T137" s="10">
        <v>5.6</v>
      </c>
      <c r="U137" s="10">
        <v>0</v>
      </c>
      <c r="V137" s="3">
        <f>IF(T137*'direkt '!T137&lt;=0,1,0)</f>
        <v>1</v>
      </c>
    </row>
    <row r="138" spans="1:22" ht="15.75" customHeight="1" x14ac:dyDescent="0.3">
      <c r="A138" s="9" t="s">
        <v>73</v>
      </c>
      <c r="B138" s="10">
        <v>30</v>
      </c>
      <c r="C138" s="10">
        <v>71549.5</v>
      </c>
      <c r="D138" s="10">
        <v>15</v>
      </c>
      <c r="E138" s="10">
        <v>6</v>
      </c>
      <c r="F138" s="10">
        <v>5</v>
      </c>
      <c r="G138" s="10">
        <v>641934.9</v>
      </c>
      <c r="H138" s="10">
        <v>143265.5</v>
      </c>
      <c r="I138" s="10">
        <v>44</v>
      </c>
      <c r="J138" s="10">
        <v>23</v>
      </c>
      <c r="K138" s="10">
        <v>143.5</v>
      </c>
      <c r="L138" s="10">
        <v>6</v>
      </c>
      <c r="M138" s="10">
        <v>71449.5</v>
      </c>
      <c r="N138" s="10">
        <v>0</v>
      </c>
      <c r="O138" s="10">
        <v>0</v>
      </c>
      <c r="P138" s="10">
        <v>71518</v>
      </c>
      <c r="Q138" s="10">
        <v>4</v>
      </c>
      <c r="R138" s="10">
        <v>999993.9</v>
      </c>
      <c r="S138" s="10">
        <v>1000000</v>
      </c>
      <c r="T138" s="10">
        <v>6.1</v>
      </c>
      <c r="U138" s="10">
        <v>0</v>
      </c>
      <c r="V138" s="3">
        <f>IF(T138*'direkt '!T138&lt;=0,1,0)</f>
        <v>1</v>
      </c>
    </row>
    <row r="139" spans="1:22" ht="15.75" customHeight="1" x14ac:dyDescent="0.3">
      <c r="A139" s="9" t="s">
        <v>74</v>
      </c>
      <c r="B139" s="10">
        <v>9</v>
      </c>
      <c r="C139" s="10">
        <v>71567.5</v>
      </c>
      <c r="D139" s="10">
        <v>0</v>
      </c>
      <c r="E139" s="10">
        <v>42.5</v>
      </c>
      <c r="F139" s="10">
        <v>54.5</v>
      </c>
      <c r="G139" s="10">
        <v>713585.9</v>
      </c>
      <c r="H139" s="10">
        <v>0</v>
      </c>
      <c r="I139" s="10">
        <v>39</v>
      </c>
      <c r="J139" s="10">
        <v>21</v>
      </c>
      <c r="K139" s="10">
        <v>104</v>
      </c>
      <c r="L139" s="10">
        <v>14</v>
      </c>
      <c r="M139" s="10">
        <v>71490.5</v>
      </c>
      <c r="N139" s="10">
        <v>0</v>
      </c>
      <c r="O139" s="10">
        <v>71515</v>
      </c>
      <c r="P139" s="10">
        <v>71524</v>
      </c>
      <c r="Q139" s="10">
        <v>27</v>
      </c>
      <c r="R139" s="10">
        <v>999993.9</v>
      </c>
      <c r="S139" s="10">
        <v>1000000</v>
      </c>
      <c r="T139" s="10">
        <v>6.1</v>
      </c>
      <c r="U139" s="10">
        <v>0</v>
      </c>
      <c r="V139" s="3">
        <f>IF(T139*'direkt '!T139&lt;=0,1,0)</f>
        <v>1</v>
      </c>
    </row>
    <row r="140" spans="1:22" ht="15.75" customHeight="1" x14ac:dyDescent="0.3">
      <c r="A140" s="9" t="s">
        <v>75</v>
      </c>
      <c r="B140" s="10">
        <v>32</v>
      </c>
      <c r="C140" s="10">
        <v>71546.5</v>
      </c>
      <c r="D140" s="10">
        <v>15</v>
      </c>
      <c r="E140" s="10">
        <v>40.5</v>
      </c>
      <c r="F140" s="10">
        <v>12</v>
      </c>
      <c r="G140" s="10">
        <v>499018</v>
      </c>
      <c r="H140" s="10">
        <v>214634.5</v>
      </c>
      <c r="I140" s="10">
        <v>0</v>
      </c>
      <c r="J140" s="10">
        <v>22</v>
      </c>
      <c r="K140" s="10">
        <v>100</v>
      </c>
      <c r="L140" s="10">
        <v>13</v>
      </c>
      <c r="M140" s="10">
        <v>71487</v>
      </c>
      <c r="N140" s="10">
        <v>31.5</v>
      </c>
      <c r="O140" s="10">
        <v>71525</v>
      </c>
      <c r="P140" s="10">
        <v>71540</v>
      </c>
      <c r="Q140" s="10">
        <v>34</v>
      </c>
      <c r="R140" s="10">
        <v>1000050.9</v>
      </c>
      <c r="S140" s="10">
        <v>1000000</v>
      </c>
      <c r="T140" s="10">
        <v>-50.9</v>
      </c>
      <c r="U140" s="10">
        <v>-0.01</v>
      </c>
      <c r="V140" s="3">
        <f>IF(T140*'direkt '!T140&lt;=0,1,0)</f>
        <v>1</v>
      </c>
    </row>
    <row r="141" spans="1:22" ht="15.75" customHeight="1" x14ac:dyDescent="0.3">
      <c r="A141" s="9" t="s">
        <v>76</v>
      </c>
      <c r="B141" s="10">
        <v>16</v>
      </c>
      <c r="C141" s="10">
        <v>71712.5</v>
      </c>
      <c r="D141" s="10">
        <v>26</v>
      </c>
      <c r="E141" s="10">
        <v>43.5</v>
      </c>
      <c r="F141" s="10">
        <v>71458</v>
      </c>
      <c r="G141" s="10">
        <v>499019</v>
      </c>
      <c r="H141" s="10">
        <v>285869</v>
      </c>
      <c r="I141" s="10">
        <v>44</v>
      </c>
      <c r="J141" s="10">
        <v>23</v>
      </c>
      <c r="K141" s="10">
        <v>143.5</v>
      </c>
      <c r="L141" s="10">
        <v>2</v>
      </c>
      <c r="M141" s="10">
        <v>76</v>
      </c>
      <c r="N141" s="10">
        <v>0</v>
      </c>
      <c r="O141" s="10">
        <v>5</v>
      </c>
      <c r="P141" s="10">
        <v>71539</v>
      </c>
      <c r="Q141" s="10">
        <v>18</v>
      </c>
      <c r="R141" s="10">
        <v>999994.4</v>
      </c>
      <c r="S141" s="10">
        <v>1000000</v>
      </c>
      <c r="T141" s="10">
        <v>5.6</v>
      </c>
      <c r="U141" s="10">
        <v>0</v>
      </c>
      <c r="V141" s="3">
        <f>IF(T141*'direkt '!T141&lt;=0,1,0)</f>
        <v>1</v>
      </c>
    </row>
    <row r="142" spans="1:22" ht="15.75" customHeight="1" x14ac:dyDescent="0.3">
      <c r="A142" s="9" t="s">
        <v>77</v>
      </c>
      <c r="B142" s="10">
        <v>17</v>
      </c>
      <c r="C142" s="10">
        <v>143056.5</v>
      </c>
      <c r="D142" s="10">
        <v>15</v>
      </c>
      <c r="E142" s="10">
        <v>9</v>
      </c>
      <c r="F142" s="10">
        <v>10</v>
      </c>
      <c r="G142" s="10">
        <v>499020</v>
      </c>
      <c r="H142" s="10">
        <v>214633.5</v>
      </c>
      <c r="I142" s="10">
        <v>0</v>
      </c>
      <c r="J142" s="10">
        <v>8</v>
      </c>
      <c r="K142" s="10">
        <v>102</v>
      </c>
      <c r="L142" s="10">
        <v>126.5</v>
      </c>
      <c r="M142" s="10">
        <v>38.5</v>
      </c>
      <c r="N142" s="10">
        <v>31.5</v>
      </c>
      <c r="O142" s="10">
        <v>71525</v>
      </c>
      <c r="P142" s="10">
        <v>71540</v>
      </c>
      <c r="Q142" s="10">
        <v>11</v>
      </c>
      <c r="R142" s="10">
        <v>1000143.4</v>
      </c>
      <c r="S142" s="10">
        <v>1000000</v>
      </c>
      <c r="T142" s="10">
        <v>-143.4</v>
      </c>
      <c r="U142" s="10">
        <v>-0.01</v>
      </c>
      <c r="V142" s="3">
        <f>IF(T142*'direkt '!T142&lt;=0,1,0)</f>
        <v>1</v>
      </c>
    </row>
    <row r="143" spans="1:22" ht="15.75" customHeight="1" x14ac:dyDescent="0.3">
      <c r="A143" s="9" t="s">
        <v>78</v>
      </c>
      <c r="B143" s="10">
        <v>13</v>
      </c>
      <c r="C143" s="10">
        <v>71571.5</v>
      </c>
      <c r="D143" s="10">
        <v>15</v>
      </c>
      <c r="E143" s="10">
        <v>41.5</v>
      </c>
      <c r="F143" s="10">
        <v>9</v>
      </c>
      <c r="G143" s="10">
        <v>499016</v>
      </c>
      <c r="H143" s="10">
        <v>214630.5</v>
      </c>
      <c r="I143" s="10">
        <v>44</v>
      </c>
      <c r="J143" s="10">
        <v>23</v>
      </c>
      <c r="K143" s="10">
        <v>143.5</v>
      </c>
      <c r="L143" s="10">
        <v>45.5</v>
      </c>
      <c r="M143" s="10">
        <v>71459.5</v>
      </c>
      <c r="N143" s="10">
        <v>0</v>
      </c>
      <c r="O143" s="10">
        <v>71524</v>
      </c>
      <c r="P143" s="10">
        <v>71537</v>
      </c>
      <c r="Q143" s="10">
        <v>33</v>
      </c>
      <c r="R143" s="10">
        <v>1000105.9</v>
      </c>
      <c r="S143" s="10">
        <v>1000000</v>
      </c>
      <c r="T143" s="10">
        <v>-105.9</v>
      </c>
      <c r="U143" s="10">
        <v>-0.01</v>
      </c>
      <c r="V143" s="3">
        <f>IF(T143*'direkt '!T143&lt;=0,1,0)</f>
        <v>1</v>
      </c>
    </row>
    <row r="144" spans="1:22" ht="15.75" customHeight="1" x14ac:dyDescent="0.3">
      <c r="A144" s="9" t="s">
        <v>79</v>
      </c>
      <c r="B144" s="10">
        <v>7</v>
      </c>
      <c r="C144" s="10">
        <v>71563.5</v>
      </c>
      <c r="D144" s="10">
        <v>26</v>
      </c>
      <c r="E144" s="10">
        <v>43.5</v>
      </c>
      <c r="F144" s="10">
        <v>71458</v>
      </c>
      <c r="G144" s="10">
        <v>499009</v>
      </c>
      <c r="H144" s="10">
        <v>214621.5</v>
      </c>
      <c r="I144" s="10">
        <v>0</v>
      </c>
      <c r="J144" s="10">
        <v>10</v>
      </c>
      <c r="K144" s="10">
        <v>90</v>
      </c>
      <c r="L144" s="10">
        <v>9</v>
      </c>
      <c r="M144" s="10">
        <v>71456.5</v>
      </c>
      <c r="N144" s="10">
        <v>23.5</v>
      </c>
      <c r="O144" s="10">
        <v>88</v>
      </c>
      <c r="P144" s="10">
        <v>71538</v>
      </c>
      <c r="Q144" s="10">
        <v>16</v>
      </c>
      <c r="R144" s="10">
        <v>999959.4</v>
      </c>
      <c r="S144" s="10">
        <v>1000000</v>
      </c>
      <c r="T144" s="10">
        <v>40.6</v>
      </c>
      <c r="U144" s="10">
        <v>0</v>
      </c>
      <c r="V144" s="3">
        <f>IF(T144*'direkt '!T144&lt;=0,1,0)</f>
        <v>1</v>
      </c>
    </row>
    <row r="145" spans="1:22" ht="15.75" customHeight="1" x14ac:dyDescent="0.3">
      <c r="A145" s="9" t="s">
        <v>80</v>
      </c>
      <c r="B145" s="10">
        <v>27</v>
      </c>
      <c r="C145" s="10">
        <v>71560.5</v>
      </c>
      <c r="D145" s="10">
        <v>26</v>
      </c>
      <c r="E145" s="10">
        <v>43.5</v>
      </c>
      <c r="F145" s="10">
        <v>71458</v>
      </c>
      <c r="G145" s="10">
        <v>499002</v>
      </c>
      <c r="H145" s="10">
        <v>214611.5</v>
      </c>
      <c r="I145" s="10">
        <v>0</v>
      </c>
      <c r="J145" s="10">
        <v>19</v>
      </c>
      <c r="K145" s="10">
        <v>135.5</v>
      </c>
      <c r="L145" s="10">
        <v>38.5</v>
      </c>
      <c r="M145" s="10">
        <v>71495.5</v>
      </c>
      <c r="N145" s="10">
        <v>23.5</v>
      </c>
      <c r="O145" s="10">
        <v>71522</v>
      </c>
      <c r="P145" s="10">
        <v>0</v>
      </c>
      <c r="Q145" s="10">
        <v>32</v>
      </c>
      <c r="R145" s="10">
        <v>999994.4</v>
      </c>
      <c r="S145" s="10">
        <v>1000000</v>
      </c>
      <c r="T145" s="10">
        <v>5.6</v>
      </c>
      <c r="U145" s="10">
        <v>0</v>
      </c>
      <c r="V145" s="3">
        <f>IF(T145*'direkt '!T145&lt;=0,1,0)</f>
        <v>1</v>
      </c>
    </row>
    <row r="146" spans="1:22" ht="15.75" customHeight="1" x14ac:dyDescent="0.3">
      <c r="A146" s="9" t="s">
        <v>81</v>
      </c>
      <c r="B146" s="10">
        <v>31</v>
      </c>
      <c r="C146" s="10">
        <v>71548.5</v>
      </c>
      <c r="D146" s="10">
        <v>0</v>
      </c>
      <c r="E146" s="10">
        <v>16</v>
      </c>
      <c r="F146" s="10">
        <v>55.5</v>
      </c>
      <c r="G146" s="10">
        <v>499022</v>
      </c>
      <c r="H146" s="10">
        <v>214626.5</v>
      </c>
      <c r="I146" s="10">
        <v>44</v>
      </c>
      <c r="J146" s="10">
        <v>23</v>
      </c>
      <c r="K146" s="10">
        <v>143.5</v>
      </c>
      <c r="L146" s="10">
        <v>12</v>
      </c>
      <c r="M146" s="10">
        <v>71462.5</v>
      </c>
      <c r="N146" s="10">
        <v>31.5</v>
      </c>
      <c r="O146" s="10">
        <v>71525</v>
      </c>
      <c r="P146" s="10">
        <v>71540</v>
      </c>
      <c r="Q146" s="10">
        <v>31</v>
      </c>
      <c r="R146" s="10">
        <v>1000111.9</v>
      </c>
      <c r="S146" s="10">
        <v>1000000</v>
      </c>
      <c r="T146" s="10">
        <v>-111.9</v>
      </c>
      <c r="U146" s="10">
        <v>-0.01</v>
      </c>
      <c r="V146" s="3">
        <f>IF(T146*'direkt '!T146&lt;=0,1,0)</f>
        <v>1</v>
      </c>
    </row>
    <row r="147" spans="1:22" ht="15.75" customHeight="1" x14ac:dyDescent="0.3">
      <c r="A147" s="9" t="s">
        <v>82</v>
      </c>
      <c r="B147" s="10">
        <v>38.5</v>
      </c>
      <c r="C147" s="10">
        <v>71544.5</v>
      </c>
      <c r="D147" s="10">
        <v>15</v>
      </c>
      <c r="E147" s="10">
        <v>8</v>
      </c>
      <c r="F147" s="10">
        <v>2</v>
      </c>
      <c r="G147" s="10">
        <v>499017</v>
      </c>
      <c r="H147" s="10">
        <v>214631.5</v>
      </c>
      <c r="I147" s="10">
        <v>0</v>
      </c>
      <c r="J147" s="10">
        <v>14</v>
      </c>
      <c r="K147" s="10">
        <v>101</v>
      </c>
      <c r="L147" s="10">
        <v>125.5</v>
      </c>
      <c r="M147" s="10">
        <v>71418.5</v>
      </c>
      <c r="N147" s="10">
        <v>23.5</v>
      </c>
      <c r="O147" s="10">
        <v>71513</v>
      </c>
      <c r="P147" s="10">
        <v>71533</v>
      </c>
      <c r="Q147" s="10">
        <v>10</v>
      </c>
      <c r="R147" s="10">
        <v>999994.9</v>
      </c>
      <c r="S147" s="10">
        <v>1000000</v>
      </c>
      <c r="T147" s="10">
        <v>5.0999999999999996</v>
      </c>
      <c r="U147" s="10">
        <v>0</v>
      </c>
      <c r="V147" s="3">
        <f>IF(T147*'direkt '!T147&lt;=0,1,0)</f>
        <v>1</v>
      </c>
    </row>
    <row r="148" spans="1:22" ht="15.75" customHeight="1" x14ac:dyDescent="0.3">
      <c r="A148" s="9" t="s">
        <v>83</v>
      </c>
      <c r="B148" s="10">
        <v>14</v>
      </c>
      <c r="C148" s="10">
        <v>71658</v>
      </c>
      <c r="D148" s="10">
        <v>0</v>
      </c>
      <c r="E148" s="10">
        <v>36.5</v>
      </c>
      <c r="F148" s="10">
        <v>47.5</v>
      </c>
      <c r="G148" s="10">
        <v>499007</v>
      </c>
      <c r="H148" s="10">
        <v>214618.5</v>
      </c>
      <c r="I148" s="10">
        <v>0</v>
      </c>
      <c r="J148" s="10">
        <v>14</v>
      </c>
      <c r="K148" s="10">
        <v>1</v>
      </c>
      <c r="L148" s="10">
        <v>41.5</v>
      </c>
      <c r="M148" s="10">
        <v>71491.5</v>
      </c>
      <c r="N148" s="10">
        <v>0</v>
      </c>
      <c r="O148" s="10">
        <v>71517</v>
      </c>
      <c r="P148" s="10">
        <v>71529</v>
      </c>
      <c r="Q148" s="10">
        <v>19</v>
      </c>
      <c r="R148" s="10">
        <v>999994.4</v>
      </c>
      <c r="S148" s="10">
        <v>1000000</v>
      </c>
      <c r="T148" s="10">
        <v>5.6</v>
      </c>
      <c r="U148" s="10">
        <v>0</v>
      </c>
      <c r="V148" s="3">
        <f>IF(T148*'direkt '!T148&lt;=0,1,0)</f>
        <v>1</v>
      </c>
    </row>
    <row r="149" spans="1:22" ht="15.75" customHeight="1" x14ac:dyDescent="0.3">
      <c r="A149" s="9" t="s">
        <v>84</v>
      </c>
      <c r="B149" s="10">
        <v>39.5</v>
      </c>
      <c r="C149" s="10">
        <v>0</v>
      </c>
      <c r="D149" s="10">
        <v>26</v>
      </c>
      <c r="E149" s="10">
        <v>43.5</v>
      </c>
      <c r="F149" s="10">
        <v>71458</v>
      </c>
      <c r="G149" s="10">
        <v>713584.9</v>
      </c>
      <c r="H149" s="10">
        <v>1</v>
      </c>
      <c r="I149" s="10">
        <v>44</v>
      </c>
      <c r="J149" s="10">
        <v>23</v>
      </c>
      <c r="K149" s="10">
        <v>143.5</v>
      </c>
      <c r="L149" s="10">
        <v>123.5</v>
      </c>
      <c r="M149" s="10">
        <v>71451.5</v>
      </c>
      <c r="N149" s="10">
        <v>0</v>
      </c>
      <c r="O149" s="10">
        <v>71511</v>
      </c>
      <c r="P149" s="10">
        <v>71519</v>
      </c>
      <c r="Q149" s="10">
        <v>26</v>
      </c>
      <c r="R149" s="10">
        <v>999994.4</v>
      </c>
      <c r="S149" s="10">
        <v>1000000</v>
      </c>
      <c r="T149" s="10">
        <v>5.6</v>
      </c>
      <c r="U149" s="10">
        <v>0</v>
      </c>
      <c r="V149" s="3">
        <f>IF(T149*'direkt '!T149&lt;=0,1,0)</f>
        <v>1</v>
      </c>
    </row>
    <row r="150" spans="1:22" ht="15.75" customHeight="1" x14ac:dyDescent="0.3">
      <c r="A150" s="9" t="s">
        <v>85</v>
      </c>
      <c r="B150" s="10">
        <v>10</v>
      </c>
      <c r="C150" s="10">
        <v>71568.5</v>
      </c>
      <c r="D150" s="10">
        <v>0</v>
      </c>
      <c r="E150" s="10">
        <v>17</v>
      </c>
      <c r="F150" s="10">
        <v>53.5</v>
      </c>
      <c r="G150" s="10">
        <v>499008</v>
      </c>
      <c r="H150" s="10">
        <v>214619.5</v>
      </c>
      <c r="I150" s="10">
        <v>39</v>
      </c>
      <c r="J150" s="10">
        <v>16</v>
      </c>
      <c r="K150" s="10">
        <v>91</v>
      </c>
      <c r="L150" s="10">
        <v>16</v>
      </c>
      <c r="M150" s="10">
        <v>71494.5</v>
      </c>
      <c r="N150" s="10">
        <v>31.5</v>
      </c>
      <c r="O150" s="10">
        <v>71525</v>
      </c>
      <c r="P150" s="10">
        <v>71540</v>
      </c>
      <c r="Q150" s="10">
        <v>23</v>
      </c>
      <c r="R150" s="10">
        <v>1000052.4</v>
      </c>
      <c r="S150" s="10">
        <v>1000000</v>
      </c>
      <c r="T150" s="10">
        <v>-52.4</v>
      </c>
      <c r="U150" s="10">
        <v>-0.01</v>
      </c>
      <c r="V150" s="3">
        <f>IF(T150*'direkt '!T150&lt;=0,1,0)</f>
        <v>1</v>
      </c>
    </row>
    <row r="151" spans="1:22" ht="15.75" customHeight="1" x14ac:dyDescent="0.3">
      <c r="A151" s="9" t="s">
        <v>86</v>
      </c>
      <c r="B151" s="10">
        <v>23</v>
      </c>
      <c r="C151" s="10">
        <v>71660</v>
      </c>
      <c r="D151" s="10">
        <v>0</v>
      </c>
      <c r="E151" s="10">
        <v>37.5</v>
      </c>
      <c r="F151" s="10">
        <v>4</v>
      </c>
      <c r="G151" s="10">
        <v>641635.4</v>
      </c>
      <c r="H151" s="10">
        <v>143266.5</v>
      </c>
      <c r="I151" s="10">
        <v>44</v>
      </c>
      <c r="J151" s="10">
        <v>23</v>
      </c>
      <c r="K151" s="10">
        <v>143.5</v>
      </c>
      <c r="L151" s="10">
        <v>3</v>
      </c>
      <c r="M151" s="10">
        <v>77</v>
      </c>
      <c r="N151" s="10">
        <v>0</v>
      </c>
      <c r="O151" s="10">
        <v>71521</v>
      </c>
      <c r="P151" s="10">
        <v>71526</v>
      </c>
      <c r="Q151" s="10">
        <v>30</v>
      </c>
      <c r="R151" s="10">
        <v>999993.9</v>
      </c>
      <c r="S151" s="10">
        <v>1000000</v>
      </c>
      <c r="T151" s="10">
        <v>6.1</v>
      </c>
      <c r="U151" s="10">
        <v>0</v>
      </c>
      <c r="V151" s="3">
        <f>IF(T151*'direkt '!T151&lt;=0,1,0)</f>
        <v>1</v>
      </c>
    </row>
    <row r="152" spans="1:22" ht="15.75" customHeight="1" x14ac:dyDescent="0.3">
      <c r="A152" s="9" t="s">
        <v>87</v>
      </c>
      <c r="B152" s="10">
        <v>25</v>
      </c>
      <c r="C152" s="10">
        <v>71566.5</v>
      </c>
      <c r="D152" s="10">
        <v>0</v>
      </c>
      <c r="E152" s="10">
        <v>15</v>
      </c>
      <c r="F152" s="10">
        <v>47.5</v>
      </c>
      <c r="G152" s="10">
        <v>499013</v>
      </c>
      <c r="H152" s="10">
        <v>214627.5</v>
      </c>
      <c r="I152" s="10">
        <v>44</v>
      </c>
      <c r="J152" s="10">
        <v>23</v>
      </c>
      <c r="K152" s="10">
        <v>143.5</v>
      </c>
      <c r="L152" s="10">
        <v>71363</v>
      </c>
      <c r="M152" s="10">
        <v>1</v>
      </c>
      <c r="N152" s="10">
        <v>31.5</v>
      </c>
      <c r="O152" s="10">
        <v>71525</v>
      </c>
      <c r="P152" s="10">
        <v>71540</v>
      </c>
      <c r="Q152" s="10">
        <v>29</v>
      </c>
      <c r="R152" s="10">
        <v>999994.4</v>
      </c>
      <c r="S152" s="10">
        <v>1000000</v>
      </c>
      <c r="T152" s="10">
        <v>5.6</v>
      </c>
      <c r="U152" s="10">
        <v>0</v>
      </c>
      <c r="V152" s="3">
        <f>IF(T152*'direkt '!T152&lt;=0,1,0)</f>
        <v>1</v>
      </c>
    </row>
    <row r="153" spans="1:22" ht="15.75" customHeight="1" x14ac:dyDescent="0.3">
      <c r="A153" s="9" t="s">
        <v>88</v>
      </c>
      <c r="B153" s="10">
        <v>1</v>
      </c>
      <c r="C153" s="10">
        <v>71547.5</v>
      </c>
      <c r="D153" s="10">
        <v>26</v>
      </c>
      <c r="E153" s="10">
        <v>43.5</v>
      </c>
      <c r="F153" s="10">
        <v>71458</v>
      </c>
      <c r="G153" s="10">
        <v>499001</v>
      </c>
      <c r="H153" s="10">
        <v>214610.5</v>
      </c>
      <c r="I153" s="10">
        <v>39</v>
      </c>
      <c r="J153" s="10">
        <v>17</v>
      </c>
      <c r="K153" s="10">
        <v>91</v>
      </c>
      <c r="L153" s="10">
        <v>0</v>
      </c>
      <c r="M153" s="10">
        <v>35.5</v>
      </c>
      <c r="N153" s="10">
        <v>0</v>
      </c>
      <c r="O153" s="10">
        <v>71510</v>
      </c>
      <c r="P153" s="10">
        <v>71516</v>
      </c>
      <c r="Q153" s="10">
        <v>21</v>
      </c>
      <c r="R153" s="10">
        <v>999916.9</v>
      </c>
      <c r="S153" s="10">
        <v>1000000</v>
      </c>
      <c r="T153" s="10">
        <v>83.1</v>
      </c>
      <c r="U153" s="10">
        <v>0.01</v>
      </c>
      <c r="V153" s="3">
        <f>IF(T153*'direkt '!T153&lt;=0,1,0)</f>
        <v>1</v>
      </c>
    </row>
    <row r="154" spans="1:22" ht="15.75" customHeight="1" x14ac:dyDescent="0.3"/>
    <row r="155" spans="1:22" ht="15.75" customHeight="1" x14ac:dyDescent="0.3">
      <c r="A155" s="11" t="s">
        <v>494</v>
      </c>
      <c r="B155" s="12">
        <v>1643560.9</v>
      </c>
    </row>
    <row r="156" spans="1:22" ht="15.75" customHeight="1" x14ac:dyDescent="0.3">
      <c r="A156" s="11" t="s">
        <v>495</v>
      </c>
      <c r="B156" s="12">
        <v>498998</v>
      </c>
    </row>
    <row r="157" spans="1:22" ht="15.75" customHeight="1" x14ac:dyDescent="0.3">
      <c r="A157" s="11" t="s">
        <v>496</v>
      </c>
      <c r="B157" s="12">
        <v>35000000</v>
      </c>
    </row>
    <row r="158" spans="1:22" ht="15.75" customHeight="1" x14ac:dyDescent="0.3">
      <c r="A158" s="11" t="s">
        <v>497</v>
      </c>
      <c r="B158" s="12">
        <v>35000000</v>
      </c>
    </row>
    <row r="159" spans="1:22" ht="15.75" customHeight="1" x14ac:dyDescent="0.3">
      <c r="A159" s="11" t="s">
        <v>498</v>
      </c>
      <c r="B159" s="12">
        <v>0</v>
      </c>
    </row>
    <row r="160" spans="1:22" ht="15.75" customHeight="1" x14ac:dyDescent="0.3">
      <c r="A160" s="11" t="s">
        <v>499</v>
      </c>
      <c r="B160" s="12"/>
    </row>
    <row r="161" spans="1:2" ht="15.75" customHeight="1" x14ac:dyDescent="0.3">
      <c r="A161" s="11" t="s">
        <v>500</v>
      </c>
      <c r="B161" s="12"/>
    </row>
    <row r="162" spans="1:2" ht="15.75" customHeight="1" x14ac:dyDescent="0.3">
      <c r="A162" s="11" t="s">
        <v>501</v>
      </c>
      <c r="B162" s="12">
        <v>0</v>
      </c>
    </row>
    <row r="163" spans="1:2" ht="15.75" customHeight="1" x14ac:dyDescent="0.3"/>
    <row r="164" spans="1:2" ht="15.75" customHeight="1" x14ac:dyDescent="0.3">
      <c r="A164" s="13" t="s">
        <v>502</v>
      </c>
    </row>
    <row r="165" spans="1:2" ht="15.75" customHeight="1" x14ac:dyDescent="0.3"/>
    <row r="166" spans="1:2" ht="15.75" customHeight="1" x14ac:dyDescent="0.3">
      <c r="A166" s="14" t="s">
        <v>503</v>
      </c>
    </row>
    <row r="167" spans="1:2" ht="15.75" customHeight="1" x14ac:dyDescent="0.3">
      <c r="A167" s="14" t="s">
        <v>504</v>
      </c>
    </row>
    <row r="168" spans="1:2" ht="15.75" customHeight="1" x14ac:dyDescent="0.3"/>
    <row r="169" spans="1:2" ht="15.75" customHeight="1" x14ac:dyDescent="0.3"/>
    <row r="170" spans="1:2" ht="15.75" customHeight="1" x14ac:dyDescent="0.3"/>
    <row r="171" spans="1:2" ht="15.75" customHeight="1" x14ac:dyDescent="0.3"/>
    <row r="172" spans="1:2" ht="15.75" customHeight="1" x14ac:dyDescent="0.3"/>
    <row r="173" spans="1:2" ht="15.75" customHeight="1" x14ac:dyDescent="0.3"/>
    <row r="174" spans="1:2" ht="15.75" customHeight="1" x14ac:dyDescent="0.3"/>
    <row r="175" spans="1:2" ht="15.75" customHeight="1" x14ac:dyDescent="0.3"/>
    <row r="176" spans="1:2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hyperlinks>
    <hyperlink ref="A164" r:id="rId1" xr:uid="{00000000-0004-0000-0300-000000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zoomScale="85" zoomScaleNormal="85" workbookViewId="0"/>
  </sheetViews>
  <sheetFormatPr defaultColWidth="14.44140625" defaultRowHeight="15" customHeight="1" x14ac:dyDescent="0.3"/>
  <cols>
    <col min="1" max="26" width="8.6640625" customWidth="1"/>
  </cols>
  <sheetData>
    <row r="1" spans="1:18" ht="18" x14ac:dyDescent="0.3">
      <c r="A1" s="5"/>
    </row>
    <row r="2" spans="1:18" ht="14.4" x14ac:dyDescent="0.3">
      <c r="A2" s="6"/>
    </row>
    <row r="5" spans="1:18" ht="20.399999999999999" x14ac:dyDescent="0.3">
      <c r="A5" s="7" t="s">
        <v>29</v>
      </c>
      <c r="B5" s="8">
        <v>2413903</v>
      </c>
      <c r="C5" s="7" t="s">
        <v>30</v>
      </c>
      <c r="D5" s="8">
        <v>35</v>
      </c>
      <c r="E5" s="7" t="s">
        <v>31</v>
      </c>
      <c r="F5" s="8">
        <v>16</v>
      </c>
      <c r="G5" s="7" t="s">
        <v>32</v>
      </c>
      <c r="H5" s="8">
        <v>35</v>
      </c>
      <c r="I5" s="7" t="s">
        <v>33</v>
      </c>
      <c r="J5" s="8">
        <v>0</v>
      </c>
      <c r="K5" s="7" t="s">
        <v>34</v>
      </c>
      <c r="L5" s="8" t="s">
        <v>505</v>
      </c>
    </row>
    <row r="6" spans="1:18" ht="18" x14ac:dyDescent="0.3">
      <c r="A6" s="5"/>
    </row>
    <row r="7" spans="1:18" ht="14.4" x14ac:dyDescent="0.3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43</v>
      </c>
      <c r="I7" s="9" t="s">
        <v>44</v>
      </c>
      <c r="J7" s="9" t="s">
        <v>45</v>
      </c>
      <c r="K7" s="9" t="s">
        <v>46</v>
      </c>
      <c r="L7" s="9" t="s">
        <v>47</v>
      </c>
      <c r="M7" s="9" t="s">
        <v>48</v>
      </c>
      <c r="N7" s="9" t="s">
        <v>49</v>
      </c>
      <c r="O7" s="9" t="s">
        <v>50</v>
      </c>
      <c r="P7" s="9" t="s">
        <v>51</v>
      </c>
      <c r="Q7" s="9" t="s">
        <v>52</v>
      </c>
      <c r="R7" s="9" t="s">
        <v>53</v>
      </c>
    </row>
    <row r="8" spans="1:18" ht="14.4" x14ac:dyDescent="0.3">
      <c r="A8" s="9" t="s">
        <v>54</v>
      </c>
      <c r="B8" s="10">
        <v>1</v>
      </c>
      <c r="C8" s="10">
        <v>3</v>
      </c>
      <c r="D8" s="10">
        <v>1</v>
      </c>
      <c r="E8" s="10">
        <v>2</v>
      </c>
      <c r="F8" s="10">
        <v>2</v>
      </c>
      <c r="G8" s="10">
        <v>2</v>
      </c>
      <c r="H8" s="10">
        <v>8</v>
      </c>
      <c r="I8" s="10">
        <v>19</v>
      </c>
      <c r="J8" s="10">
        <v>2</v>
      </c>
      <c r="K8" s="10">
        <v>23</v>
      </c>
      <c r="L8" s="10">
        <v>6</v>
      </c>
      <c r="M8" s="10">
        <v>11</v>
      </c>
      <c r="N8" s="10">
        <v>1</v>
      </c>
      <c r="O8" s="10">
        <v>17</v>
      </c>
      <c r="P8" s="10">
        <v>20</v>
      </c>
      <c r="Q8" s="10">
        <v>4</v>
      </c>
      <c r="R8" s="10">
        <v>1000000</v>
      </c>
    </row>
    <row r="9" spans="1:18" ht="14.4" x14ac:dyDescent="0.3">
      <c r="A9" s="9" t="s">
        <v>55</v>
      </c>
      <c r="B9" s="10">
        <v>7</v>
      </c>
      <c r="C9" s="10">
        <v>15</v>
      </c>
      <c r="D9" s="10">
        <v>16</v>
      </c>
      <c r="E9" s="10">
        <v>22</v>
      </c>
      <c r="F9" s="10">
        <v>11</v>
      </c>
      <c r="G9" s="10">
        <v>7</v>
      </c>
      <c r="H9" s="10">
        <v>15</v>
      </c>
      <c r="I9" s="10">
        <v>1</v>
      </c>
      <c r="J9" s="10">
        <v>5</v>
      </c>
      <c r="K9" s="10">
        <v>11</v>
      </c>
      <c r="L9" s="10">
        <v>16</v>
      </c>
      <c r="M9" s="10">
        <v>32</v>
      </c>
      <c r="N9" s="10">
        <v>28</v>
      </c>
      <c r="O9" s="10">
        <v>28</v>
      </c>
      <c r="P9" s="10">
        <v>28</v>
      </c>
      <c r="Q9" s="10">
        <v>13</v>
      </c>
      <c r="R9" s="10">
        <v>1000000</v>
      </c>
    </row>
    <row r="10" spans="1:18" ht="14.4" x14ac:dyDescent="0.3">
      <c r="A10" s="9" t="s">
        <v>56</v>
      </c>
      <c r="B10" s="10">
        <v>20</v>
      </c>
      <c r="C10" s="10">
        <v>33</v>
      </c>
      <c r="D10" s="10">
        <v>1</v>
      </c>
      <c r="E10" s="10">
        <v>3</v>
      </c>
      <c r="F10" s="10">
        <v>19</v>
      </c>
      <c r="G10" s="10">
        <v>18</v>
      </c>
      <c r="H10" s="10">
        <v>29</v>
      </c>
      <c r="I10" s="10">
        <v>1</v>
      </c>
      <c r="J10" s="10">
        <v>6</v>
      </c>
      <c r="K10" s="10">
        <v>3</v>
      </c>
      <c r="L10" s="10">
        <v>26</v>
      </c>
      <c r="M10" s="10">
        <v>19</v>
      </c>
      <c r="N10" s="10">
        <v>1</v>
      </c>
      <c r="O10" s="10">
        <v>2</v>
      </c>
      <c r="P10" s="10">
        <v>9</v>
      </c>
      <c r="Q10" s="10">
        <v>1</v>
      </c>
      <c r="R10" s="10">
        <v>1000000</v>
      </c>
    </row>
    <row r="11" spans="1:18" ht="14.4" x14ac:dyDescent="0.3">
      <c r="A11" s="9" t="s">
        <v>57</v>
      </c>
      <c r="B11" s="10">
        <v>12</v>
      </c>
      <c r="C11" s="10">
        <v>22</v>
      </c>
      <c r="D11" s="10">
        <v>16</v>
      </c>
      <c r="E11" s="10">
        <v>15</v>
      </c>
      <c r="F11" s="10">
        <v>8</v>
      </c>
      <c r="G11" s="10">
        <v>27</v>
      </c>
      <c r="H11" s="10">
        <v>20</v>
      </c>
      <c r="I11" s="10">
        <v>1</v>
      </c>
      <c r="J11" s="10">
        <v>12</v>
      </c>
      <c r="K11" s="10">
        <v>1</v>
      </c>
      <c r="L11" s="10">
        <v>35</v>
      </c>
      <c r="M11" s="10">
        <v>1</v>
      </c>
      <c r="N11" s="10">
        <v>1</v>
      </c>
      <c r="O11" s="10">
        <v>22</v>
      </c>
      <c r="P11" s="10">
        <v>2</v>
      </c>
      <c r="Q11" s="10">
        <v>16</v>
      </c>
      <c r="R11" s="10">
        <v>1000000</v>
      </c>
    </row>
    <row r="12" spans="1:18" ht="14.4" x14ac:dyDescent="0.3">
      <c r="A12" s="9" t="s">
        <v>58</v>
      </c>
      <c r="B12" s="10">
        <v>25</v>
      </c>
      <c r="C12" s="10">
        <v>25</v>
      </c>
      <c r="D12" s="10">
        <v>16</v>
      </c>
      <c r="E12" s="10">
        <v>5</v>
      </c>
      <c r="F12" s="10">
        <v>8</v>
      </c>
      <c r="G12" s="10">
        <v>6</v>
      </c>
      <c r="H12" s="10">
        <v>14</v>
      </c>
      <c r="I12" s="10">
        <v>1</v>
      </c>
      <c r="J12" s="10">
        <v>19</v>
      </c>
      <c r="K12" s="10">
        <v>19</v>
      </c>
      <c r="L12" s="10">
        <v>30</v>
      </c>
      <c r="M12" s="10">
        <v>12</v>
      </c>
      <c r="N12" s="10">
        <v>20</v>
      </c>
      <c r="O12" s="10">
        <v>23</v>
      </c>
      <c r="P12" s="10">
        <v>22</v>
      </c>
      <c r="Q12" s="10">
        <v>10</v>
      </c>
      <c r="R12" s="10">
        <v>1000000</v>
      </c>
    </row>
    <row r="13" spans="1:18" ht="14.4" x14ac:dyDescent="0.3">
      <c r="A13" s="9" t="s">
        <v>59</v>
      </c>
      <c r="B13" s="10">
        <v>4</v>
      </c>
      <c r="C13" s="10">
        <v>11</v>
      </c>
      <c r="D13" s="10">
        <v>16</v>
      </c>
      <c r="E13" s="10">
        <v>13</v>
      </c>
      <c r="F13" s="10">
        <v>26</v>
      </c>
      <c r="G13" s="10">
        <v>8</v>
      </c>
      <c r="H13" s="10">
        <v>16</v>
      </c>
      <c r="I13" s="10">
        <v>1</v>
      </c>
      <c r="J13" s="10">
        <v>10</v>
      </c>
      <c r="K13" s="10">
        <v>19</v>
      </c>
      <c r="L13" s="10">
        <v>2</v>
      </c>
      <c r="M13" s="10">
        <v>5</v>
      </c>
      <c r="N13" s="10">
        <v>28</v>
      </c>
      <c r="O13" s="10">
        <v>28</v>
      </c>
      <c r="P13" s="10">
        <v>28</v>
      </c>
      <c r="Q13" s="10">
        <v>15</v>
      </c>
      <c r="R13" s="10">
        <v>1000000</v>
      </c>
    </row>
    <row r="14" spans="1:18" ht="14.4" x14ac:dyDescent="0.3">
      <c r="A14" s="9" t="s">
        <v>60</v>
      </c>
      <c r="B14" s="10">
        <v>16</v>
      </c>
      <c r="C14" s="10">
        <v>27</v>
      </c>
      <c r="D14" s="10">
        <v>16</v>
      </c>
      <c r="E14" s="10">
        <v>12</v>
      </c>
      <c r="F14" s="10">
        <v>24</v>
      </c>
      <c r="G14" s="10">
        <v>17</v>
      </c>
      <c r="H14" s="10">
        <v>28</v>
      </c>
      <c r="I14" s="10">
        <v>1</v>
      </c>
      <c r="J14" s="10">
        <v>4</v>
      </c>
      <c r="K14" s="10">
        <v>5</v>
      </c>
      <c r="L14" s="10">
        <v>27</v>
      </c>
      <c r="M14" s="10">
        <v>17</v>
      </c>
      <c r="N14" s="10">
        <v>1</v>
      </c>
      <c r="O14" s="10">
        <v>4</v>
      </c>
      <c r="P14" s="10">
        <v>8</v>
      </c>
      <c r="Q14" s="10">
        <v>6</v>
      </c>
      <c r="R14" s="10">
        <v>1000000</v>
      </c>
    </row>
    <row r="15" spans="1:18" ht="14.4" x14ac:dyDescent="0.3">
      <c r="A15" s="9" t="s">
        <v>61</v>
      </c>
      <c r="B15" s="10">
        <v>19</v>
      </c>
      <c r="C15" s="10">
        <v>34</v>
      </c>
      <c r="D15" s="10">
        <v>1</v>
      </c>
      <c r="E15" s="10">
        <v>11</v>
      </c>
      <c r="F15" s="10">
        <v>18</v>
      </c>
      <c r="G15" s="10">
        <v>24</v>
      </c>
      <c r="H15" s="10">
        <v>32</v>
      </c>
      <c r="I15" s="10">
        <v>1</v>
      </c>
      <c r="J15" s="10">
        <v>7</v>
      </c>
      <c r="K15" s="10">
        <v>9</v>
      </c>
      <c r="L15" s="10">
        <v>8</v>
      </c>
      <c r="M15" s="10">
        <v>14</v>
      </c>
      <c r="N15" s="10">
        <v>20</v>
      </c>
      <c r="O15" s="10">
        <v>5</v>
      </c>
      <c r="P15" s="10">
        <v>13</v>
      </c>
      <c r="Q15" s="10">
        <v>7</v>
      </c>
      <c r="R15" s="10">
        <v>1000000</v>
      </c>
    </row>
    <row r="16" spans="1:18" ht="14.4" x14ac:dyDescent="0.3">
      <c r="A16" s="9" t="s">
        <v>62</v>
      </c>
      <c r="B16" s="10">
        <v>30</v>
      </c>
      <c r="C16" s="10">
        <v>8</v>
      </c>
      <c r="D16" s="10">
        <v>1</v>
      </c>
      <c r="E16" s="10">
        <v>1</v>
      </c>
      <c r="F16" s="10">
        <v>23</v>
      </c>
      <c r="G16" s="10">
        <v>1</v>
      </c>
      <c r="H16" s="10">
        <v>7</v>
      </c>
      <c r="I16" s="10">
        <v>19</v>
      </c>
      <c r="J16" s="10">
        <v>1</v>
      </c>
      <c r="K16" s="10">
        <v>10</v>
      </c>
      <c r="L16" s="10">
        <v>9</v>
      </c>
      <c r="M16" s="10">
        <v>18</v>
      </c>
      <c r="N16" s="10">
        <v>28</v>
      </c>
      <c r="O16" s="10">
        <v>28</v>
      </c>
      <c r="P16" s="10">
        <v>28</v>
      </c>
      <c r="Q16" s="10">
        <v>3</v>
      </c>
      <c r="R16" s="10">
        <v>1000000</v>
      </c>
    </row>
    <row r="17" spans="1:18" ht="14.4" x14ac:dyDescent="0.3">
      <c r="A17" s="9" t="s">
        <v>63</v>
      </c>
      <c r="B17" s="10">
        <v>6</v>
      </c>
      <c r="C17" s="10">
        <v>14</v>
      </c>
      <c r="D17" s="10">
        <v>1</v>
      </c>
      <c r="E17" s="10">
        <v>6</v>
      </c>
      <c r="F17" s="10">
        <v>7</v>
      </c>
      <c r="G17" s="10">
        <v>14</v>
      </c>
      <c r="H17" s="10">
        <v>24</v>
      </c>
      <c r="I17" s="10">
        <v>24</v>
      </c>
      <c r="J17" s="10">
        <v>24</v>
      </c>
      <c r="K17" s="10">
        <v>24</v>
      </c>
      <c r="L17" s="10">
        <v>19</v>
      </c>
      <c r="M17" s="10">
        <v>35</v>
      </c>
      <c r="N17" s="10">
        <v>1</v>
      </c>
      <c r="O17" s="10">
        <v>9</v>
      </c>
      <c r="P17" s="10">
        <v>11</v>
      </c>
      <c r="Q17" s="10">
        <v>9</v>
      </c>
      <c r="R17" s="10">
        <v>1000000</v>
      </c>
    </row>
    <row r="18" spans="1:18" ht="14.4" x14ac:dyDescent="0.3">
      <c r="A18" s="9" t="s">
        <v>64</v>
      </c>
      <c r="B18" s="10">
        <v>5</v>
      </c>
      <c r="C18" s="10">
        <v>12</v>
      </c>
      <c r="D18" s="10">
        <v>1</v>
      </c>
      <c r="E18" s="10">
        <v>23</v>
      </c>
      <c r="F18" s="10">
        <v>16</v>
      </c>
      <c r="G18" s="10">
        <v>15</v>
      </c>
      <c r="H18" s="10">
        <v>25</v>
      </c>
      <c r="I18" s="10">
        <v>1</v>
      </c>
      <c r="J18" s="10">
        <v>14</v>
      </c>
      <c r="K18" s="10">
        <v>8</v>
      </c>
      <c r="L18" s="10">
        <v>22</v>
      </c>
      <c r="M18" s="10">
        <v>27</v>
      </c>
      <c r="N18" s="10">
        <v>1</v>
      </c>
      <c r="O18" s="10">
        <v>26</v>
      </c>
      <c r="P18" s="10">
        <v>10</v>
      </c>
      <c r="Q18" s="10">
        <v>25</v>
      </c>
      <c r="R18" s="10">
        <v>1000000</v>
      </c>
    </row>
    <row r="19" spans="1:18" ht="14.4" x14ac:dyDescent="0.3">
      <c r="A19" s="9" t="s">
        <v>65</v>
      </c>
      <c r="B19" s="10">
        <v>27</v>
      </c>
      <c r="C19" s="10">
        <v>17</v>
      </c>
      <c r="D19" s="10">
        <v>27</v>
      </c>
      <c r="E19" s="10">
        <v>27</v>
      </c>
      <c r="F19" s="10">
        <v>27</v>
      </c>
      <c r="G19" s="10">
        <v>28</v>
      </c>
      <c r="H19" s="10">
        <v>13</v>
      </c>
      <c r="I19" s="10">
        <v>24</v>
      </c>
      <c r="J19" s="10">
        <v>24</v>
      </c>
      <c r="K19" s="10">
        <v>24</v>
      </c>
      <c r="L19" s="10">
        <v>11</v>
      </c>
      <c r="M19" s="10">
        <v>21</v>
      </c>
      <c r="N19" s="10">
        <v>1</v>
      </c>
      <c r="O19" s="10">
        <v>10</v>
      </c>
      <c r="P19" s="10">
        <v>16</v>
      </c>
      <c r="Q19" s="10">
        <v>23</v>
      </c>
      <c r="R19" s="10">
        <v>1000000</v>
      </c>
    </row>
    <row r="20" spans="1:18" ht="14.4" x14ac:dyDescent="0.3">
      <c r="A20" s="9" t="s">
        <v>66</v>
      </c>
      <c r="B20" s="10">
        <v>13</v>
      </c>
      <c r="C20" s="10">
        <v>23</v>
      </c>
      <c r="D20" s="10">
        <v>1</v>
      </c>
      <c r="E20" s="10">
        <v>14</v>
      </c>
      <c r="F20" s="10">
        <v>1</v>
      </c>
      <c r="G20" s="10">
        <v>33</v>
      </c>
      <c r="H20" s="10">
        <v>3</v>
      </c>
      <c r="I20" s="10">
        <v>1</v>
      </c>
      <c r="J20" s="10">
        <v>8</v>
      </c>
      <c r="K20" s="10">
        <v>16</v>
      </c>
      <c r="L20" s="10">
        <v>24</v>
      </c>
      <c r="M20" s="10">
        <v>24</v>
      </c>
      <c r="N20" s="10">
        <v>20</v>
      </c>
      <c r="O20" s="10">
        <v>8</v>
      </c>
      <c r="P20" s="10">
        <v>5</v>
      </c>
      <c r="Q20" s="10">
        <v>8</v>
      </c>
      <c r="R20" s="10">
        <v>1000000</v>
      </c>
    </row>
    <row r="21" spans="1:18" ht="15.75" customHeight="1" x14ac:dyDescent="0.3">
      <c r="A21" s="9" t="s">
        <v>67</v>
      </c>
      <c r="B21" s="10">
        <v>29</v>
      </c>
      <c r="C21" s="10">
        <v>10</v>
      </c>
      <c r="D21" s="10">
        <v>1</v>
      </c>
      <c r="E21" s="10">
        <v>8</v>
      </c>
      <c r="F21" s="10">
        <v>17</v>
      </c>
      <c r="G21" s="10">
        <v>29</v>
      </c>
      <c r="H21" s="10">
        <v>12</v>
      </c>
      <c r="I21" s="10">
        <v>24</v>
      </c>
      <c r="J21" s="10">
        <v>24</v>
      </c>
      <c r="K21" s="10">
        <v>24</v>
      </c>
      <c r="L21" s="10">
        <v>33</v>
      </c>
      <c r="M21" s="10">
        <v>4</v>
      </c>
      <c r="N21" s="10">
        <v>1</v>
      </c>
      <c r="O21" s="10">
        <v>21</v>
      </c>
      <c r="P21" s="10">
        <v>23</v>
      </c>
      <c r="Q21" s="10">
        <v>14</v>
      </c>
      <c r="R21" s="10">
        <v>1000000</v>
      </c>
    </row>
    <row r="22" spans="1:18" ht="15.75" customHeight="1" x14ac:dyDescent="0.3">
      <c r="A22" s="9" t="s">
        <v>68</v>
      </c>
      <c r="B22" s="10">
        <v>21</v>
      </c>
      <c r="C22" s="10">
        <v>30</v>
      </c>
      <c r="D22" s="10">
        <v>27</v>
      </c>
      <c r="E22" s="10">
        <v>27</v>
      </c>
      <c r="F22" s="10">
        <v>27</v>
      </c>
      <c r="G22" s="10">
        <v>13</v>
      </c>
      <c r="H22" s="10">
        <v>23</v>
      </c>
      <c r="I22" s="10">
        <v>24</v>
      </c>
      <c r="J22" s="10">
        <v>24</v>
      </c>
      <c r="K22" s="10">
        <v>24</v>
      </c>
      <c r="L22" s="10">
        <v>12</v>
      </c>
      <c r="M22" s="10">
        <v>22</v>
      </c>
      <c r="N22" s="10">
        <v>1</v>
      </c>
      <c r="O22" s="10">
        <v>12</v>
      </c>
      <c r="P22" s="10">
        <v>24</v>
      </c>
      <c r="Q22" s="10">
        <v>26</v>
      </c>
      <c r="R22" s="10">
        <v>1000000</v>
      </c>
    </row>
    <row r="23" spans="1:18" ht="15.75" customHeight="1" x14ac:dyDescent="0.3">
      <c r="A23" s="9" t="s">
        <v>69</v>
      </c>
      <c r="B23" s="10">
        <v>21</v>
      </c>
      <c r="C23" s="10">
        <v>30</v>
      </c>
      <c r="D23" s="10">
        <v>1</v>
      </c>
      <c r="E23" s="10">
        <v>4</v>
      </c>
      <c r="F23" s="10">
        <v>25</v>
      </c>
      <c r="G23" s="10">
        <v>32</v>
      </c>
      <c r="H23" s="10">
        <v>4</v>
      </c>
      <c r="I23" s="10">
        <v>1</v>
      </c>
      <c r="J23" s="10">
        <v>3</v>
      </c>
      <c r="K23" s="10">
        <v>22</v>
      </c>
      <c r="L23" s="10">
        <v>28</v>
      </c>
      <c r="M23" s="10">
        <v>16</v>
      </c>
      <c r="N23" s="10">
        <v>20</v>
      </c>
      <c r="O23" s="10">
        <v>3</v>
      </c>
      <c r="P23" s="10">
        <v>18</v>
      </c>
      <c r="Q23" s="10">
        <v>2</v>
      </c>
      <c r="R23" s="10">
        <v>1000000</v>
      </c>
    </row>
    <row r="24" spans="1:18" ht="15.75" customHeight="1" x14ac:dyDescent="0.3">
      <c r="A24" s="9" t="s">
        <v>70</v>
      </c>
      <c r="B24" s="10">
        <v>3</v>
      </c>
      <c r="C24" s="10">
        <v>9</v>
      </c>
      <c r="D24" s="10">
        <v>27</v>
      </c>
      <c r="E24" s="10">
        <v>27</v>
      </c>
      <c r="F24" s="10">
        <v>27</v>
      </c>
      <c r="G24" s="10">
        <v>26</v>
      </c>
      <c r="H24" s="10">
        <v>22</v>
      </c>
      <c r="I24" s="10">
        <v>24</v>
      </c>
      <c r="J24" s="10">
        <v>24</v>
      </c>
      <c r="K24" s="10">
        <v>24</v>
      </c>
      <c r="L24" s="10">
        <v>23</v>
      </c>
      <c r="M24" s="10">
        <v>25</v>
      </c>
      <c r="N24" s="10">
        <v>1</v>
      </c>
      <c r="O24" s="10">
        <v>7</v>
      </c>
      <c r="P24" s="10">
        <v>15</v>
      </c>
      <c r="Q24" s="10">
        <v>21</v>
      </c>
      <c r="R24" s="10">
        <v>1000000</v>
      </c>
    </row>
    <row r="25" spans="1:18" ht="15.75" customHeight="1" x14ac:dyDescent="0.3">
      <c r="A25" s="9" t="s">
        <v>71</v>
      </c>
      <c r="B25" s="10">
        <v>9</v>
      </c>
      <c r="C25" s="10">
        <v>18</v>
      </c>
      <c r="D25" s="10">
        <v>16</v>
      </c>
      <c r="E25" s="10">
        <v>19</v>
      </c>
      <c r="F25" s="10">
        <v>4</v>
      </c>
      <c r="G25" s="10">
        <v>3</v>
      </c>
      <c r="H25" s="10">
        <v>9</v>
      </c>
      <c r="I25" s="10">
        <v>1</v>
      </c>
      <c r="J25" s="10">
        <v>13</v>
      </c>
      <c r="K25" s="10">
        <v>12</v>
      </c>
      <c r="L25" s="10">
        <v>20</v>
      </c>
      <c r="M25" s="10">
        <v>31</v>
      </c>
      <c r="N25" s="10">
        <v>20</v>
      </c>
      <c r="O25" s="10">
        <v>15</v>
      </c>
      <c r="P25" s="10">
        <v>18</v>
      </c>
      <c r="Q25" s="10">
        <v>18</v>
      </c>
      <c r="R25" s="10">
        <v>1000000</v>
      </c>
    </row>
    <row r="26" spans="1:18" ht="15.75" customHeight="1" x14ac:dyDescent="0.3">
      <c r="A26" s="9" t="s">
        <v>72</v>
      </c>
      <c r="B26" s="10">
        <v>23</v>
      </c>
      <c r="C26" s="10">
        <v>29</v>
      </c>
      <c r="D26" s="10">
        <v>27</v>
      </c>
      <c r="E26" s="10">
        <v>27</v>
      </c>
      <c r="F26" s="10">
        <v>27</v>
      </c>
      <c r="G26" s="10">
        <v>9</v>
      </c>
      <c r="H26" s="10">
        <v>17</v>
      </c>
      <c r="I26" s="10">
        <v>1</v>
      </c>
      <c r="J26" s="10">
        <v>21</v>
      </c>
      <c r="K26" s="10">
        <v>13</v>
      </c>
      <c r="L26" s="10">
        <v>5</v>
      </c>
      <c r="M26" s="10">
        <v>9</v>
      </c>
      <c r="N26" s="10">
        <v>1</v>
      </c>
      <c r="O26" s="10">
        <v>19</v>
      </c>
      <c r="P26" s="10">
        <v>3</v>
      </c>
      <c r="Q26" s="10">
        <v>29</v>
      </c>
      <c r="R26" s="10">
        <v>1000000</v>
      </c>
    </row>
    <row r="27" spans="1:18" ht="15.75" customHeight="1" x14ac:dyDescent="0.3">
      <c r="A27" s="9" t="s">
        <v>73</v>
      </c>
      <c r="B27" s="10">
        <v>31</v>
      </c>
      <c r="C27" s="10">
        <v>7</v>
      </c>
      <c r="D27" s="10">
        <v>16</v>
      </c>
      <c r="E27" s="10">
        <v>7</v>
      </c>
      <c r="F27" s="10">
        <v>6</v>
      </c>
      <c r="G27" s="10">
        <v>31</v>
      </c>
      <c r="H27" s="10">
        <v>5</v>
      </c>
      <c r="I27" s="10">
        <v>24</v>
      </c>
      <c r="J27" s="10">
        <v>24</v>
      </c>
      <c r="K27" s="10">
        <v>24</v>
      </c>
      <c r="L27" s="10">
        <v>7</v>
      </c>
      <c r="M27" s="10">
        <v>13</v>
      </c>
      <c r="N27" s="10">
        <v>1</v>
      </c>
      <c r="O27" s="10">
        <v>1</v>
      </c>
      <c r="P27" s="10">
        <v>6</v>
      </c>
      <c r="Q27" s="10">
        <v>5</v>
      </c>
      <c r="R27" s="10">
        <v>1000000</v>
      </c>
    </row>
    <row r="28" spans="1:18" ht="15.75" customHeight="1" x14ac:dyDescent="0.3">
      <c r="A28" s="9" t="s">
        <v>74</v>
      </c>
      <c r="B28" s="10">
        <v>10</v>
      </c>
      <c r="C28" s="10">
        <v>20</v>
      </c>
      <c r="D28" s="10">
        <v>1</v>
      </c>
      <c r="E28" s="10">
        <v>26</v>
      </c>
      <c r="F28" s="10">
        <v>21</v>
      </c>
      <c r="G28" s="10">
        <v>35</v>
      </c>
      <c r="H28" s="10">
        <v>1</v>
      </c>
      <c r="I28" s="10">
        <v>19</v>
      </c>
      <c r="J28" s="10">
        <v>22</v>
      </c>
      <c r="K28" s="10">
        <v>18</v>
      </c>
      <c r="L28" s="10">
        <v>15</v>
      </c>
      <c r="M28" s="10">
        <v>29</v>
      </c>
      <c r="N28" s="10">
        <v>1</v>
      </c>
      <c r="O28" s="10">
        <v>18</v>
      </c>
      <c r="P28" s="10">
        <v>12</v>
      </c>
      <c r="Q28" s="10">
        <v>28</v>
      </c>
      <c r="R28" s="10">
        <v>1000000</v>
      </c>
    </row>
    <row r="29" spans="1:18" ht="15.75" customHeight="1" x14ac:dyDescent="0.3">
      <c r="A29" s="9" t="s">
        <v>75</v>
      </c>
      <c r="B29" s="10">
        <v>33</v>
      </c>
      <c r="C29" s="10">
        <v>4</v>
      </c>
      <c r="D29" s="10">
        <v>16</v>
      </c>
      <c r="E29" s="10">
        <v>24</v>
      </c>
      <c r="F29" s="10">
        <v>13</v>
      </c>
      <c r="G29" s="10">
        <v>21</v>
      </c>
      <c r="H29" s="10">
        <v>34</v>
      </c>
      <c r="I29" s="10">
        <v>1</v>
      </c>
      <c r="J29" s="10">
        <v>23</v>
      </c>
      <c r="K29" s="10">
        <v>14</v>
      </c>
      <c r="L29" s="10">
        <v>14</v>
      </c>
      <c r="M29" s="10">
        <v>28</v>
      </c>
      <c r="N29" s="10">
        <v>28</v>
      </c>
      <c r="O29" s="10">
        <v>28</v>
      </c>
      <c r="P29" s="10">
        <v>28</v>
      </c>
      <c r="Q29" s="10">
        <v>35</v>
      </c>
      <c r="R29" s="10">
        <v>1000000</v>
      </c>
    </row>
    <row r="30" spans="1:18" ht="15.75" customHeight="1" x14ac:dyDescent="0.3">
      <c r="A30" s="9" t="s">
        <v>76</v>
      </c>
      <c r="B30" s="10">
        <v>17</v>
      </c>
      <c r="C30" s="10">
        <v>32</v>
      </c>
      <c r="D30" s="10">
        <v>27</v>
      </c>
      <c r="E30" s="10">
        <v>27</v>
      </c>
      <c r="F30" s="10">
        <v>27</v>
      </c>
      <c r="G30" s="10">
        <v>22</v>
      </c>
      <c r="H30" s="10">
        <v>35</v>
      </c>
      <c r="I30" s="10">
        <v>24</v>
      </c>
      <c r="J30" s="10">
        <v>24</v>
      </c>
      <c r="K30" s="10">
        <v>24</v>
      </c>
      <c r="L30" s="10">
        <v>3</v>
      </c>
      <c r="M30" s="10">
        <v>7</v>
      </c>
      <c r="N30" s="10">
        <v>1</v>
      </c>
      <c r="O30" s="10">
        <v>6</v>
      </c>
      <c r="P30" s="10">
        <v>27</v>
      </c>
      <c r="Q30" s="10">
        <v>19</v>
      </c>
      <c r="R30" s="10">
        <v>1000000</v>
      </c>
    </row>
    <row r="31" spans="1:18" ht="15.75" customHeight="1" x14ac:dyDescent="0.3">
      <c r="A31" s="9" t="s">
        <v>77</v>
      </c>
      <c r="B31" s="10">
        <v>18</v>
      </c>
      <c r="C31" s="10">
        <v>35</v>
      </c>
      <c r="D31" s="10">
        <v>16</v>
      </c>
      <c r="E31" s="10">
        <v>10</v>
      </c>
      <c r="F31" s="10">
        <v>11</v>
      </c>
      <c r="G31" s="10">
        <v>23</v>
      </c>
      <c r="H31" s="10">
        <v>33</v>
      </c>
      <c r="I31" s="10">
        <v>1</v>
      </c>
      <c r="J31" s="10">
        <v>9</v>
      </c>
      <c r="K31" s="10">
        <v>16</v>
      </c>
      <c r="L31" s="10">
        <v>32</v>
      </c>
      <c r="M31" s="10">
        <v>6</v>
      </c>
      <c r="N31" s="10">
        <v>28</v>
      </c>
      <c r="O31" s="10">
        <v>28</v>
      </c>
      <c r="P31" s="10">
        <v>28</v>
      </c>
      <c r="Q31" s="10">
        <v>12</v>
      </c>
      <c r="R31" s="10">
        <v>1000000</v>
      </c>
    </row>
    <row r="32" spans="1:18" ht="15.75" customHeight="1" x14ac:dyDescent="0.3">
      <c r="A32" s="9" t="s">
        <v>78</v>
      </c>
      <c r="B32" s="10">
        <v>14</v>
      </c>
      <c r="C32" s="10">
        <v>24</v>
      </c>
      <c r="D32" s="10">
        <v>16</v>
      </c>
      <c r="E32" s="10">
        <v>25</v>
      </c>
      <c r="F32" s="10">
        <v>10</v>
      </c>
      <c r="G32" s="10">
        <v>19</v>
      </c>
      <c r="H32" s="10">
        <v>30</v>
      </c>
      <c r="I32" s="10">
        <v>24</v>
      </c>
      <c r="J32" s="10">
        <v>24</v>
      </c>
      <c r="K32" s="10">
        <v>24</v>
      </c>
      <c r="L32" s="10">
        <v>25</v>
      </c>
      <c r="M32" s="10">
        <v>23</v>
      </c>
      <c r="N32" s="10">
        <v>1</v>
      </c>
      <c r="O32" s="10">
        <v>27</v>
      </c>
      <c r="P32" s="10">
        <v>25</v>
      </c>
      <c r="Q32" s="10">
        <v>34</v>
      </c>
      <c r="R32" s="10">
        <v>1000000</v>
      </c>
    </row>
    <row r="33" spans="1:18" ht="15.75" customHeight="1" x14ac:dyDescent="0.3">
      <c r="A33" s="9" t="s">
        <v>79</v>
      </c>
      <c r="B33" s="10">
        <v>8</v>
      </c>
      <c r="C33" s="10">
        <v>16</v>
      </c>
      <c r="D33" s="10">
        <v>27</v>
      </c>
      <c r="E33" s="10">
        <v>27</v>
      </c>
      <c r="F33" s="10">
        <v>27</v>
      </c>
      <c r="G33" s="10">
        <v>12</v>
      </c>
      <c r="H33" s="10">
        <v>21</v>
      </c>
      <c r="I33" s="10">
        <v>1</v>
      </c>
      <c r="J33" s="10">
        <v>11</v>
      </c>
      <c r="K33" s="10">
        <v>4</v>
      </c>
      <c r="L33" s="10">
        <v>10</v>
      </c>
      <c r="M33" s="10">
        <v>20</v>
      </c>
      <c r="N33" s="10">
        <v>20</v>
      </c>
      <c r="O33" s="10">
        <v>11</v>
      </c>
      <c r="P33" s="10">
        <v>26</v>
      </c>
      <c r="Q33" s="10">
        <v>17</v>
      </c>
      <c r="R33" s="10">
        <v>1000000</v>
      </c>
    </row>
    <row r="34" spans="1:18" ht="15.75" customHeight="1" x14ac:dyDescent="0.3">
      <c r="A34" s="9" t="s">
        <v>80</v>
      </c>
      <c r="B34" s="10">
        <v>28</v>
      </c>
      <c r="C34" s="10">
        <v>13</v>
      </c>
      <c r="D34" s="10">
        <v>27</v>
      </c>
      <c r="E34" s="10">
        <v>27</v>
      </c>
      <c r="F34" s="10">
        <v>27</v>
      </c>
      <c r="G34" s="10">
        <v>5</v>
      </c>
      <c r="H34" s="10">
        <v>11</v>
      </c>
      <c r="I34" s="10">
        <v>1</v>
      </c>
      <c r="J34" s="10">
        <v>20</v>
      </c>
      <c r="K34" s="10">
        <v>21</v>
      </c>
      <c r="L34" s="10">
        <v>18</v>
      </c>
      <c r="M34" s="10">
        <v>34</v>
      </c>
      <c r="N34" s="10">
        <v>20</v>
      </c>
      <c r="O34" s="10">
        <v>25</v>
      </c>
      <c r="P34" s="10">
        <v>1</v>
      </c>
      <c r="Q34" s="10">
        <v>33</v>
      </c>
      <c r="R34" s="10">
        <v>1000000</v>
      </c>
    </row>
    <row r="35" spans="1:18" ht="15.75" customHeight="1" x14ac:dyDescent="0.3">
      <c r="A35" s="9" t="s">
        <v>81</v>
      </c>
      <c r="B35" s="10">
        <v>32</v>
      </c>
      <c r="C35" s="10">
        <v>6</v>
      </c>
      <c r="D35" s="10">
        <v>1</v>
      </c>
      <c r="E35" s="10">
        <v>17</v>
      </c>
      <c r="F35" s="10">
        <v>22</v>
      </c>
      <c r="G35" s="10">
        <v>25</v>
      </c>
      <c r="H35" s="10">
        <v>26</v>
      </c>
      <c r="I35" s="10">
        <v>24</v>
      </c>
      <c r="J35" s="10">
        <v>24</v>
      </c>
      <c r="K35" s="10">
        <v>24</v>
      </c>
      <c r="L35" s="10">
        <v>13</v>
      </c>
      <c r="M35" s="10">
        <v>26</v>
      </c>
      <c r="N35" s="10">
        <v>28</v>
      </c>
      <c r="O35" s="10">
        <v>28</v>
      </c>
      <c r="P35" s="10">
        <v>28</v>
      </c>
      <c r="Q35" s="10">
        <v>32</v>
      </c>
      <c r="R35" s="10">
        <v>1000000</v>
      </c>
    </row>
    <row r="36" spans="1:18" ht="15.75" customHeight="1" x14ac:dyDescent="0.3">
      <c r="A36" s="9" t="s">
        <v>82</v>
      </c>
      <c r="B36" s="10">
        <v>34</v>
      </c>
      <c r="C36" s="10">
        <v>2</v>
      </c>
      <c r="D36" s="10">
        <v>16</v>
      </c>
      <c r="E36" s="10">
        <v>9</v>
      </c>
      <c r="F36" s="10">
        <v>3</v>
      </c>
      <c r="G36" s="10">
        <v>20</v>
      </c>
      <c r="H36" s="10">
        <v>31</v>
      </c>
      <c r="I36" s="10">
        <v>1</v>
      </c>
      <c r="J36" s="10">
        <v>15</v>
      </c>
      <c r="K36" s="10">
        <v>15</v>
      </c>
      <c r="L36" s="10">
        <v>31</v>
      </c>
      <c r="M36" s="10">
        <v>10</v>
      </c>
      <c r="N36" s="10">
        <v>20</v>
      </c>
      <c r="O36" s="10">
        <v>16</v>
      </c>
      <c r="P36" s="10">
        <v>21</v>
      </c>
      <c r="Q36" s="10">
        <v>11</v>
      </c>
      <c r="R36" s="10">
        <v>1000000</v>
      </c>
    </row>
    <row r="37" spans="1:18" ht="15.75" customHeight="1" x14ac:dyDescent="0.3">
      <c r="A37" s="9" t="s">
        <v>83</v>
      </c>
      <c r="B37" s="10">
        <v>15</v>
      </c>
      <c r="C37" s="10">
        <v>26</v>
      </c>
      <c r="D37" s="10">
        <v>1</v>
      </c>
      <c r="E37" s="10">
        <v>20</v>
      </c>
      <c r="F37" s="10">
        <v>14</v>
      </c>
      <c r="G37" s="10">
        <v>10</v>
      </c>
      <c r="H37" s="10">
        <v>18</v>
      </c>
      <c r="I37" s="10">
        <v>1</v>
      </c>
      <c r="J37" s="10">
        <v>15</v>
      </c>
      <c r="K37" s="10">
        <v>2</v>
      </c>
      <c r="L37" s="10">
        <v>21</v>
      </c>
      <c r="M37" s="10">
        <v>30</v>
      </c>
      <c r="N37" s="10">
        <v>1</v>
      </c>
      <c r="O37" s="10">
        <v>20</v>
      </c>
      <c r="P37" s="10">
        <v>17</v>
      </c>
      <c r="Q37" s="10">
        <v>20</v>
      </c>
      <c r="R37" s="10">
        <v>1000000</v>
      </c>
    </row>
    <row r="38" spans="1:18" ht="15.75" customHeight="1" x14ac:dyDescent="0.3">
      <c r="A38" s="9" t="s">
        <v>84</v>
      </c>
      <c r="B38" s="10">
        <v>35</v>
      </c>
      <c r="C38" s="10">
        <v>1</v>
      </c>
      <c r="D38" s="10">
        <v>27</v>
      </c>
      <c r="E38" s="10">
        <v>27</v>
      </c>
      <c r="F38" s="10">
        <v>27</v>
      </c>
      <c r="G38" s="10">
        <v>34</v>
      </c>
      <c r="H38" s="10">
        <v>2</v>
      </c>
      <c r="I38" s="10">
        <v>24</v>
      </c>
      <c r="J38" s="10">
        <v>24</v>
      </c>
      <c r="K38" s="10">
        <v>24</v>
      </c>
      <c r="L38" s="10">
        <v>29</v>
      </c>
      <c r="M38" s="10">
        <v>15</v>
      </c>
      <c r="N38" s="10">
        <v>1</v>
      </c>
      <c r="O38" s="10">
        <v>14</v>
      </c>
      <c r="P38" s="10">
        <v>7</v>
      </c>
      <c r="Q38" s="10">
        <v>27</v>
      </c>
      <c r="R38" s="10">
        <v>1000000</v>
      </c>
    </row>
    <row r="39" spans="1:18" ht="15.75" customHeight="1" x14ac:dyDescent="0.3">
      <c r="A39" s="9" t="s">
        <v>85</v>
      </c>
      <c r="B39" s="10">
        <v>11</v>
      </c>
      <c r="C39" s="10">
        <v>21</v>
      </c>
      <c r="D39" s="10">
        <v>1</v>
      </c>
      <c r="E39" s="10">
        <v>18</v>
      </c>
      <c r="F39" s="10">
        <v>20</v>
      </c>
      <c r="G39" s="10">
        <v>11</v>
      </c>
      <c r="H39" s="10">
        <v>19</v>
      </c>
      <c r="I39" s="10">
        <v>19</v>
      </c>
      <c r="J39" s="10">
        <v>17</v>
      </c>
      <c r="K39" s="10">
        <v>5</v>
      </c>
      <c r="L39" s="10">
        <v>17</v>
      </c>
      <c r="M39" s="10">
        <v>33</v>
      </c>
      <c r="N39" s="10">
        <v>28</v>
      </c>
      <c r="O39" s="10">
        <v>28</v>
      </c>
      <c r="P39" s="10">
        <v>28</v>
      </c>
      <c r="Q39" s="10">
        <v>24</v>
      </c>
      <c r="R39" s="10">
        <v>1000000</v>
      </c>
    </row>
    <row r="40" spans="1:18" ht="15.75" customHeight="1" x14ac:dyDescent="0.3">
      <c r="A40" s="9" t="s">
        <v>86</v>
      </c>
      <c r="B40" s="10">
        <v>24</v>
      </c>
      <c r="C40" s="10">
        <v>28</v>
      </c>
      <c r="D40" s="10">
        <v>1</v>
      </c>
      <c r="E40" s="10">
        <v>21</v>
      </c>
      <c r="F40" s="10">
        <v>5</v>
      </c>
      <c r="G40" s="10">
        <v>30</v>
      </c>
      <c r="H40" s="10">
        <v>6</v>
      </c>
      <c r="I40" s="10">
        <v>24</v>
      </c>
      <c r="J40" s="10">
        <v>24</v>
      </c>
      <c r="K40" s="10">
        <v>24</v>
      </c>
      <c r="L40" s="10">
        <v>4</v>
      </c>
      <c r="M40" s="10">
        <v>8</v>
      </c>
      <c r="N40" s="10">
        <v>1</v>
      </c>
      <c r="O40" s="10">
        <v>24</v>
      </c>
      <c r="P40" s="10">
        <v>14</v>
      </c>
      <c r="Q40" s="10">
        <v>31</v>
      </c>
      <c r="R40" s="10">
        <v>1000000</v>
      </c>
    </row>
    <row r="41" spans="1:18" ht="15.75" customHeight="1" x14ac:dyDescent="0.3">
      <c r="A41" s="9" t="s">
        <v>87</v>
      </c>
      <c r="B41" s="10">
        <v>26</v>
      </c>
      <c r="C41" s="10">
        <v>19</v>
      </c>
      <c r="D41" s="10">
        <v>1</v>
      </c>
      <c r="E41" s="10">
        <v>16</v>
      </c>
      <c r="F41" s="10">
        <v>14</v>
      </c>
      <c r="G41" s="10">
        <v>16</v>
      </c>
      <c r="H41" s="10">
        <v>27</v>
      </c>
      <c r="I41" s="10">
        <v>24</v>
      </c>
      <c r="J41" s="10">
        <v>24</v>
      </c>
      <c r="K41" s="10">
        <v>24</v>
      </c>
      <c r="L41" s="10">
        <v>34</v>
      </c>
      <c r="M41" s="10">
        <v>2</v>
      </c>
      <c r="N41" s="10">
        <v>28</v>
      </c>
      <c r="O41" s="10">
        <v>28</v>
      </c>
      <c r="P41" s="10">
        <v>28</v>
      </c>
      <c r="Q41" s="10">
        <v>30</v>
      </c>
      <c r="R41" s="10">
        <v>1000000</v>
      </c>
    </row>
    <row r="42" spans="1:18" ht="15.75" customHeight="1" x14ac:dyDescent="0.3">
      <c r="A42" s="9" t="s">
        <v>88</v>
      </c>
      <c r="B42" s="10">
        <v>2</v>
      </c>
      <c r="C42" s="10">
        <v>5</v>
      </c>
      <c r="D42" s="10">
        <v>27</v>
      </c>
      <c r="E42" s="10">
        <v>27</v>
      </c>
      <c r="F42" s="10">
        <v>27</v>
      </c>
      <c r="G42" s="10">
        <v>4</v>
      </c>
      <c r="H42" s="10">
        <v>10</v>
      </c>
      <c r="I42" s="10">
        <v>19</v>
      </c>
      <c r="J42" s="10">
        <v>18</v>
      </c>
      <c r="K42" s="10">
        <v>5</v>
      </c>
      <c r="L42" s="10">
        <v>1</v>
      </c>
      <c r="M42" s="10">
        <v>3</v>
      </c>
      <c r="N42" s="10">
        <v>1</v>
      </c>
      <c r="O42" s="10">
        <v>13</v>
      </c>
      <c r="P42" s="10">
        <v>4</v>
      </c>
      <c r="Q42" s="10">
        <v>22</v>
      </c>
      <c r="R42" s="10">
        <v>1000000</v>
      </c>
    </row>
    <row r="43" spans="1:18" ht="15.75" customHeight="1" x14ac:dyDescent="0.3">
      <c r="A43" s="5"/>
    </row>
    <row r="44" spans="1:18" ht="15.75" customHeight="1" x14ac:dyDescent="0.3">
      <c r="A44" s="9" t="s">
        <v>89</v>
      </c>
      <c r="B44" s="9" t="s">
        <v>37</v>
      </c>
      <c r="C44" s="9" t="s">
        <v>38</v>
      </c>
      <c r="D44" s="9" t="s">
        <v>39</v>
      </c>
      <c r="E44" s="9" t="s">
        <v>40</v>
      </c>
      <c r="F44" s="9" t="s">
        <v>41</v>
      </c>
      <c r="G44" s="9" t="s">
        <v>42</v>
      </c>
      <c r="H44" s="9" t="s">
        <v>43</v>
      </c>
      <c r="I44" s="9" t="s">
        <v>44</v>
      </c>
      <c r="J44" s="9" t="s">
        <v>45</v>
      </c>
      <c r="K44" s="9" t="s">
        <v>46</v>
      </c>
      <c r="L44" s="9" t="s">
        <v>47</v>
      </c>
      <c r="M44" s="9" t="s">
        <v>48</v>
      </c>
      <c r="N44" s="9" t="s">
        <v>49</v>
      </c>
      <c r="O44" s="9" t="s">
        <v>50</v>
      </c>
      <c r="P44" s="9" t="s">
        <v>51</v>
      </c>
      <c r="Q44" s="9" t="s">
        <v>52</v>
      </c>
    </row>
    <row r="45" spans="1:18" ht="15.75" customHeight="1" x14ac:dyDescent="0.3">
      <c r="A45" s="9" t="s">
        <v>90</v>
      </c>
      <c r="B45" s="10" t="s">
        <v>506</v>
      </c>
      <c r="C45" s="10" t="s">
        <v>507</v>
      </c>
      <c r="D45" s="10" t="s">
        <v>93</v>
      </c>
      <c r="E45" s="10" t="s">
        <v>508</v>
      </c>
      <c r="F45" s="10" t="s">
        <v>509</v>
      </c>
      <c r="G45" s="10" t="s">
        <v>510</v>
      </c>
      <c r="H45" s="10" t="s">
        <v>511</v>
      </c>
      <c r="I45" s="10" t="s">
        <v>512</v>
      </c>
      <c r="J45" s="10" t="s">
        <v>93</v>
      </c>
      <c r="K45" s="10" t="s">
        <v>513</v>
      </c>
      <c r="L45" s="10" t="s">
        <v>514</v>
      </c>
      <c r="M45" s="10" t="s">
        <v>515</v>
      </c>
      <c r="N45" s="10" t="s">
        <v>516</v>
      </c>
      <c r="O45" s="10" t="s">
        <v>517</v>
      </c>
      <c r="P45" s="10" t="s">
        <v>518</v>
      </c>
      <c r="Q45" s="10" t="s">
        <v>93</v>
      </c>
    </row>
    <row r="46" spans="1:18" ht="15.75" customHeight="1" x14ac:dyDescent="0.3">
      <c r="A46" s="9" t="s">
        <v>105</v>
      </c>
      <c r="B46" s="10" t="s">
        <v>519</v>
      </c>
      <c r="C46" s="10" t="s">
        <v>520</v>
      </c>
      <c r="D46" s="10" t="s">
        <v>108</v>
      </c>
      <c r="E46" s="10" t="s">
        <v>521</v>
      </c>
      <c r="F46" s="10" t="s">
        <v>522</v>
      </c>
      <c r="G46" s="10" t="s">
        <v>523</v>
      </c>
      <c r="H46" s="10" t="s">
        <v>524</v>
      </c>
      <c r="I46" s="10" t="s">
        <v>525</v>
      </c>
      <c r="J46" s="10" t="s">
        <v>108</v>
      </c>
      <c r="K46" s="10" t="s">
        <v>526</v>
      </c>
      <c r="L46" s="10" t="s">
        <v>527</v>
      </c>
      <c r="M46" s="10" t="s">
        <v>528</v>
      </c>
      <c r="N46" s="10" t="s">
        <v>529</v>
      </c>
      <c r="O46" s="10" t="s">
        <v>530</v>
      </c>
      <c r="P46" s="10" t="s">
        <v>531</v>
      </c>
      <c r="Q46" s="10" t="s">
        <v>108</v>
      </c>
    </row>
    <row r="47" spans="1:18" ht="15.75" customHeight="1" x14ac:dyDescent="0.3">
      <c r="A47" s="9" t="s">
        <v>120</v>
      </c>
      <c r="B47" s="10" t="s">
        <v>532</v>
      </c>
      <c r="C47" s="10" t="s">
        <v>533</v>
      </c>
      <c r="D47" s="10" t="s">
        <v>121</v>
      </c>
      <c r="E47" s="10" t="s">
        <v>534</v>
      </c>
      <c r="F47" s="10" t="s">
        <v>535</v>
      </c>
      <c r="G47" s="10" t="s">
        <v>536</v>
      </c>
      <c r="H47" s="10" t="s">
        <v>537</v>
      </c>
      <c r="I47" s="10" t="s">
        <v>538</v>
      </c>
      <c r="J47" s="10" t="s">
        <v>121</v>
      </c>
      <c r="K47" s="10" t="s">
        <v>539</v>
      </c>
      <c r="L47" s="10" t="s">
        <v>540</v>
      </c>
      <c r="M47" s="10" t="s">
        <v>541</v>
      </c>
      <c r="N47" s="10" t="s">
        <v>542</v>
      </c>
      <c r="O47" s="10" t="s">
        <v>543</v>
      </c>
      <c r="P47" s="10" t="s">
        <v>544</v>
      </c>
      <c r="Q47" s="10" t="s">
        <v>121</v>
      </c>
    </row>
    <row r="48" spans="1:18" ht="15.75" customHeight="1" x14ac:dyDescent="0.3">
      <c r="A48" s="9" t="s">
        <v>134</v>
      </c>
      <c r="B48" s="10" t="s">
        <v>545</v>
      </c>
      <c r="C48" s="10" t="s">
        <v>546</v>
      </c>
      <c r="D48" s="10" t="s">
        <v>135</v>
      </c>
      <c r="E48" s="10" t="s">
        <v>547</v>
      </c>
      <c r="F48" s="10" t="s">
        <v>548</v>
      </c>
      <c r="G48" s="10" t="s">
        <v>549</v>
      </c>
      <c r="H48" s="10" t="s">
        <v>550</v>
      </c>
      <c r="I48" s="10" t="s">
        <v>551</v>
      </c>
      <c r="J48" s="10" t="s">
        <v>135</v>
      </c>
      <c r="K48" s="10" t="s">
        <v>552</v>
      </c>
      <c r="L48" s="10" t="s">
        <v>553</v>
      </c>
      <c r="M48" s="10" t="s">
        <v>554</v>
      </c>
      <c r="N48" s="10" t="s">
        <v>555</v>
      </c>
      <c r="O48" s="10" t="s">
        <v>556</v>
      </c>
      <c r="P48" s="10" t="s">
        <v>135</v>
      </c>
      <c r="Q48" s="10" t="s">
        <v>135</v>
      </c>
    </row>
    <row r="49" spans="1:17" ht="15.75" customHeight="1" x14ac:dyDescent="0.3">
      <c r="A49" s="9" t="s">
        <v>148</v>
      </c>
      <c r="B49" s="10" t="s">
        <v>557</v>
      </c>
      <c r="C49" s="10" t="s">
        <v>558</v>
      </c>
      <c r="D49" s="10" t="s">
        <v>149</v>
      </c>
      <c r="E49" s="10" t="s">
        <v>559</v>
      </c>
      <c r="F49" s="10" t="s">
        <v>560</v>
      </c>
      <c r="G49" s="10" t="s">
        <v>561</v>
      </c>
      <c r="H49" s="10" t="s">
        <v>562</v>
      </c>
      <c r="I49" s="10" t="s">
        <v>563</v>
      </c>
      <c r="J49" s="10" t="s">
        <v>149</v>
      </c>
      <c r="K49" s="10" t="s">
        <v>564</v>
      </c>
      <c r="L49" s="10" t="s">
        <v>565</v>
      </c>
      <c r="M49" s="10" t="s">
        <v>566</v>
      </c>
      <c r="N49" s="10" t="s">
        <v>567</v>
      </c>
      <c r="O49" s="10" t="s">
        <v>568</v>
      </c>
      <c r="P49" s="10" t="s">
        <v>149</v>
      </c>
      <c r="Q49" s="10" t="s">
        <v>149</v>
      </c>
    </row>
    <row r="50" spans="1:17" ht="15.75" customHeight="1" x14ac:dyDescent="0.3">
      <c r="A50" s="9" t="s">
        <v>162</v>
      </c>
      <c r="B50" s="10" t="s">
        <v>569</v>
      </c>
      <c r="C50" s="10" t="s">
        <v>570</v>
      </c>
      <c r="D50" s="10" t="s">
        <v>163</v>
      </c>
      <c r="E50" s="10" t="s">
        <v>571</v>
      </c>
      <c r="F50" s="10" t="s">
        <v>572</v>
      </c>
      <c r="G50" s="10" t="s">
        <v>573</v>
      </c>
      <c r="H50" s="10" t="s">
        <v>574</v>
      </c>
      <c r="I50" s="10" t="s">
        <v>163</v>
      </c>
      <c r="J50" s="10" t="s">
        <v>163</v>
      </c>
      <c r="K50" s="10" t="s">
        <v>575</v>
      </c>
      <c r="L50" s="10" t="s">
        <v>576</v>
      </c>
      <c r="M50" s="10" t="s">
        <v>577</v>
      </c>
      <c r="N50" s="10" t="s">
        <v>163</v>
      </c>
      <c r="O50" s="10" t="s">
        <v>578</v>
      </c>
      <c r="P50" s="10" t="s">
        <v>163</v>
      </c>
      <c r="Q50" s="10" t="s">
        <v>163</v>
      </c>
    </row>
    <row r="51" spans="1:17" ht="15.75" customHeight="1" x14ac:dyDescent="0.3">
      <c r="A51" s="9" t="s">
        <v>176</v>
      </c>
      <c r="B51" s="10" t="s">
        <v>579</v>
      </c>
      <c r="C51" s="10" t="s">
        <v>580</v>
      </c>
      <c r="D51" s="10" t="s">
        <v>177</v>
      </c>
      <c r="E51" s="10" t="s">
        <v>581</v>
      </c>
      <c r="F51" s="10" t="s">
        <v>582</v>
      </c>
      <c r="G51" s="10" t="s">
        <v>583</v>
      </c>
      <c r="H51" s="10" t="s">
        <v>584</v>
      </c>
      <c r="I51" s="10" t="s">
        <v>177</v>
      </c>
      <c r="J51" s="10" t="s">
        <v>177</v>
      </c>
      <c r="K51" s="10" t="s">
        <v>585</v>
      </c>
      <c r="L51" s="10" t="s">
        <v>586</v>
      </c>
      <c r="M51" s="10" t="s">
        <v>587</v>
      </c>
      <c r="N51" s="10" t="s">
        <v>177</v>
      </c>
      <c r="O51" s="10" t="s">
        <v>588</v>
      </c>
      <c r="P51" s="10" t="s">
        <v>177</v>
      </c>
      <c r="Q51" s="10" t="s">
        <v>177</v>
      </c>
    </row>
    <row r="52" spans="1:17" ht="15.75" customHeight="1" x14ac:dyDescent="0.3">
      <c r="A52" s="9" t="s">
        <v>190</v>
      </c>
      <c r="B52" s="10" t="s">
        <v>589</v>
      </c>
      <c r="C52" s="10" t="s">
        <v>590</v>
      </c>
      <c r="D52" s="10" t="s">
        <v>191</v>
      </c>
      <c r="E52" s="10" t="s">
        <v>591</v>
      </c>
      <c r="F52" s="10" t="s">
        <v>592</v>
      </c>
      <c r="G52" s="10" t="s">
        <v>593</v>
      </c>
      <c r="H52" s="10" t="s">
        <v>594</v>
      </c>
      <c r="I52" s="10" t="s">
        <v>191</v>
      </c>
      <c r="J52" s="10" t="s">
        <v>191</v>
      </c>
      <c r="K52" s="10" t="s">
        <v>595</v>
      </c>
      <c r="L52" s="10" t="s">
        <v>596</v>
      </c>
      <c r="M52" s="10" t="s">
        <v>597</v>
      </c>
      <c r="N52" s="10" t="s">
        <v>191</v>
      </c>
      <c r="O52" s="10" t="s">
        <v>598</v>
      </c>
      <c r="P52" s="10" t="s">
        <v>191</v>
      </c>
      <c r="Q52" s="10" t="s">
        <v>191</v>
      </c>
    </row>
    <row r="53" spans="1:17" ht="15.75" customHeight="1" x14ac:dyDescent="0.3">
      <c r="A53" s="9" t="s">
        <v>204</v>
      </c>
      <c r="B53" s="10" t="s">
        <v>599</v>
      </c>
      <c r="C53" s="10" t="s">
        <v>600</v>
      </c>
      <c r="D53" s="10" t="s">
        <v>205</v>
      </c>
      <c r="E53" s="10" t="s">
        <v>601</v>
      </c>
      <c r="F53" s="10" t="s">
        <v>602</v>
      </c>
      <c r="G53" s="10" t="s">
        <v>603</v>
      </c>
      <c r="H53" s="10" t="s">
        <v>604</v>
      </c>
      <c r="I53" s="10" t="s">
        <v>205</v>
      </c>
      <c r="J53" s="10" t="s">
        <v>205</v>
      </c>
      <c r="K53" s="10" t="s">
        <v>605</v>
      </c>
      <c r="L53" s="10" t="s">
        <v>606</v>
      </c>
      <c r="M53" s="10" t="s">
        <v>607</v>
      </c>
      <c r="N53" s="10" t="s">
        <v>205</v>
      </c>
      <c r="O53" s="10" t="s">
        <v>608</v>
      </c>
      <c r="P53" s="10" t="s">
        <v>205</v>
      </c>
      <c r="Q53" s="10" t="s">
        <v>205</v>
      </c>
    </row>
    <row r="54" spans="1:17" ht="15.75" customHeight="1" x14ac:dyDescent="0.3">
      <c r="A54" s="9" t="s">
        <v>218</v>
      </c>
      <c r="B54" s="10" t="s">
        <v>609</v>
      </c>
      <c r="C54" s="10" t="s">
        <v>610</v>
      </c>
      <c r="D54" s="10" t="s">
        <v>219</v>
      </c>
      <c r="E54" s="10" t="s">
        <v>611</v>
      </c>
      <c r="F54" s="10" t="s">
        <v>612</v>
      </c>
      <c r="G54" s="10" t="s">
        <v>613</v>
      </c>
      <c r="H54" s="10" t="s">
        <v>614</v>
      </c>
      <c r="I54" s="10" t="s">
        <v>219</v>
      </c>
      <c r="J54" s="10" t="s">
        <v>219</v>
      </c>
      <c r="K54" s="10" t="s">
        <v>615</v>
      </c>
      <c r="L54" s="10" t="s">
        <v>616</v>
      </c>
      <c r="M54" s="10" t="s">
        <v>617</v>
      </c>
      <c r="N54" s="10" t="s">
        <v>219</v>
      </c>
      <c r="O54" s="10" t="s">
        <v>618</v>
      </c>
      <c r="P54" s="10" t="s">
        <v>219</v>
      </c>
      <c r="Q54" s="10" t="s">
        <v>219</v>
      </c>
    </row>
    <row r="55" spans="1:17" ht="15.75" customHeight="1" x14ac:dyDescent="0.3">
      <c r="A55" s="9" t="s">
        <v>232</v>
      </c>
      <c r="B55" s="10" t="s">
        <v>619</v>
      </c>
      <c r="C55" s="10" t="s">
        <v>620</v>
      </c>
      <c r="D55" s="10" t="s">
        <v>233</v>
      </c>
      <c r="E55" s="10" t="s">
        <v>621</v>
      </c>
      <c r="F55" s="10" t="s">
        <v>622</v>
      </c>
      <c r="G55" s="10" t="s">
        <v>623</v>
      </c>
      <c r="H55" s="10" t="s">
        <v>624</v>
      </c>
      <c r="I55" s="10" t="s">
        <v>233</v>
      </c>
      <c r="J55" s="10" t="s">
        <v>233</v>
      </c>
      <c r="K55" s="10" t="s">
        <v>625</v>
      </c>
      <c r="L55" s="10" t="s">
        <v>626</v>
      </c>
      <c r="M55" s="10" t="s">
        <v>627</v>
      </c>
      <c r="N55" s="10" t="s">
        <v>233</v>
      </c>
      <c r="O55" s="10" t="s">
        <v>628</v>
      </c>
      <c r="P55" s="10" t="s">
        <v>233</v>
      </c>
      <c r="Q55" s="10" t="s">
        <v>233</v>
      </c>
    </row>
    <row r="56" spans="1:17" ht="15.75" customHeight="1" x14ac:dyDescent="0.3">
      <c r="A56" s="9" t="s">
        <v>246</v>
      </c>
      <c r="B56" s="10" t="s">
        <v>629</v>
      </c>
      <c r="C56" s="10" t="s">
        <v>630</v>
      </c>
      <c r="D56" s="10" t="s">
        <v>247</v>
      </c>
      <c r="E56" s="10" t="s">
        <v>631</v>
      </c>
      <c r="F56" s="10" t="s">
        <v>632</v>
      </c>
      <c r="G56" s="10" t="s">
        <v>633</v>
      </c>
      <c r="H56" s="10" t="s">
        <v>634</v>
      </c>
      <c r="I56" s="10" t="s">
        <v>247</v>
      </c>
      <c r="J56" s="10" t="s">
        <v>247</v>
      </c>
      <c r="K56" s="10" t="s">
        <v>635</v>
      </c>
      <c r="L56" s="10" t="s">
        <v>636</v>
      </c>
      <c r="M56" s="10" t="s">
        <v>637</v>
      </c>
      <c r="N56" s="10" t="s">
        <v>247</v>
      </c>
      <c r="O56" s="10" t="s">
        <v>638</v>
      </c>
      <c r="P56" s="10" t="s">
        <v>247</v>
      </c>
      <c r="Q56" s="10" t="s">
        <v>247</v>
      </c>
    </row>
    <row r="57" spans="1:17" ht="15.75" customHeight="1" x14ac:dyDescent="0.3">
      <c r="A57" s="9" t="s">
        <v>260</v>
      </c>
      <c r="B57" s="10" t="s">
        <v>639</v>
      </c>
      <c r="C57" s="10" t="s">
        <v>640</v>
      </c>
      <c r="D57" s="10" t="s">
        <v>261</v>
      </c>
      <c r="E57" s="10" t="s">
        <v>641</v>
      </c>
      <c r="F57" s="10" t="s">
        <v>642</v>
      </c>
      <c r="G57" s="10" t="s">
        <v>643</v>
      </c>
      <c r="H57" s="10" t="s">
        <v>644</v>
      </c>
      <c r="I57" s="10" t="s">
        <v>261</v>
      </c>
      <c r="J57" s="10" t="s">
        <v>261</v>
      </c>
      <c r="K57" s="10" t="s">
        <v>645</v>
      </c>
      <c r="L57" s="10" t="s">
        <v>646</v>
      </c>
      <c r="M57" s="10" t="s">
        <v>647</v>
      </c>
      <c r="N57" s="10" t="s">
        <v>261</v>
      </c>
      <c r="O57" s="10" t="s">
        <v>261</v>
      </c>
      <c r="P57" s="10" t="s">
        <v>261</v>
      </c>
      <c r="Q57" s="10" t="s">
        <v>261</v>
      </c>
    </row>
    <row r="58" spans="1:17" ht="15.75" customHeight="1" x14ac:dyDescent="0.3">
      <c r="A58" s="9" t="s">
        <v>274</v>
      </c>
      <c r="B58" s="10" t="s">
        <v>648</v>
      </c>
      <c r="C58" s="10" t="s">
        <v>649</v>
      </c>
      <c r="D58" s="10" t="s">
        <v>275</v>
      </c>
      <c r="E58" s="10" t="s">
        <v>650</v>
      </c>
      <c r="F58" s="10" t="s">
        <v>651</v>
      </c>
      <c r="G58" s="10" t="s">
        <v>652</v>
      </c>
      <c r="H58" s="10" t="s">
        <v>653</v>
      </c>
      <c r="I58" s="10" t="s">
        <v>275</v>
      </c>
      <c r="J58" s="10" t="s">
        <v>275</v>
      </c>
      <c r="K58" s="10" t="s">
        <v>654</v>
      </c>
      <c r="L58" s="10" t="s">
        <v>655</v>
      </c>
      <c r="M58" s="10" t="s">
        <v>656</v>
      </c>
      <c r="N58" s="10" t="s">
        <v>275</v>
      </c>
      <c r="O58" s="10" t="s">
        <v>275</v>
      </c>
      <c r="P58" s="10" t="s">
        <v>275</v>
      </c>
      <c r="Q58" s="10" t="s">
        <v>275</v>
      </c>
    </row>
    <row r="59" spans="1:17" ht="15.75" customHeight="1" x14ac:dyDescent="0.3">
      <c r="A59" s="9" t="s">
        <v>288</v>
      </c>
      <c r="B59" s="10" t="s">
        <v>657</v>
      </c>
      <c r="C59" s="10" t="s">
        <v>658</v>
      </c>
      <c r="D59" s="10" t="s">
        <v>289</v>
      </c>
      <c r="E59" s="10" t="s">
        <v>659</v>
      </c>
      <c r="F59" s="10" t="s">
        <v>660</v>
      </c>
      <c r="G59" s="10" t="s">
        <v>661</v>
      </c>
      <c r="H59" s="10" t="s">
        <v>662</v>
      </c>
      <c r="I59" s="10" t="s">
        <v>289</v>
      </c>
      <c r="J59" s="10" t="s">
        <v>289</v>
      </c>
      <c r="K59" s="10" t="s">
        <v>663</v>
      </c>
      <c r="L59" s="10" t="s">
        <v>664</v>
      </c>
      <c r="M59" s="10" t="s">
        <v>665</v>
      </c>
      <c r="N59" s="10" t="s">
        <v>289</v>
      </c>
      <c r="O59" s="10" t="s">
        <v>289</v>
      </c>
      <c r="P59" s="10" t="s">
        <v>289</v>
      </c>
      <c r="Q59" s="10" t="s">
        <v>289</v>
      </c>
    </row>
    <row r="60" spans="1:17" ht="15.75" customHeight="1" x14ac:dyDescent="0.3">
      <c r="A60" s="9" t="s">
        <v>302</v>
      </c>
      <c r="B60" s="10" t="s">
        <v>666</v>
      </c>
      <c r="C60" s="10" t="s">
        <v>667</v>
      </c>
      <c r="D60" s="10" t="s">
        <v>303</v>
      </c>
      <c r="E60" s="10" t="s">
        <v>668</v>
      </c>
      <c r="F60" s="10" t="s">
        <v>669</v>
      </c>
      <c r="G60" s="10" t="s">
        <v>670</v>
      </c>
      <c r="H60" s="10" t="s">
        <v>671</v>
      </c>
      <c r="I60" s="10" t="s">
        <v>303</v>
      </c>
      <c r="J60" s="10" t="s">
        <v>303</v>
      </c>
      <c r="K60" s="10" t="s">
        <v>672</v>
      </c>
      <c r="L60" s="10" t="s">
        <v>673</v>
      </c>
      <c r="M60" s="10" t="s">
        <v>674</v>
      </c>
      <c r="N60" s="10" t="s">
        <v>303</v>
      </c>
      <c r="O60" s="10" t="s">
        <v>303</v>
      </c>
      <c r="P60" s="10" t="s">
        <v>303</v>
      </c>
      <c r="Q60" s="10" t="s">
        <v>303</v>
      </c>
    </row>
    <row r="61" spans="1:17" ht="15.75" customHeight="1" x14ac:dyDescent="0.3">
      <c r="A61" s="9" t="s">
        <v>316</v>
      </c>
      <c r="B61" s="10" t="s">
        <v>675</v>
      </c>
      <c r="C61" s="10" t="s">
        <v>676</v>
      </c>
      <c r="D61" s="10" t="s">
        <v>317</v>
      </c>
      <c r="E61" s="10" t="s">
        <v>677</v>
      </c>
      <c r="F61" s="10" t="s">
        <v>678</v>
      </c>
      <c r="G61" s="10" t="s">
        <v>679</v>
      </c>
      <c r="H61" s="10" t="s">
        <v>680</v>
      </c>
      <c r="I61" s="10" t="s">
        <v>317</v>
      </c>
      <c r="J61" s="10" t="s">
        <v>317</v>
      </c>
      <c r="K61" s="10" t="s">
        <v>681</v>
      </c>
      <c r="L61" s="10" t="s">
        <v>682</v>
      </c>
      <c r="M61" s="10" t="s">
        <v>683</v>
      </c>
      <c r="N61" s="10" t="s">
        <v>317</v>
      </c>
      <c r="O61" s="10" t="s">
        <v>317</v>
      </c>
      <c r="P61" s="10" t="s">
        <v>317</v>
      </c>
      <c r="Q61" s="10" t="s">
        <v>317</v>
      </c>
    </row>
    <row r="62" spans="1:17" ht="15.75" customHeight="1" x14ac:dyDescent="0.3">
      <c r="A62" s="9" t="s">
        <v>330</v>
      </c>
      <c r="B62" s="10" t="s">
        <v>684</v>
      </c>
      <c r="C62" s="10" t="s">
        <v>685</v>
      </c>
      <c r="D62" s="10" t="s">
        <v>331</v>
      </c>
      <c r="E62" s="10" t="s">
        <v>686</v>
      </c>
      <c r="F62" s="10" t="s">
        <v>687</v>
      </c>
      <c r="G62" s="10" t="s">
        <v>688</v>
      </c>
      <c r="H62" s="10" t="s">
        <v>689</v>
      </c>
      <c r="I62" s="10" t="s">
        <v>331</v>
      </c>
      <c r="J62" s="10" t="s">
        <v>331</v>
      </c>
      <c r="K62" s="10" t="s">
        <v>690</v>
      </c>
      <c r="L62" s="10" t="s">
        <v>691</v>
      </c>
      <c r="M62" s="10" t="s">
        <v>692</v>
      </c>
      <c r="N62" s="10" t="s">
        <v>331</v>
      </c>
      <c r="O62" s="10" t="s">
        <v>331</v>
      </c>
      <c r="P62" s="10" t="s">
        <v>331</v>
      </c>
      <c r="Q62" s="10" t="s">
        <v>331</v>
      </c>
    </row>
    <row r="63" spans="1:17" ht="15.75" customHeight="1" x14ac:dyDescent="0.3">
      <c r="A63" s="9" t="s">
        <v>343</v>
      </c>
      <c r="B63" s="10" t="s">
        <v>693</v>
      </c>
      <c r="C63" s="10" t="s">
        <v>694</v>
      </c>
      <c r="D63" s="10" t="s">
        <v>344</v>
      </c>
      <c r="E63" s="10" t="s">
        <v>344</v>
      </c>
      <c r="F63" s="10" t="s">
        <v>695</v>
      </c>
      <c r="G63" s="10" t="s">
        <v>696</v>
      </c>
      <c r="H63" s="10" t="s">
        <v>697</v>
      </c>
      <c r="I63" s="10" t="s">
        <v>344</v>
      </c>
      <c r="J63" s="10" t="s">
        <v>344</v>
      </c>
      <c r="K63" s="10" t="s">
        <v>698</v>
      </c>
      <c r="L63" s="10" t="s">
        <v>699</v>
      </c>
      <c r="M63" s="10" t="s">
        <v>700</v>
      </c>
      <c r="N63" s="10" t="s">
        <v>344</v>
      </c>
      <c r="O63" s="10" t="s">
        <v>344</v>
      </c>
      <c r="P63" s="10" t="s">
        <v>344</v>
      </c>
      <c r="Q63" s="10" t="s">
        <v>344</v>
      </c>
    </row>
    <row r="64" spans="1:17" ht="15.75" customHeight="1" x14ac:dyDescent="0.3">
      <c r="A64" s="9" t="s">
        <v>355</v>
      </c>
      <c r="B64" s="10" t="s">
        <v>701</v>
      </c>
      <c r="C64" s="10" t="s">
        <v>702</v>
      </c>
      <c r="D64" s="10" t="s">
        <v>356</v>
      </c>
      <c r="E64" s="10" t="s">
        <v>356</v>
      </c>
      <c r="F64" s="10" t="s">
        <v>703</v>
      </c>
      <c r="G64" s="10" t="s">
        <v>704</v>
      </c>
      <c r="H64" s="10" t="s">
        <v>705</v>
      </c>
      <c r="I64" s="10" t="s">
        <v>356</v>
      </c>
      <c r="J64" s="10" t="s">
        <v>356</v>
      </c>
      <c r="K64" s="10" t="s">
        <v>706</v>
      </c>
      <c r="L64" s="10" t="s">
        <v>707</v>
      </c>
      <c r="M64" s="10" t="s">
        <v>708</v>
      </c>
      <c r="N64" s="10" t="s">
        <v>356</v>
      </c>
      <c r="O64" s="10" t="s">
        <v>356</v>
      </c>
      <c r="P64" s="10" t="s">
        <v>356</v>
      </c>
      <c r="Q64" s="10" t="s">
        <v>356</v>
      </c>
    </row>
    <row r="65" spans="1:17" ht="15.75" customHeight="1" x14ac:dyDescent="0.3">
      <c r="A65" s="9" t="s">
        <v>367</v>
      </c>
      <c r="B65" s="10" t="s">
        <v>709</v>
      </c>
      <c r="C65" s="10" t="s">
        <v>710</v>
      </c>
      <c r="D65" s="10" t="s">
        <v>368</v>
      </c>
      <c r="E65" s="10" t="s">
        <v>368</v>
      </c>
      <c r="F65" s="10" t="s">
        <v>711</v>
      </c>
      <c r="G65" s="10" t="s">
        <v>712</v>
      </c>
      <c r="H65" s="10" t="s">
        <v>713</v>
      </c>
      <c r="I65" s="10" t="s">
        <v>368</v>
      </c>
      <c r="J65" s="10" t="s">
        <v>368</v>
      </c>
      <c r="K65" s="10" t="s">
        <v>714</v>
      </c>
      <c r="L65" s="10" t="s">
        <v>715</v>
      </c>
      <c r="M65" s="10" t="s">
        <v>716</v>
      </c>
      <c r="N65" s="10" t="s">
        <v>368</v>
      </c>
      <c r="O65" s="10" t="s">
        <v>368</v>
      </c>
      <c r="P65" s="10" t="s">
        <v>368</v>
      </c>
      <c r="Q65" s="10" t="s">
        <v>368</v>
      </c>
    </row>
    <row r="66" spans="1:17" ht="15.75" customHeight="1" x14ac:dyDescent="0.3">
      <c r="A66" s="9" t="s">
        <v>378</v>
      </c>
      <c r="B66" s="10" t="s">
        <v>717</v>
      </c>
      <c r="C66" s="10" t="s">
        <v>718</v>
      </c>
      <c r="D66" s="10" t="s">
        <v>379</v>
      </c>
      <c r="E66" s="10" t="s">
        <v>379</v>
      </c>
      <c r="F66" s="10" t="s">
        <v>719</v>
      </c>
      <c r="G66" s="10" t="s">
        <v>720</v>
      </c>
      <c r="H66" s="10" t="s">
        <v>721</v>
      </c>
      <c r="I66" s="10" t="s">
        <v>379</v>
      </c>
      <c r="J66" s="10" t="s">
        <v>379</v>
      </c>
      <c r="K66" s="10" t="s">
        <v>722</v>
      </c>
      <c r="L66" s="10" t="s">
        <v>723</v>
      </c>
      <c r="M66" s="10" t="s">
        <v>724</v>
      </c>
      <c r="N66" s="10" t="s">
        <v>379</v>
      </c>
      <c r="O66" s="10" t="s">
        <v>379</v>
      </c>
      <c r="P66" s="10" t="s">
        <v>379</v>
      </c>
      <c r="Q66" s="10" t="s">
        <v>379</v>
      </c>
    </row>
    <row r="67" spans="1:17" ht="15.75" customHeight="1" x14ac:dyDescent="0.3">
      <c r="A67" s="9" t="s">
        <v>388</v>
      </c>
      <c r="B67" s="10" t="s">
        <v>725</v>
      </c>
      <c r="C67" s="10" t="s">
        <v>726</v>
      </c>
      <c r="D67" s="10" t="s">
        <v>389</v>
      </c>
      <c r="E67" s="10" t="s">
        <v>389</v>
      </c>
      <c r="F67" s="10" t="s">
        <v>389</v>
      </c>
      <c r="G67" s="10" t="s">
        <v>727</v>
      </c>
      <c r="H67" s="10" t="s">
        <v>728</v>
      </c>
      <c r="I67" s="10" t="s">
        <v>389</v>
      </c>
      <c r="J67" s="10" t="s">
        <v>389</v>
      </c>
      <c r="K67" s="10" t="s">
        <v>389</v>
      </c>
      <c r="L67" s="10" t="s">
        <v>729</v>
      </c>
      <c r="M67" s="10" t="s">
        <v>730</v>
      </c>
      <c r="N67" s="10" t="s">
        <v>389</v>
      </c>
      <c r="O67" s="10" t="s">
        <v>389</v>
      </c>
      <c r="P67" s="10" t="s">
        <v>389</v>
      </c>
      <c r="Q67" s="10" t="s">
        <v>389</v>
      </c>
    </row>
    <row r="68" spans="1:17" ht="15.75" customHeight="1" x14ac:dyDescent="0.3">
      <c r="A68" s="9" t="s">
        <v>397</v>
      </c>
      <c r="B68" s="10" t="s">
        <v>731</v>
      </c>
      <c r="C68" s="10" t="s">
        <v>732</v>
      </c>
      <c r="D68" s="10" t="s">
        <v>398</v>
      </c>
      <c r="E68" s="10" t="s">
        <v>398</v>
      </c>
      <c r="F68" s="10" t="s">
        <v>398</v>
      </c>
      <c r="G68" s="10" t="s">
        <v>733</v>
      </c>
      <c r="H68" s="10" t="s">
        <v>734</v>
      </c>
      <c r="I68" s="10" t="s">
        <v>398</v>
      </c>
      <c r="J68" s="10" t="s">
        <v>398</v>
      </c>
      <c r="K68" s="10" t="s">
        <v>398</v>
      </c>
      <c r="L68" s="10" t="s">
        <v>735</v>
      </c>
      <c r="M68" s="10" t="s">
        <v>736</v>
      </c>
      <c r="N68" s="10" t="s">
        <v>398</v>
      </c>
      <c r="O68" s="10" t="s">
        <v>398</v>
      </c>
      <c r="P68" s="10" t="s">
        <v>398</v>
      </c>
      <c r="Q68" s="10" t="s">
        <v>398</v>
      </c>
    </row>
    <row r="69" spans="1:17" ht="15.75" customHeight="1" x14ac:dyDescent="0.3">
      <c r="A69" s="9" t="s">
        <v>406</v>
      </c>
      <c r="B69" s="10" t="s">
        <v>737</v>
      </c>
      <c r="C69" s="10" t="s">
        <v>738</v>
      </c>
      <c r="D69" s="10" t="s">
        <v>407</v>
      </c>
      <c r="E69" s="10" t="s">
        <v>407</v>
      </c>
      <c r="F69" s="10" t="s">
        <v>407</v>
      </c>
      <c r="G69" s="10" t="s">
        <v>739</v>
      </c>
      <c r="H69" s="10" t="s">
        <v>740</v>
      </c>
      <c r="I69" s="10" t="s">
        <v>407</v>
      </c>
      <c r="J69" s="10" t="s">
        <v>407</v>
      </c>
      <c r="K69" s="10" t="s">
        <v>407</v>
      </c>
      <c r="L69" s="10" t="s">
        <v>741</v>
      </c>
      <c r="M69" s="10" t="s">
        <v>742</v>
      </c>
      <c r="N69" s="10" t="s">
        <v>407</v>
      </c>
      <c r="O69" s="10" t="s">
        <v>407</v>
      </c>
      <c r="P69" s="10" t="s">
        <v>407</v>
      </c>
      <c r="Q69" s="10" t="s">
        <v>407</v>
      </c>
    </row>
    <row r="70" spans="1:17" ht="15.75" customHeight="1" x14ac:dyDescent="0.3">
      <c r="A70" s="9" t="s">
        <v>415</v>
      </c>
      <c r="B70" s="10" t="s">
        <v>743</v>
      </c>
      <c r="C70" s="10" t="s">
        <v>744</v>
      </c>
      <c r="D70" s="10" t="s">
        <v>416</v>
      </c>
      <c r="E70" s="10" t="s">
        <v>416</v>
      </c>
      <c r="F70" s="10" t="s">
        <v>416</v>
      </c>
      <c r="G70" s="10" t="s">
        <v>745</v>
      </c>
      <c r="H70" s="10" t="s">
        <v>746</v>
      </c>
      <c r="I70" s="10" t="s">
        <v>416</v>
      </c>
      <c r="J70" s="10" t="s">
        <v>416</v>
      </c>
      <c r="K70" s="10" t="s">
        <v>416</v>
      </c>
      <c r="L70" s="10" t="s">
        <v>747</v>
      </c>
      <c r="M70" s="10" t="s">
        <v>748</v>
      </c>
      <c r="N70" s="10" t="s">
        <v>416</v>
      </c>
      <c r="O70" s="10" t="s">
        <v>416</v>
      </c>
      <c r="P70" s="10" t="s">
        <v>416</v>
      </c>
      <c r="Q70" s="10" t="s">
        <v>416</v>
      </c>
    </row>
    <row r="71" spans="1:17" ht="15.75" customHeight="1" x14ac:dyDescent="0.3">
      <c r="A71" s="9" t="s">
        <v>423</v>
      </c>
      <c r="B71" s="10" t="s">
        <v>749</v>
      </c>
      <c r="C71" s="10" t="s">
        <v>750</v>
      </c>
      <c r="D71" s="10" t="s">
        <v>424</v>
      </c>
      <c r="E71" s="10" t="s">
        <v>424</v>
      </c>
      <c r="F71" s="10" t="s">
        <v>424</v>
      </c>
      <c r="G71" s="10" t="s">
        <v>751</v>
      </c>
      <c r="H71" s="10" t="s">
        <v>752</v>
      </c>
      <c r="I71" s="10" t="s">
        <v>424</v>
      </c>
      <c r="J71" s="10" t="s">
        <v>424</v>
      </c>
      <c r="K71" s="10" t="s">
        <v>424</v>
      </c>
      <c r="L71" s="10" t="s">
        <v>753</v>
      </c>
      <c r="M71" s="10" t="s">
        <v>754</v>
      </c>
      <c r="N71" s="10" t="s">
        <v>424</v>
      </c>
      <c r="O71" s="10" t="s">
        <v>424</v>
      </c>
      <c r="P71" s="10" t="s">
        <v>424</v>
      </c>
      <c r="Q71" s="10" t="s">
        <v>424</v>
      </c>
    </row>
    <row r="72" spans="1:17" ht="15.75" customHeight="1" x14ac:dyDescent="0.3">
      <c r="A72" s="9" t="s">
        <v>431</v>
      </c>
      <c r="B72" s="10" t="s">
        <v>755</v>
      </c>
      <c r="C72" s="10" t="s">
        <v>756</v>
      </c>
      <c r="D72" s="10" t="s">
        <v>432</v>
      </c>
      <c r="E72" s="10" t="s">
        <v>432</v>
      </c>
      <c r="F72" s="10" t="s">
        <v>432</v>
      </c>
      <c r="G72" s="10" t="s">
        <v>757</v>
      </c>
      <c r="H72" s="10" t="s">
        <v>758</v>
      </c>
      <c r="I72" s="10" t="s">
        <v>432</v>
      </c>
      <c r="J72" s="10" t="s">
        <v>432</v>
      </c>
      <c r="K72" s="10" t="s">
        <v>432</v>
      </c>
      <c r="L72" s="10" t="s">
        <v>759</v>
      </c>
      <c r="M72" s="10" t="s">
        <v>760</v>
      </c>
      <c r="N72" s="10" t="s">
        <v>432</v>
      </c>
      <c r="O72" s="10" t="s">
        <v>432</v>
      </c>
      <c r="P72" s="10" t="s">
        <v>432</v>
      </c>
      <c r="Q72" s="10" t="s">
        <v>432</v>
      </c>
    </row>
    <row r="73" spans="1:17" ht="15.75" customHeight="1" x14ac:dyDescent="0.3">
      <c r="A73" s="9" t="s">
        <v>439</v>
      </c>
      <c r="B73" s="10" t="s">
        <v>761</v>
      </c>
      <c r="C73" s="10" t="s">
        <v>762</v>
      </c>
      <c r="D73" s="10" t="s">
        <v>440</v>
      </c>
      <c r="E73" s="10" t="s">
        <v>440</v>
      </c>
      <c r="F73" s="10" t="s">
        <v>440</v>
      </c>
      <c r="G73" s="10" t="s">
        <v>763</v>
      </c>
      <c r="H73" s="10" t="s">
        <v>764</v>
      </c>
      <c r="I73" s="10" t="s">
        <v>440</v>
      </c>
      <c r="J73" s="10" t="s">
        <v>440</v>
      </c>
      <c r="K73" s="10" t="s">
        <v>440</v>
      </c>
      <c r="L73" s="10" t="s">
        <v>765</v>
      </c>
      <c r="M73" s="10" t="s">
        <v>766</v>
      </c>
      <c r="N73" s="10" t="s">
        <v>440</v>
      </c>
      <c r="O73" s="10" t="s">
        <v>440</v>
      </c>
      <c r="P73" s="10" t="s">
        <v>440</v>
      </c>
      <c r="Q73" s="10" t="s">
        <v>440</v>
      </c>
    </row>
    <row r="74" spans="1:17" ht="15.75" customHeight="1" x14ac:dyDescent="0.3">
      <c r="A74" s="9" t="s">
        <v>447</v>
      </c>
      <c r="B74" s="10" t="s">
        <v>767</v>
      </c>
      <c r="C74" s="10" t="s">
        <v>768</v>
      </c>
      <c r="D74" s="10" t="s">
        <v>448</v>
      </c>
      <c r="E74" s="10" t="s">
        <v>448</v>
      </c>
      <c r="F74" s="10" t="s">
        <v>448</v>
      </c>
      <c r="G74" s="10" t="s">
        <v>769</v>
      </c>
      <c r="H74" s="10" t="s">
        <v>770</v>
      </c>
      <c r="I74" s="10" t="s">
        <v>448</v>
      </c>
      <c r="J74" s="10" t="s">
        <v>448</v>
      </c>
      <c r="K74" s="10" t="s">
        <v>448</v>
      </c>
      <c r="L74" s="10" t="s">
        <v>771</v>
      </c>
      <c r="M74" s="10" t="s">
        <v>772</v>
      </c>
      <c r="N74" s="10" t="s">
        <v>448</v>
      </c>
      <c r="O74" s="10" t="s">
        <v>448</v>
      </c>
      <c r="P74" s="10" t="s">
        <v>448</v>
      </c>
      <c r="Q74" s="10" t="s">
        <v>448</v>
      </c>
    </row>
    <row r="75" spans="1:17" ht="15.75" customHeight="1" x14ac:dyDescent="0.3">
      <c r="A75" s="9" t="s">
        <v>455</v>
      </c>
      <c r="B75" s="10" t="s">
        <v>773</v>
      </c>
      <c r="C75" s="10" t="s">
        <v>774</v>
      </c>
      <c r="D75" s="10" t="s">
        <v>456</v>
      </c>
      <c r="E75" s="10" t="s">
        <v>456</v>
      </c>
      <c r="F75" s="10" t="s">
        <v>456</v>
      </c>
      <c r="G75" s="10" t="s">
        <v>775</v>
      </c>
      <c r="H75" s="10" t="s">
        <v>776</v>
      </c>
      <c r="I75" s="10" t="s">
        <v>456</v>
      </c>
      <c r="J75" s="10" t="s">
        <v>456</v>
      </c>
      <c r="K75" s="10" t="s">
        <v>456</v>
      </c>
      <c r="L75" s="10" t="s">
        <v>777</v>
      </c>
      <c r="M75" s="10" t="s">
        <v>778</v>
      </c>
      <c r="N75" s="10" t="s">
        <v>456</v>
      </c>
      <c r="O75" s="10" t="s">
        <v>456</v>
      </c>
      <c r="P75" s="10" t="s">
        <v>456</v>
      </c>
      <c r="Q75" s="10" t="s">
        <v>456</v>
      </c>
    </row>
    <row r="76" spans="1:17" ht="15.75" customHeight="1" x14ac:dyDescent="0.3">
      <c r="A76" s="9" t="s">
        <v>463</v>
      </c>
      <c r="B76" s="10" t="s">
        <v>779</v>
      </c>
      <c r="C76" s="10" t="s">
        <v>780</v>
      </c>
      <c r="D76" s="10" t="s">
        <v>464</v>
      </c>
      <c r="E76" s="10" t="s">
        <v>464</v>
      </c>
      <c r="F76" s="10" t="s">
        <v>464</v>
      </c>
      <c r="G76" s="10" t="s">
        <v>781</v>
      </c>
      <c r="H76" s="10" t="s">
        <v>782</v>
      </c>
      <c r="I76" s="10" t="s">
        <v>464</v>
      </c>
      <c r="J76" s="10" t="s">
        <v>464</v>
      </c>
      <c r="K76" s="10" t="s">
        <v>464</v>
      </c>
      <c r="L76" s="10" t="s">
        <v>783</v>
      </c>
      <c r="M76" s="10" t="s">
        <v>784</v>
      </c>
      <c r="N76" s="10" t="s">
        <v>464</v>
      </c>
      <c r="O76" s="10" t="s">
        <v>464</v>
      </c>
      <c r="P76" s="10" t="s">
        <v>464</v>
      </c>
      <c r="Q76" s="10" t="s">
        <v>464</v>
      </c>
    </row>
    <row r="77" spans="1:17" ht="15.75" customHeight="1" x14ac:dyDescent="0.3">
      <c r="A77" s="9" t="s">
        <v>471</v>
      </c>
      <c r="B77" s="10" t="s">
        <v>785</v>
      </c>
      <c r="C77" s="10" t="s">
        <v>472</v>
      </c>
      <c r="D77" s="10" t="s">
        <v>472</v>
      </c>
      <c r="E77" s="10" t="s">
        <v>472</v>
      </c>
      <c r="F77" s="10" t="s">
        <v>472</v>
      </c>
      <c r="G77" s="10" t="s">
        <v>786</v>
      </c>
      <c r="H77" s="10" t="s">
        <v>787</v>
      </c>
      <c r="I77" s="10" t="s">
        <v>472</v>
      </c>
      <c r="J77" s="10" t="s">
        <v>472</v>
      </c>
      <c r="K77" s="10" t="s">
        <v>472</v>
      </c>
      <c r="L77" s="10" t="s">
        <v>788</v>
      </c>
      <c r="M77" s="10" t="s">
        <v>789</v>
      </c>
      <c r="N77" s="10" t="s">
        <v>472</v>
      </c>
      <c r="O77" s="10" t="s">
        <v>472</v>
      </c>
      <c r="P77" s="10" t="s">
        <v>472</v>
      </c>
      <c r="Q77" s="10" t="s">
        <v>472</v>
      </c>
    </row>
    <row r="78" spans="1:17" ht="15.75" customHeight="1" x14ac:dyDescent="0.3">
      <c r="A78" s="9" t="s">
        <v>479</v>
      </c>
      <c r="B78" s="10" t="s">
        <v>480</v>
      </c>
      <c r="C78" s="10" t="s">
        <v>480</v>
      </c>
      <c r="D78" s="10" t="s">
        <v>480</v>
      </c>
      <c r="E78" s="10" t="s">
        <v>480</v>
      </c>
      <c r="F78" s="10" t="s">
        <v>480</v>
      </c>
      <c r="G78" s="10" t="s">
        <v>790</v>
      </c>
      <c r="H78" s="10" t="s">
        <v>791</v>
      </c>
      <c r="I78" s="10" t="s">
        <v>480</v>
      </c>
      <c r="J78" s="10" t="s">
        <v>480</v>
      </c>
      <c r="K78" s="10" t="s">
        <v>480</v>
      </c>
      <c r="L78" s="10" t="s">
        <v>792</v>
      </c>
      <c r="M78" s="10" t="s">
        <v>480</v>
      </c>
      <c r="N78" s="10" t="s">
        <v>480</v>
      </c>
      <c r="O78" s="10" t="s">
        <v>480</v>
      </c>
      <c r="P78" s="10" t="s">
        <v>480</v>
      </c>
      <c r="Q78" s="10" t="s">
        <v>480</v>
      </c>
    </row>
    <row r="79" spans="1:17" ht="15.75" customHeight="1" x14ac:dyDescent="0.3">
      <c r="A79" s="9" t="s">
        <v>484</v>
      </c>
      <c r="B79" s="10" t="s">
        <v>485</v>
      </c>
      <c r="C79" s="10" t="s">
        <v>485</v>
      </c>
      <c r="D79" s="10" t="s">
        <v>485</v>
      </c>
      <c r="E79" s="10" t="s">
        <v>485</v>
      </c>
      <c r="F79" s="10" t="s">
        <v>485</v>
      </c>
      <c r="G79" s="10" t="s">
        <v>485</v>
      </c>
      <c r="H79" s="10" t="s">
        <v>485</v>
      </c>
      <c r="I79" s="10" t="s">
        <v>485</v>
      </c>
      <c r="J79" s="10" t="s">
        <v>485</v>
      </c>
      <c r="K79" s="10" t="s">
        <v>485</v>
      </c>
      <c r="L79" s="10" t="s">
        <v>485</v>
      </c>
      <c r="M79" s="10" t="s">
        <v>485</v>
      </c>
      <c r="N79" s="10" t="s">
        <v>485</v>
      </c>
      <c r="O79" s="10" t="s">
        <v>485</v>
      </c>
      <c r="P79" s="10" t="s">
        <v>485</v>
      </c>
      <c r="Q79" s="10" t="s">
        <v>485</v>
      </c>
    </row>
    <row r="80" spans="1:17" ht="15.75" customHeight="1" x14ac:dyDescent="0.3">
      <c r="A80" s="5"/>
    </row>
    <row r="81" spans="1:17" ht="15.75" customHeight="1" x14ac:dyDescent="0.3">
      <c r="A81" s="9" t="s">
        <v>487</v>
      </c>
      <c r="B81" s="9" t="s">
        <v>37</v>
      </c>
      <c r="C81" s="9" t="s">
        <v>38</v>
      </c>
      <c r="D81" s="9" t="s">
        <v>39</v>
      </c>
      <c r="E81" s="9" t="s">
        <v>40</v>
      </c>
      <c r="F81" s="9" t="s">
        <v>41</v>
      </c>
      <c r="G81" s="9" t="s">
        <v>42</v>
      </c>
      <c r="H81" s="9" t="s">
        <v>43</v>
      </c>
      <c r="I81" s="9" t="s">
        <v>44</v>
      </c>
      <c r="J81" s="9" t="s">
        <v>45</v>
      </c>
      <c r="K81" s="9" t="s">
        <v>46</v>
      </c>
      <c r="L81" s="9" t="s">
        <v>47</v>
      </c>
      <c r="M81" s="9" t="s">
        <v>48</v>
      </c>
      <c r="N81" s="9" t="s">
        <v>49</v>
      </c>
      <c r="O81" s="9" t="s">
        <v>50</v>
      </c>
      <c r="P81" s="9" t="s">
        <v>51</v>
      </c>
      <c r="Q81" s="9" t="s">
        <v>52</v>
      </c>
    </row>
    <row r="82" spans="1:17" ht="15.75" customHeight="1" x14ac:dyDescent="0.3">
      <c r="A82" s="9" t="s">
        <v>90</v>
      </c>
      <c r="B82" s="10">
        <v>62432.3</v>
      </c>
      <c r="C82" s="10">
        <v>187439.5</v>
      </c>
      <c r="D82" s="10">
        <v>34</v>
      </c>
      <c r="E82" s="10">
        <v>106</v>
      </c>
      <c r="F82" s="10">
        <v>62612.3</v>
      </c>
      <c r="G82" s="10">
        <v>187954</v>
      </c>
      <c r="H82" s="10">
        <v>188031.5</v>
      </c>
      <c r="I82" s="10">
        <v>55</v>
      </c>
      <c r="J82" s="10">
        <v>34</v>
      </c>
      <c r="K82" s="10">
        <v>67.5</v>
      </c>
      <c r="L82" s="10">
        <v>561710.6</v>
      </c>
      <c r="M82" s="10">
        <v>623990.5</v>
      </c>
      <c r="N82" s="10">
        <v>38.5</v>
      </c>
      <c r="O82" s="10">
        <v>62600.800000000003</v>
      </c>
      <c r="P82" s="10">
        <v>125229.7</v>
      </c>
      <c r="Q82" s="10">
        <v>34</v>
      </c>
    </row>
    <row r="83" spans="1:17" ht="15.75" customHeight="1" x14ac:dyDescent="0.3">
      <c r="A83" s="9" t="s">
        <v>105</v>
      </c>
      <c r="B83" s="10">
        <v>62431.3</v>
      </c>
      <c r="C83" s="10">
        <v>62516.800000000003</v>
      </c>
      <c r="D83" s="10">
        <v>33</v>
      </c>
      <c r="E83" s="10">
        <v>50.5</v>
      </c>
      <c r="F83" s="10">
        <v>62611.3</v>
      </c>
      <c r="G83" s="10">
        <v>187953</v>
      </c>
      <c r="H83" s="10">
        <v>188030.5</v>
      </c>
      <c r="I83" s="10">
        <v>54</v>
      </c>
      <c r="J83" s="10">
        <v>33</v>
      </c>
      <c r="K83" s="10">
        <v>66.5</v>
      </c>
      <c r="L83" s="10">
        <v>561709.6</v>
      </c>
      <c r="M83" s="10">
        <v>125198.2</v>
      </c>
      <c r="N83" s="10">
        <v>37.5</v>
      </c>
      <c r="O83" s="10">
        <v>62599.8</v>
      </c>
      <c r="P83" s="10">
        <v>249</v>
      </c>
      <c r="Q83" s="10">
        <v>33</v>
      </c>
    </row>
    <row r="84" spans="1:17" ht="15.75" customHeight="1" x14ac:dyDescent="0.3">
      <c r="A84" s="9" t="s">
        <v>120</v>
      </c>
      <c r="B84" s="10">
        <v>62430.3</v>
      </c>
      <c r="C84" s="10">
        <v>62515.8</v>
      </c>
      <c r="D84" s="10">
        <v>32</v>
      </c>
      <c r="E84" s="10">
        <v>49.5</v>
      </c>
      <c r="F84" s="10">
        <v>62610.3</v>
      </c>
      <c r="G84" s="10">
        <v>187952</v>
      </c>
      <c r="H84" s="10">
        <v>125154.7</v>
      </c>
      <c r="I84" s="10">
        <v>53</v>
      </c>
      <c r="J84" s="10">
        <v>32</v>
      </c>
      <c r="K84" s="10">
        <v>65.5</v>
      </c>
      <c r="L84" s="10">
        <v>561708.6</v>
      </c>
      <c r="M84" s="10">
        <v>125129.2</v>
      </c>
      <c r="N84" s="10">
        <v>36.5</v>
      </c>
      <c r="O84" s="10">
        <v>62598.8</v>
      </c>
      <c r="P84" s="10">
        <v>147</v>
      </c>
      <c r="Q84" s="10">
        <v>32</v>
      </c>
    </row>
    <row r="85" spans="1:17" ht="15.75" customHeight="1" x14ac:dyDescent="0.3">
      <c r="A85" s="9" t="s">
        <v>134</v>
      </c>
      <c r="B85" s="10">
        <v>62429.3</v>
      </c>
      <c r="C85" s="10">
        <v>62514.8</v>
      </c>
      <c r="D85" s="10">
        <v>31</v>
      </c>
      <c r="E85" s="10">
        <v>48.5</v>
      </c>
      <c r="F85" s="10">
        <v>62609.3</v>
      </c>
      <c r="G85" s="10">
        <v>187951</v>
      </c>
      <c r="H85" s="10">
        <v>125153.7</v>
      </c>
      <c r="I85" s="10">
        <v>52</v>
      </c>
      <c r="J85" s="10">
        <v>31</v>
      </c>
      <c r="K85" s="10">
        <v>64.5</v>
      </c>
      <c r="L85" s="10">
        <v>561707.6</v>
      </c>
      <c r="M85" s="10">
        <v>125128.2</v>
      </c>
      <c r="N85" s="10">
        <v>35.5</v>
      </c>
      <c r="O85" s="10">
        <v>62597.8</v>
      </c>
      <c r="P85" s="10">
        <v>31</v>
      </c>
      <c r="Q85" s="10">
        <v>31</v>
      </c>
    </row>
    <row r="86" spans="1:17" ht="15.75" customHeight="1" x14ac:dyDescent="0.3">
      <c r="A86" s="9" t="s">
        <v>148</v>
      </c>
      <c r="B86" s="10">
        <v>62428.3</v>
      </c>
      <c r="C86" s="10">
        <v>62513.8</v>
      </c>
      <c r="D86" s="10">
        <v>30</v>
      </c>
      <c r="E86" s="10">
        <v>47.5</v>
      </c>
      <c r="F86" s="10">
        <v>62608.3</v>
      </c>
      <c r="G86" s="10">
        <v>187950</v>
      </c>
      <c r="H86" s="10">
        <v>62495.3</v>
      </c>
      <c r="I86" s="10">
        <v>51</v>
      </c>
      <c r="J86" s="10">
        <v>30</v>
      </c>
      <c r="K86" s="10">
        <v>63.5</v>
      </c>
      <c r="L86" s="10">
        <v>561706.6</v>
      </c>
      <c r="M86" s="10">
        <v>125127.2</v>
      </c>
      <c r="N86" s="10">
        <v>34.5</v>
      </c>
      <c r="O86" s="10">
        <v>62596.800000000003</v>
      </c>
      <c r="P86" s="10">
        <v>30</v>
      </c>
      <c r="Q86" s="10">
        <v>30</v>
      </c>
    </row>
    <row r="87" spans="1:17" ht="15.75" customHeight="1" x14ac:dyDescent="0.3">
      <c r="A87" s="9" t="s">
        <v>162</v>
      </c>
      <c r="B87" s="10">
        <v>62427.3</v>
      </c>
      <c r="C87" s="10">
        <v>62512.800000000003</v>
      </c>
      <c r="D87" s="10">
        <v>29</v>
      </c>
      <c r="E87" s="10">
        <v>46.5</v>
      </c>
      <c r="F87" s="10">
        <v>62607.3</v>
      </c>
      <c r="G87" s="10">
        <v>187949</v>
      </c>
      <c r="H87" s="10">
        <v>62494.3</v>
      </c>
      <c r="I87" s="10">
        <v>29</v>
      </c>
      <c r="J87" s="10">
        <v>29</v>
      </c>
      <c r="K87" s="10">
        <v>62.5</v>
      </c>
      <c r="L87" s="10">
        <v>561705.6</v>
      </c>
      <c r="M87" s="10">
        <v>125126.2</v>
      </c>
      <c r="N87" s="10">
        <v>29</v>
      </c>
      <c r="O87" s="10">
        <v>62595.8</v>
      </c>
      <c r="P87" s="10">
        <v>29</v>
      </c>
      <c r="Q87" s="10">
        <v>29</v>
      </c>
    </row>
    <row r="88" spans="1:17" ht="15.75" customHeight="1" x14ac:dyDescent="0.3">
      <c r="A88" s="9" t="s">
        <v>176</v>
      </c>
      <c r="B88" s="10">
        <v>62426.3</v>
      </c>
      <c r="C88" s="10">
        <v>62511.8</v>
      </c>
      <c r="D88" s="10">
        <v>28</v>
      </c>
      <c r="E88" s="10">
        <v>45.5</v>
      </c>
      <c r="F88" s="10">
        <v>62606.3</v>
      </c>
      <c r="G88" s="10">
        <v>187948</v>
      </c>
      <c r="H88" s="10">
        <v>62493.3</v>
      </c>
      <c r="I88" s="10">
        <v>28</v>
      </c>
      <c r="J88" s="10">
        <v>28</v>
      </c>
      <c r="K88" s="10">
        <v>61.5</v>
      </c>
      <c r="L88" s="10">
        <v>561704.6</v>
      </c>
      <c r="M88" s="10">
        <v>125125.2</v>
      </c>
      <c r="N88" s="10">
        <v>28</v>
      </c>
      <c r="O88" s="10">
        <v>62594.8</v>
      </c>
      <c r="P88" s="10">
        <v>28</v>
      </c>
      <c r="Q88" s="10">
        <v>28</v>
      </c>
    </row>
    <row r="89" spans="1:17" ht="15.75" customHeight="1" x14ac:dyDescent="0.3">
      <c r="A89" s="9" t="s">
        <v>190</v>
      </c>
      <c r="B89" s="10">
        <v>62425.3</v>
      </c>
      <c r="C89" s="10">
        <v>62510.8</v>
      </c>
      <c r="D89" s="10">
        <v>27</v>
      </c>
      <c r="E89" s="10">
        <v>44.5</v>
      </c>
      <c r="F89" s="10">
        <v>62605.3</v>
      </c>
      <c r="G89" s="10">
        <v>187947</v>
      </c>
      <c r="H89" s="10">
        <v>60</v>
      </c>
      <c r="I89" s="10">
        <v>27</v>
      </c>
      <c r="J89" s="10">
        <v>27</v>
      </c>
      <c r="K89" s="10">
        <v>60.5</v>
      </c>
      <c r="L89" s="10">
        <v>561703.6</v>
      </c>
      <c r="M89" s="10">
        <v>125059.2</v>
      </c>
      <c r="N89" s="10">
        <v>27</v>
      </c>
      <c r="O89" s="10">
        <v>62593.8</v>
      </c>
      <c r="P89" s="10">
        <v>27</v>
      </c>
      <c r="Q89" s="10">
        <v>27</v>
      </c>
    </row>
    <row r="90" spans="1:17" ht="15.75" customHeight="1" x14ac:dyDescent="0.3">
      <c r="A90" s="9" t="s">
        <v>204</v>
      </c>
      <c r="B90" s="10">
        <v>62424.3</v>
      </c>
      <c r="C90" s="10">
        <v>62509.8</v>
      </c>
      <c r="D90" s="10">
        <v>26</v>
      </c>
      <c r="E90" s="10">
        <v>43.5</v>
      </c>
      <c r="F90" s="10">
        <v>62604.3</v>
      </c>
      <c r="G90" s="10">
        <v>187946</v>
      </c>
      <c r="H90" s="10">
        <v>59</v>
      </c>
      <c r="I90" s="10">
        <v>26</v>
      </c>
      <c r="J90" s="10">
        <v>26</v>
      </c>
      <c r="K90" s="10">
        <v>59.5</v>
      </c>
      <c r="L90" s="10">
        <v>561702.6</v>
      </c>
      <c r="M90" s="10">
        <v>125058.2</v>
      </c>
      <c r="N90" s="10">
        <v>26</v>
      </c>
      <c r="O90" s="10">
        <v>62592.800000000003</v>
      </c>
      <c r="P90" s="10">
        <v>26</v>
      </c>
      <c r="Q90" s="10">
        <v>26</v>
      </c>
    </row>
    <row r="91" spans="1:17" ht="15.75" customHeight="1" x14ac:dyDescent="0.3">
      <c r="A91" s="9" t="s">
        <v>218</v>
      </c>
      <c r="B91" s="10">
        <v>62423.3</v>
      </c>
      <c r="C91" s="10">
        <v>62508.800000000003</v>
      </c>
      <c r="D91" s="10">
        <v>25</v>
      </c>
      <c r="E91" s="10">
        <v>42.5</v>
      </c>
      <c r="F91" s="10">
        <v>62603.3</v>
      </c>
      <c r="G91" s="10">
        <v>187945</v>
      </c>
      <c r="H91" s="10">
        <v>58</v>
      </c>
      <c r="I91" s="10">
        <v>25</v>
      </c>
      <c r="J91" s="10">
        <v>25</v>
      </c>
      <c r="K91" s="10">
        <v>58.5</v>
      </c>
      <c r="L91" s="10">
        <v>561701.6</v>
      </c>
      <c r="M91" s="10">
        <v>125057.2</v>
      </c>
      <c r="N91" s="10">
        <v>25</v>
      </c>
      <c r="O91" s="10">
        <v>62591.8</v>
      </c>
      <c r="P91" s="10">
        <v>25</v>
      </c>
      <c r="Q91" s="10">
        <v>25</v>
      </c>
    </row>
    <row r="92" spans="1:17" ht="15.75" customHeight="1" x14ac:dyDescent="0.3">
      <c r="A92" s="9" t="s">
        <v>232</v>
      </c>
      <c r="B92" s="10">
        <v>62422.3</v>
      </c>
      <c r="C92" s="10">
        <v>62502.3</v>
      </c>
      <c r="D92" s="10">
        <v>24</v>
      </c>
      <c r="E92" s="10">
        <v>41.5</v>
      </c>
      <c r="F92" s="10">
        <v>62602.3</v>
      </c>
      <c r="G92" s="10">
        <v>187944</v>
      </c>
      <c r="H92" s="10">
        <v>57</v>
      </c>
      <c r="I92" s="10">
        <v>24</v>
      </c>
      <c r="J92" s="10">
        <v>24</v>
      </c>
      <c r="K92" s="10">
        <v>57.5</v>
      </c>
      <c r="L92" s="10">
        <v>561700.6</v>
      </c>
      <c r="M92" s="10">
        <v>62634.8</v>
      </c>
      <c r="N92" s="10">
        <v>24</v>
      </c>
      <c r="O92" s="10">
        <v>62590.8</v>
      </c>
      <c r="P92" s="10">
        <v>24</v>
      </c>
      <c r="Q92" s="10">
        <v>24</v>
      </c>
    </row>
    <row r="93" spans="1:17" ht="15.75" customHeight="1" x14ac:dyDescent="0.3">
      <c r="A93" s="9" t="s">
        <v>246</v>
      </c>
      <c r="B93" s="10">
        <v>62421.3</v>
      </c>
      <c r="C93" s="10">
        <v>62501.3</v>
      </c>
      <c r="D93" s="10">
        <v>23</v>
      </c>
      <c r="E93" s="10">
        <v>40.5</v>
      </c>
      <c r="F93" s="10">
        <v>62601.3</v>
      </c>
      <c r="G93" s="10">
        <v>187943</v>
      </c>
      <c r="H93" s="10">
        <v>56</v>
      </c>
      <c r="I93" s="10">
        <v>23</v>
      </c>
      <c r="J93" s="10">
        <v>23</v>
      </c>
      <c r="K93" s="10">
        <v>56.5</v>
      </c>
      <c r="L93" s="10">
        <v>561699.6</v>
      </c>
      <c r="M93" s="10">
        <v>62633.8</v>
      </c>
      <c r="N93" s="10">
        <v>23</v>
      </c>
      <c r="O93" s="10">
        <v>62589.8</v>
      </c>
      <c r="P93" s="10">
        <v>23</v>
      </c>
      <c r="Q93" s="10">
        <v>23</v>
      </c>
    </row>
    <row r="94" spans="1:17" ht="15.75" customHeight="1" x14ac:dyDescent="0.3">
      <c r="A94" s="9" t="s">
        <v>260</v>
      </c>
      <c r="B94" s="10">
        <v>62420.3</v>
      </c>
      <c r="C94" s="10">
        <v>62500.3</v>
      </c>
      <c r="D94" s="10">
        <v>22</v>
      </c>
      <c r="E94" s="10">
        <v>39.5</v>
      </c>
      <c r="F94" s="10">
        <v>62600.3</v>
      </c>
      <c r="G94" s="10">
        <v>187942</v>
      </c>
      <c r="H94" s="10">
        <v>55</v>
      </c>
      <c r="I94" s="10">
        <v>22</v>
      </c>
      <c r="J94" s="10">
        <v>22</v>
      </c>
      <c r="K94" s="10">
        <v>55.5</v>
      </c>
      <c r="L94" s="10">
        <v>561698.6</v>
      </c>
      <c r="M94" s="10">
        <v>62632.800000000003</v>
      </c>
      <c r="N94" s="10">
        <v>22</v>
      </c>
      <c r="O94" s="10">
        <v>22</v>
      </c>
      <c r="P94" s="10">
        <v>22</v>
      </c>
      <c r="Q94" s="10">
        <v>22</v>
      </c>
    </row>
    <row r="95" spans="1:17" ht="15.75" customHeight="1" x14ac:dyDescent="0.3">
      <c r="A95" s="9" t="s">
        <v>274</v>
      </c>
      <c r="B95" s="10">
        <v>62419.3</v>
      </c>
      <c r="C95" s="10">
        <v>62499.3</v>
      </c>
      <c r="D95" s="10">
        <v>21</v>
      </c>
      <c r="E95" s="10">
        <v>38.5</v>
      </c>
      <c r="F95" s="10">
        <v>62565.3</v>
      </c>
      <c r="G95" s="10">
        <v>187941</v>
      </c>
      <c r="H95" s="10">
        <v>54</v>
      </c>
      <c r="I95" s="10">
        <v>21</v>
      </c>
      <c r="J95" s="10">
        <v>21</v>
      </c>
      <c r="K95" s="10">
        <v>54.5</v>
      </c>
      <c r="L95" s="10">
        <v>561697.6</v>
      </c>
      <c r="M95" s="10">
        <v>62631.8</v>
      </c>
      <c r="N95" s="10">
        <v>21</v>
      </c>
      <c r="O95" s="10">
        <v>21</v>
      </c>
      <c r="P95" s="10">
        <v>21</v>
      </c>
      <c r="Q95" s="10">
        <v>21</v>
      </c>
    </row>
    <row r="96" spans="1:17" ht="15.75" customHeight="1" x14ac:dyDescent="0.3">
      <c r="A96" s="9" t="s">
        <v>288</v>
      </c>
      <c r="B96" s="10">
        <v>62418.3</v>
      </c>
      <c r="C96" s="10">
        <v>62498.3</v>
      </c>
      <c r="D96" s="10">
        <v>20</v>
      </c>
      <c r="E96" s="10">
        <v>37.5</v>
      </c>
      <c r="F96" s="10">
        <v>62564.3</v>
      </c>
      <c r="G96" s="10">
        <v>187940</v>
      </c>
      <c r="H96" s="10">
        <v>53</v>
      </c>
      <c r="I96" s="10">
        <v>20</v>
      </c>
      <c r="J96" s="10">
        <v>20</v>
      </c>
      <c r="K96" s="10">
        <v>53.5</v>
      </c>
      <c r="L96" s="10">
        <v>561696.6</v>
      </c>
      <c r="M96" s="10">
        <v>62630.8</v>
      </c>
      <c r="N96" s="10">
        <v>20</v>
      </c>
      <c r="O96" s="10">
        <v>20</v>
      </c>
      <c r="P96" s="10">
        <v>20</v>
      </c>
      <c r="Q96" s="10">
        <v>20</v>
      </c>
    </row>
    <row r="97" spans="1:17" ht="15.75" customHeight="1" x14ac:dyDescent="0.3">
      <c r="A97" s="9" t="s">
        <v>302</v>
      </c>
      <c r="B97" s="10">
        <v>62417.3</v>
      </c>
      <c r="C97" s="10">
        <v>62497.3</v>
      </c>
      <c r="D97" s="10">
        <v>19</v>
      </c>
      <c r="E97" s="10">
        <v>36.5</v>
      </c>
      <c r="F97" s="10">
        <v>62563.3</v>
      </c>
      <c r="G97" s="10">
        <v>187939</v>
      </c>
      <c r="H97" s="10">
        <v>52</v>
      </c>
      <c r="I97" s="10">
        <v>19</v>
      </c>
      <c r="J97" s="10">
        <v>19</v>
      </c>
      <c r="K97" s="10">
        <v>52.5</v>
      </c>
      <c r="L97" s="10">
        <v>561695.6</v>
      </c>
      <c r="M97" s="10">
        <v>62629.8</v>
      </c>
      <c r="N97" s="10">
        <v>19</v>
      </c>
      <c r="O97" s="10">
        <v>19</v>
      </c>
      <c r="P97" s="10">
        <v>19</v>
      </c>
      <c r="Q97" s="10">
        <v>19</v>
      </c>
    </row>
    <row r="98" spans="1:17" ht="15.75" customHeight="1" x14ac:dyDescent="0.3">
      <c r="A98" s="9" t="s">
        <v>316</v>
      </c>
      <c r="B98" s="10">
        <v>62416.3</v>
      </c>
      <c r="C98" s="10">
        <v>62496.3</v>
      </c>
      <c r="D98" s="10">
        <v>18</v>
      </c>
      <c r="E98" s="10">
        <v>35.5</v>
      </c>
      <c r="F98" s="10">
        <v>62562.3</v>
      </c>
      <c r="G98" s="10">
        <v>187938</v>
      </c>
      <c r="H98" s="10">
        <v>51</v>
      </c>
      <c r="I98" s="10">
        <v>18</v>
      </c>
      <c r="J98" s="10">
        <v>18</v>
      </c>
      <c r="K98" s="10">
        <v>51.5</v>
      </c>
      <c r="L98" s="10">
        <v>561694.6</v>
      </c>
      <c r="M98" s="10">
        <v>62628.800000000003</v>
      </c>
      <c r="N98" s="10">
        <v>18</v>
      </c>
      <c r="O98" s="10">
        <v>18</v>
      </c>
      <c r="P98" s="10">
        <v>18</v>
      </c>
      <c r="Q98" s="10">
        <v>18</v>
      </c>
    </row>
    <row r="99" spans="1:17" ht="15.75" customHeight="1" x14ac:dyDescent="0.3">
      <c r="A99" s="9" t="s">
        <v>330</v>
      </c>
      <c r="B99" s="10">
        <v>62415.3</v>
      </c>
      <c r="C99" s="10">
        <v>62495.3</v>
      </c>
      <c r="D99" s="10">
        <v>17</v>
      </c>
      <c r="E99" s="10">
        <v>34.5</v>
      </c>
      <c r="F99" s="10">
        <v>62561.3</v>
      </c>
      <c r="G99" s="10">
        <v>187937</v>
      </c>
      <c r="H99" s="10">
        <v>50</v>
      </c>
      <c r="I99" s="10">
        <v>17</v>
      </c>
      <c r="J99" s="10">
        <v>17</v>
      </c>
      <c r="K99" s="10">
        <v>50.5</v>
      </c>
      <c r="L99" s="10">
        <v>561693.6</v>
      </c>
      <c r="M99" s="10">
        <v>62627.8</v>
      </c>
      <c r="N99" s="10">
        <v>17</v>
      </c>
      <c r="O99" s="10">
        <v>17</v>
      </c>
      <c r="P99" s="10">
        <v>17</v>
      </c>
      <c r="Q99" s="10">
        <v>17</v>
      </c>
    </row>
    <row r="100" spans="1:17" ht="15.75" customHeight="1" x14ac:dyDescent="0.3">
      <c r="A100" s="9" t="s">
        <v>343</v>
      </c>
      <c r="B100" s="10">
        <v>62414.3</v>
      </c>
      <c r="C100" s="10">
        <v>62494.3</v>
      </c>
      <c r="D100" s="10">
        <v>16</v>
      </c>
      <c r="E100" s="10">
        <v>16</v>
      </c>
      <c r="F100" s="10">
        <v>62560.3</v>
      </c>
      <c r="G100" s="10">
        <v>187936</v>
      </c>
      <c r="H100" s="10">
        <v>49</v>
      </c>
      <c r="I100" s="10">
        <v>16</v>
      </c>
      <c r="J100" s="10">
        <v>16</v>
      </c>
      <c r="K100" s="10">
        <v>49.5</v>
      </c>
      <c r="L100" s="10">
        <v>561692.6</v>
      </c>
      <c r="M100" s="10">
        <v>62626.8</v>
      </c>
      <c r="N100" s="10">
        <v>16</v>
      </c>
      <c r="O100" s="10">
        <v>16</v>
      </c>
      <c r="P100" s="10">
        <v>16</v>
      </c>
      <c r="Q100" s="10">
        <v>16</v>
      </c>
    </row>
    <row r="101" spans="1:17" ht="15.75" customHeight="1" x14ac:dyDescent="0.3">
      <c r="A101" s="9" t="s">
        <v>355</v>
      </c>
      <c r="B101" s="10">
        <v>62413.3</v>
      </c>
      <c r="C101" s="10">
        <v>62493.3</v>
      </c>
      <c r="D101" s="10">
        <v>15</v>
      </c>
      <c r="E101" s="10">
        <v>15</v>
      </c>
      <c r="F101" s="10">
        <v>62559.3</v>
      </c>
      <c r="G101" s="10">
        <v>187935</v>
      </c>
      <c r="H101" s="10">
        <v>48</v>
      </c>
      <c r="I101" s="10">
        <v>15</v>
      </c>
      <c r="J101" s="10">
        <v>15</v>
      </c>
      <c r="K101" s="10">
        <v>48.5</v>
      </c>
      <c r="L101" s="10">
        <v>561670.6</v>
      </c>
      <c r="M101" s="10">
        <v>62625.8</v>
      </c>
      <c r="N101" s="10">
        <v>15</v>
      </c>
      <c r="O101" s="10">
        <v>15</v>
      </c>
      <c r="P101" s="10">
        <v>15</v>
      </c>
      <c r="Q101" s="10">
        <v>15</v>
      </c>
    </row>
    <row r="102" spans="1:17" ht="15.75" customHeight="1" x14ac:dyDescent="0.3">
      <c r="A102" s="9" t="s">
        <v>367</v>
      </c>
      <c r="B102" s="10">
        <v>62412.3</v>
      </c>
      <c r="C102" s="10">
        <v>62492.3</v>
      </c>
      <c r="D102" s="10">
        <v>14</v>
      </c>
      <c r="E102" s="10">
        <v>14</v>
      </c>
      <c r="F102" s="10">
        <v>62558.3</v>
      </c>
      <c r="G102" s="10">
        <v>187934</v>
      </c>
      <c r="H102" s="10">
        <v>47</v>
      </c>
      <c r="I102" s="10">
        <v>14</v>
      </c>
      <c r="J102" s="10">
        <v>14</v>
      </c>
      <c r="K102" s="10">
        <v>47.5</v>
      </c>
      <c r="L102" s="10">
        <v>561669.6</v>
      </c>
      <c r="M102" s="10">
        <v>62624.800000000003</v>
      </c>
      <c r="N102" s="10">
        <v>14</v>
      </c>
      <c r="O102" s="10">
        <v>14</v>
      </c>
      <c r="P102" s="10">
        <v>14</v>
      </c>
      <c r="Q102" s="10">
        <v>14</v>
      </c>
    </row>
    <row r="103" spans="1:17" ht="15.75" customHeight="1" x14ac:dyDescent="0.3">
      <c r="A103" s="9" t="s">
        <v>378</v>
      </c>
      <c r="B103" s="10">
        <v>62411.3</v>
      </c>
      <c r="C103" s="10">
        <v>62491.3</v>
      </c>
      <c r="D103" s="10">
        <v>13</v>
      </c>
      <c r="E103" s="10">
        <v>13</v>
      </c>
      <c r="F103" s="10">
        <v>62557.3</v>
      </c>
      <c r="G103" s="10">
        <v>187933</v>
      </c>
      <c r="H103" s="10">
        <v>46</v>
      </c>
      <c r="I103" s="10">
        <v>13</v>
      </c>
      <c r="J103" s="10">
        <v>13</v>
      </c>
      <c r="K103" s="10">
        <v>46.5</v>
      </c>
      <c r="L103" s="10">
        <v>561668.6</v>
      </c>
      <c r="M103" s="10">
        <v>62623.8</v>
      </c>
      <c r="N103" s="10">
        <v>13</v>
      </c>
      <c r="O103" s="10">
        <v>13</v>
      </c>
      <c r="P103" s="10">
        <v>13</v>
      </c>
      <c r="Q103" s="10">
        <v>13</v>
      </c>
    </row>
    <row r="104" spans="1:17" ht="15.75" customHeight="1" x14ac:dyDescent="0.3">
      <c r="A104" s="9" t="s">
        <v>388</v>
      </c>
      <c r="B104" s="10">
        <v>62410.3</v>
      </c>
      <c r="C104" s="10">
        <v>62490.3</v>
      </c>
      <c r="D104" s="10">
        <v>12</v>
      </c>
      <c r="E104" s="10">
        <v>12</v>
      </c>
      <c r="F104" s="10">
        <v>12</v>
      </c>
      <c r="G104" s="10">
        <v>187932</v>
      </c>
      <c r="H104" s="10">
        <v>45</v>
      </c>
      <c r="I104" s="10">
        <v>12</v>
      </c>
      <c r="J104" s="10">
        <v>12</v>
      </c>
      <c r="K104" s="10">
        <v>12</v>
      </c>
      <c r="L104" s="10">
        <v>561667.6</v>
      </c>
      <c r="M104" s="10">
        <v>62622.8</v>
      </c>
      <c r="N104" s="10">
        <v>12</v>
      </c>
      <c r="O104" s="10">
        <v>12</v>
      </c>
      <c r="P104" s="10">
        <v>12</v>
      </c>
      <c r="Q104" s="10">
        <v>12</v>
      </c>
    </row>
    <row r="105" spans="1:17" ht="15.75" customHeight="1" x14ac:dyDescent="0.3">
      <c r="A105" s="9" t="s">
        <v>397</v>
      </c>
      <c r="B105" s="10">
        <v>62409.3</v>
      </c>
      <c r="C105" s="10">
        <v>62489.3</v>
      </c>
      <c r="D105" s="10">
        <v>11</v>
      </c>
      <c r="E105" s="10">
        <v>11</v>
      </c>
      <c r="F105" s="10">
        <v>11</v>
      </c>
      <c r="G105" s="10">
        <v>187931</v>
      </c>
      <c r="H105" s="10">
        <v>44</v>
      </c>
      <c r="I105" s="10">
        <v>11</v>
      </c>
      <c r="J105" s="10">
        <v>11</v>
      </c>
      <c r="K105" s="10">
        <v>11</v>
      </c>
      <c r="L105" s="10">
        <v>561666.6</v>
      </c>
      <c r="M105" s="10">
        <v>62621.8</v>
      </c>
      <c r="N105" s="10">
        <v>11</v>
      </c>
      <c r="O105" s="10">
        <v>11</v>
      </c>
      <c r="P105" s="10">
        <v>11</v>
      </c>
      <c r="Q105" s="10">
        <v>11</v>
      </c>
    </row>
    <row r="106" spans="1:17" ht="15.75" customHeight="1" x14ac:dyDescent="0.3">
      <c r="A106" s="9" t="s">
        <v>406</v>
      </c>
      <c r="B106" s="10">
        <v>62408.3</v>
      </c>
      <c r="C106" s="10">
        <v>62488.3</v>
      </c>
      <c r="D106" s="10">
        <v>10</v>
      </c>
      <c r="E106" s="10">
        <v>10</v>
      </c>
      <c r="F106" s="10">
        <v>10</v>
      </c>
      <c r="G106" s="10">
        <v>187930</v>
      </c>
      <c r="H106" s="10">
        <v>43</v>
      </c>
      <c r="I106" s="10">
        <v>10</v>
      </c>
      <c r="J106" s="10">
        <v>10</v>
      </c>
      <c r="K106" s="10">
        <v>10</v>
      </c>
      <c r="L106" s="10">
        <v>561665.6</v>
      </c>
      <c r="M106" s="10">
        <v>62620.800000000003</v>
      </c>
      <c r="N106" s="10">
        <v>10</v>
      </c>
      <c r="O106" s="10">
        <v>10</v>
      </c>
      <c r="P106" s="10">
        <v>10</v>
      </c>
      <c r="Q106" s="10">
        <v>10</v>
      </c>
    </row>
    <row r="107" spans="1:17" ht="15.75" customHeight="1" x14ac:dyDescent="0.3">
      <c r="A107" s="9" t="s">
        <v>415</v>
      </c>
      <c r="B107" s="10">
        <v>62407.3</v>
      </c>
      <c r="C107" s="10">
        <v>62487.3</v>
      </c>
      <c r="D107" s="10">
        <v>9</v>
      </c>
      <c r="E107" s="10">
        <v>9</v>
      </c>
      <c r="F107" s="10">
        <v>9</v>
      </c>
      <c r="G107" s="10">
        <v>187929</v>
      </c>
      <c r="H107" s="10">
        <v>42</v>
      </c>
      <c r="I107" s="10">
        <v>9</v>
      </c>
      <c r="J107" s="10">
        <v>9</v>
      </c>
      <c r="K107" s="10">
        <v>9</v>
      </c>
      <c r="L107" s="10">
        <v>561590.1</v>
      </c>
      <c r="M107" s="10">
        <v>62619.8</v>
      </c>
      <c r="N107" s="10">
        <v>9</v>
      </c>
      <c r="O107" s="10">
        <v>9</v>
      </c>
      <c r="P107" s="10">
        <v>9</v>
      </c>
      <c r="Q107" s="10">
        <v>9</v>
      </c>
    </row>
    <row r="108" spans="1:17" ht="15.75" customHeight="1" x14ac:dyDescent="0.3">
      <c r="A108" s="9" t="s">
        <v>423</v>
      </c>
      <c r="B108" s="10">
        <v>62406.3</v>
      </c>
      <c r="C108" s="10">
        <v>62479.8</v>
      </c>
      <c r="D108" s="10">
        <v>8</v>
      </c>
      <c r="E108" s="10">
        <v>8</v>
      </c>
      <c r="F108" s="10">
        <v>8</v>
      </c>
      <c r="G108" s="10">
        <v>187928</v>
      </c>
      <c r="H108" s="10">
        <v>41</v>
      </c>
      <c r="I108" s="10">
        <v>8</v>
      </c>
      <c r="J108" s="10">
        <v>8</v>
      </c>
      <c r="K108" s="10">
        <v>8</v>
      </c>
      <c r="L108" s="10">
        <v>561589.1</v>
      </c>
      <c r="M108" s="10">
        <v>62596.3</v>
      </c>
      <c r="N108" s="10">
        <v>8</v>
      </c>
      <c r="O108" s="10">
        <v>8</v>
      </c>
      <c r="P108" s="10">
        <v>8</v>
      </c>
      <c r="Q108" s="10">
        <v>8</v>
      </c>
    </row>
    <row r="109" spans="1:17" ht="15.75" customHeight="1" x14ac:dyDescent="0.3">
      <c r="A109" s="9" t="s">
        <v>431</v>
      </c>
      <c r="B109" s="10">
        <v>62405.3</v>
      </c>
      <c r="C109" s="10">
        <v>62478.8</v>
      </c>
      <c r="D109" s="10">
        <v>7</v>
      </c>
      <c r="E109" s="10">
        <v>7</v>
      </c>
      <c r="F109" s="10">
        <v>7</v>
      </c>
      <c r="G109" s="10">
        <v>187918.5</v>
      </c>
      <c r="H109" s="10">
        <v>40</v>
      </c>
      <c r="I109" s="10">
        <v>7</v>
      </c>
      <c r="J109" s="10">
        <v>7</v>
      </c>
      <c r="K109" s="10">
        <v>7</v>
      </c>
      <c r="L109" s="10">
        <v>561588.1</v>
      </c>
      <c r="M109" s="10">
        <v>62595.3</v>
      </c>
      <c r="N109" s="10">
        <v>7</v>
      </c>
      <c r="O109" s="10">
        <v>7</v>
      </c>
      <c r="P109" s="10">
        <v>7</v>
      </c>
      <c r="Q109" s="10">
        <v>7</v>
      </c>
    </row>
    <row r="110" spans="1:17" ht="15.75" customHeight="1" x14ac:dyDescent="0.3">
      <c r="A110" s="9" t="s">
        <v>439</v>
      </c>
      <c r="B110" s="10">
        <v>62404.3</v>
      </c>
      <c r="C110" s="10">
        <v>62477.8</v>
      </c>
      <c r="D110" s="10">
        <v>6</v>
      </c>
      <c r="E110" s="10">
        <v>6</v>
      </c>
      <c r="F110" s="10">
        <v>6</v>
      </c>
      <c r="G110" s="10">
        <v>187917.5</v>
      </c>
      <c r="H110" s="10">
        <v>39</v>
      </c>
      <c r="I110" s="10">
        <v>6</v>
      </c>
      <c r="J110" s="10">
        <v>6</v>
      </c>
      <c r="K110" s="10">
        <v>6</v>
      </c>
      <c r="L110" s="10">
        <v>561587.1</v>
      </c>
      <c r="M110" s="10">
        <v>62594.3</v>
      </c>
      <c r="N110" s="10">
        <v>6</v>
      </c>
      <c r="O110" s="10">
        <v>6</v>
      </c>
      <c r="P110" s="10">
        <v>6</v>
      </c>
      <c r="Q110" s="10">
        <v>6</v>
      </c>
    </row>
    <row r="111" spans="1:17" ht="15.75" customHeight="1" x14ac:dyDescent="0.3">
      <c r="A111" s="9" t="s">
        <v>447</v>
      </c>
      <c r="B111" s="10">
        <v>62403.3</v>
      </c>
      <c r="C111" s="10">
        <v>62476.800000000003</v>
      </c>
      <c r="D111" s="10">
        <v>5</v>
      </c>
      <c r="E111" s="10">
        <v>5</v>
      </c>
      <c r="F111" s="10">
        <v>5</v>
      </c>
      <c r="G111" s="10">
        <v>63092.4</v>
      </c>
      <c r="H111" s="10">
        <v>38</v>
      </c>
      <c r="I111" s="10">
        <v>5</v>
      </c>
      <c r="J111" s="10">
        <v>5</v>
      </c>
      <c r="K111" s="10">
        <v>5</v>
      </c>
      <c r="L111" s="10">
        <v>561586.1</v>
      </c>
      <c r="M111" s="10">
        <v>62593.3</v>
      </c>
      <c r="N111" s="10">
        <v>5</v>
      </c>
      <c r="O111" s="10">
        <v>5</v>
      </c>
      <c r="P111" s="10">
        <v>5</v>
      </c>
      <c r="Q111" s="10">
        <v>5</v>
      </c>
    </row>
    <row r="112" spans="1:17" ht="15.75" customHeight="1" x14ac:dyDescent="0.3">
      <c r="A112" s="9" t="s">
        <v>455</v>
      </c>
      <c r="B112" s="10">
        <v>62402.3</v>
      </c>
      <c r="C112" s="10">
        <v>108.5</v>
      </c>
      <c r="D112" s="10">
        <v>4</v>
      </c>
      <c r="E112" s="10">
        <v>4</v>
      </c>
      <c r="F112" s="10">
        <v>4</v>
      </c>
      <c r="G112" s="10">
        <v>62855.3</v>
      </c>
      <c r="H112" s="10">
        <v>37</v>
      </c>
      <c r="I112" s="10">
        <v>4</v>
      </c>
      <c r="J112" s="10">
        <v>4</v>
      </c>
      <c r="K112" s="10">
        <v>4</v>
      </c>
      <c r="L112" s="10">
        <v>561585.1</v>
      </c>
      <c r="M112" s="10">
        <v>62589.8</v>
      </c>
      <c r="N112" s="10">
        <v>4</v>
      </c>
      <c r="O112" s="10">
        <v>4</v>
      </c>
      <c r="P112" s="10">
        <v>4</v>
      </c>
      <c r="Q112" s="10">
        <v>4</v>
      </c>
    </row>
    <row r="113" spans="1:21" ht="15.75" customHeight="1" x14ac:dyDescent="0.3">
      <c r="A113" s="9" t="s">
        <v>463</v>
      </c>
      <c r="B113" s="10">
        <v>62401.3</v>
      </c>
      <c r="C113" s="10">
        <v>107.5</v>
      </c>
      <c r="D113" s="10">
        <v>3</v>
      </c>
      <c r="E113" s="10">
        <v>3</v>
      </c>
      <c r="F113" s="10">
        <v>3</v>
      </c>
      <c r="G113" s="10">
        <v>62854.3</v>
      </c>
      <c r="H113" s="10">
        <v>36</v>
      </c>
      <c r="I113" s="10">
        <v>3</v>
      </c>
      <c r="J113" s="10">
        <v>3</v>
      </c>
      <c r="K113" s="10">
        <v>3</v>
      </c>
      <c r="L113" s="10">
        <v>561584.1</v>
      </c>
      <c r="M113" s="10">
        <v>62588.800000000003</v>
      </c>
      <c r="N113" s="10">
        <v>3</v>
      </c>
      <c r="O113" s="10">
        <v>3</v>
      </c>
      <c r="P113" s="10">
        <v>3</v>
      </c>
      <c r="Q113" s="10">
        <v>3</v>
      </c>
    </row>
    <row r="114" spans="1:21" ht="15.75" customHeight="1" x14ac:dyDescent="0.3">
      <c r="A114" s="9" t="s">
        <v>471</v>
      </c>
      <c r="B114" s="10">
        <v>62400.3</v>
      </c>
      <c r="C114" s="10">
        <v>2</v>
      </c>
      <c r="D114" s="10">
        <v>2</v>
      </c>
      <c r="E114" s="10">
        <v>2</v>
      </c>
      <c r="F114" s="10">
        <v>2</v>
      </c>
      <c r="G114" s="10">
        <v>166</v>
      </c>
      <c r="H114" s="10">
        <v>35</v>
      </c>
      <c r="I114" s="10">
        <v>2</v>
      </c>
      <c r="J114" s="10">
        <v>2</v>
      </c>
      <c r="K114" s="10">
        <v>2</v>
      </c>
      <c r="L114" s="10">
        <v>499232.3</v>
      </c>
      <c r="M114" s="10">
        <v>62587.8</v>
      </c>
      <c r="N114" s="10">
        <v>2</v>
      </c>
      <c r="O114" s="10">
        <v>2</v>
      </c>
      <c r="P114" s="10">
        <v>2</v>
      </c>
      <c r="Q114" s="10">
        <v>2</v>
      </c>
    </row>
    <row r="115" spans="1:21" ht="15.75" customHeight="1" x14ac:dyDescent="0.3">
      <c r="A115" s="9" t="s">
        <v>479</v>
      </c>
      <c r="B115" s="10">
        <v>1</v>
      </c>
      <c r="C115" s="10">
        <v>1</v>
      </c>
      <c r="D115" s="10">
        <v>1</v>
      </c>
      <c r="E115" s="10">
        <v>1</v>
      </c>
      <c r="F115" s="10">
        <v>1</v>
      </c>
      <c r="G115" s="10">
        <v>165</v>
      </c>
      <c r="H115" s="10">
        <v>34</v>
      </c>
      <c r="I115" s="10">
        <v>1</v>
      </c>
      <c r="J115" s="10">
        <v>1</v>
      </c>
      <c r="K115" s="10">
        <v>1</v>
      </c>
      <c r="L115" s="10">
        <v>499231.3</v>
      </c>
      <c r="M115" s="10">
        <v>1</v>
      </c>
      <c r="N115" s="10">
        <v>1</v>
      </c>
      <c r="O115" s="10">
        <v>1</v>
      </c>
      <c r="P115" s="10">
        <v>1</v>
      </c>
      <c r="Q115" s="10">
        <v>1</v>
      </c>
    </row>
    <row r="116" spans="1:21" ht="15.75" customHeight="1" x14ac:dyDescent="0.3">
      <c r="A116" s="9" t="s">
        <v>484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</row>
    <row r="117" spans="1:21" ht="15.75" customHeight="1" x14ac:dyDescent="0.3">
      <c r="A117" s="5"/>
    </row>
    <row r="118" spans="1:21" ht="15.75" customHeight="1" x14ac:dyDescent="0.3">
      <c r="A118" s="9" t="s">
        <v>488</v>
      </c>
      <c r="B118" s="9" t="s">
        <v>37</v>
      </c>
      <c r="C118" s="9" t="s">
        <v>38</v>
      </c>
      <c r="D118" s="9" t="s">
        <v>39</v>
      </c>
      <c r="E118" s="9" t="s">
        <v>40</v>
      </c>
      <c r="F118" s="9" t="s">
        <v>41</v>
      </c>
      <c r="G118" s="9" t="s">
        <v>42</v>
      </c>
      <c r="H118" s="9" t="s">
        <v>43</v>
      </c>
      <c r="I118" s="9" t="s">
        <v>44</v>
      </c>
      <c r="J118" s="9" t="s">
        <v>45</v>
      </c>
      <c r="K118" s="9" t="s">
        <v>46</v>
      </c>
      <c r="L118" s="9" t="s">
        <v>47</v>
      </c>
      <c r="M118" s="9" t="s">
        <v>48</v>
      </c>
      <c r="N118" s="9" t="s">
        <v>49</v>
      </c>
      <c r="O118" s="9" t="s">
        <v>50</v>
      </c>
      <c r="P118" s="9" t="s">
        <v>51</v>
      </c>
      <c r="Q118" s="9" t="s">
        <v>52</v>
      </c>
      <c r="R118" s="9" t="s">
        <v>489</v>
      </c>
      <c r="S118" s="9" t="s">
        <v>490</v>
      </c>
      <c r="T118" s="9" t="s">
        <v>491</v>
      </c>
      <c r="U118" s="9" t="s">
        <v>492</v>
      </c>
    </row>
    <row r="119" spans="1:21" ht="15.75" customHeight="1" x14ac:dyDescent="0.3">
      <c r="A119" s="9" t="s">
        <v>54</v>
      </c>
      <c r="B119" s="10">
        <v>62432.3</v>
      </c>
      <c r="C119" s="10">
        <v>62515.8</v>
      </c>
      <c r="D119" s="10">
        <v>34</v>
      </c>
      <c r="E119" s="10">
        <v>50.5</v>
      </c>
      <c r="F119" s="10">
        <v>62611.3</v>
      </c>
      <c r="G119" s="10">
        <v>187953</v>
      </c>
      <c r="H119" s="10">
        <v>60</v>
      </c>
      <c r="I119" s="10">
        <v>16</v>
      </c>
      <c r="J119" s="10">
        <v>33</v>
      </c>
      <c r="K119" s="10">
        <v>12</v>
      </c>
      <c r="L119" s="10">
        <v>561705.6</v>
      </c>
      <c r="M119" s="10">
        <v>62634.8</v>
      </c>
      <c r="N119" s="10">
        <v>38.5</v>
      </c>
      <c r="O119" s="10">
        <v>18</v>
      </c>
      <c r="P119" s="10">
        <v>15</v>
      </c>
      <c r="Q119" s="10">
        <v>31</v>
      </c>
      <c r="R119" s="10">
        <v>1000161.1</v>
      </c>
      <c r="S119" s="10">
        <v>1000000</v>
      </c>
      <c r="T119" s="10">
        <v>-161.1</v>
      </c>
      <c r="U119" s="10">
        <v>-0.02</v>
      </c>
    </row>
    <row r="120" spans="1:21" ht="15.75" customHeight="1" x14ac:dyDescent="0.3">
      <c r="A120" s="9" t="s">
        <v>55</v>
      </c>
      <c r="B120" s="10">
        <v>62426.3</v>
      </c>
      <c r="C120" s="10">
        <v>62498.3</v>
      </c>
      <c r="D120" s="10">
        <v>19</v>
      </c>
      <c r="E120" s="10">
        <v>13</v>
      </c>
      <c r="F120" s="10">
        <v>62602.3</v>
      </c>
      <c r="G120" s="10">
        <v>187948</v>
      </c>
      <c r="H120" s="10">
        <v>53</v>
      </c>
      <c r="I120" s="10">
        <v>55</v>
      </c>
      <c r="J120" s="10">
        <v>30</v>
      </c>
      <c r="K120" s="10">
        <v>57.5</v>
      </c>
      <c r="L120" s="10">
        <v>561695.6</v>
      </c>
      <c r="M120" s="10">
        <v>62588.800000000003</v>
      </c>
      <c r="N120" s="10">
        <v>7</v>
      </c>
      <c r="O120" s="10">
        <v>7</v>
      </c>
      <c r="P120" s="10">
        <v>7</v>
      </c>
      <c r="Q120" s="10">
        <v>22</v>
      </c>
      <c r="R120" s="10">
        <v>1000030.1</v>
      </c>
      <c r="S120" s="10">
        <v>1000000</v>
      </c>
      <c r="T120" s="10">
        <v>-30.1</v>
      </c>
      <c r="U120" s="10">
        <v>0</v>
      </c>
    </row>
    <row r="121" spans="1:21" ht="15.75" customHeight="1" x14ac:dyDescent="0.3">
      <c r="A121" s="9" t="s">
        <v>56</v>
      </c>
      <c r="B121" s="10">
        <v>62413.3</v>
      </c>
      <c r="C121" s="10">
        <v>2</v>
      </c>
      <c r="D121" s="10">
        <v>34</v>
      </c>
      <c r="E121" s="10">
        <v>49.5</v>
      </c>
      <c r="F121" s="10">
        <v>62560.3</v>
      </c>
      <c r="G121" s="10">
        <v>187937</v>
      </c>
      <c r="H121" s="10">
        <v>39</v>
      </c>
      <c r="I121" s="10">
        <v>55</v>
      </c>
      <c r="J121" s="10">
        <v>29</v>
      </c>
      <c r="K121" s="10">
        <v>65.5</v>
      </c>
      <c r="L121" s="10">
        <v>561590.1</v>
      </c>
      <c r="M121" s="10">
        <v>62626.8</v>
      </c>
      <c r="N121" s="10">
        <v>38.5</v>
      </c>
      <c r="O121" s="10">
        <v>62599.8</v>
      </c>
      <c r="P121" s="10">
        <v>26</v>
      </c>
      <c r="Q121" s="10">
        <v>34</v>
      </c>
      <c r="R121" s="10">
        <v>1000100.1</v>
      </c>
      <c r="S121" s="10">
        <v>1000000</v>
      </c>
      <c r="T121" s="10">
        <v>-100.1</v>
      </c>
      <c r="U121" s="10">
        <v>-0.01</v>
      </c>
    </row>
    <row r="122" spans="1:21" ht="15.75" customHeight="1" x14ac:dyDescent="0.3">
      <c r="A122" s="9" t="s">
        <v>57</v>
      </c>
      <c r="B122" s="10">
        <v>62421.3</v>
      </c>
      <c r="C122" s="10">
        <v>62491.3</v>
      </c>
      <c r="D122" s="10">
        <v>19</v>
      </c>
      <c r="E122" s="10">
        <v>37.5</v>
      </c>
      <c r="F122" s="10">
        <v>62605.3</v>
      </c>
      <c r="G122" s="10">
        <v>187928</v>
      </c>
      <c r="H122" s="10">
        <v>48</v>
      </c>
      <c r="I122" s="10">
        <v>55</v>
      </c>
      <c r="J122" s="10">
        <v>23</v>
      </c>
      <c r="K122" s="10">
        <v>67.5</v>
      </c>
      <c r="L122" s="10">
        <v>0</v>
      </c>
      <c r="M122" s="10">
        <v>623990.5</v>
      </c>
      <c r="N122" s="10">
        <v>38.5</v>
      </c>
      <c r="O122" s="10">
        <v>13</v>
      </c>
      <c r="P122" s="10">
        <v>249</v>
      </c>
      <c r="Q122" s="10">
        <v>19</v>
      </c>
      <c r="R122" s="10">
        <v>1000006.1</v>
      </c>
      <c r="S122" s="10">
        <v>1000000</v>
      </c>
      <c r="T122" s="10">
        <v>-6.1</v>
      </c>
      <c r="U122" s="10">
        <v>0</v>
      </c>
    </row>
    <row r="123" spans="1:21" ht="15.75" customHeight="1" x14ac:dyDescent="0.3">
      <c r="A123" s="9" t="s">
        <v>58</v>
      </c>
      <c r="B123" s="10">
        <v>62408.3</v>
      </c>
      <c r="C123" s="10">
        <v>62488.3</v>
      </c>
      <c r="D123" s="10">
        <v>19</v>
      </c>
      <c r="E123" s="10">
        <v>47.5</v>
      </c>
      <c r="F123" s="10">
        <v>62605.3</v>
      </c>
      <c r="G123" s="10">
        <v>187949</v>
      </c>
      <c r="H123" s="10">
        <v>54</v>
      </c>
      <c r="I123" s="10">
        <v>55</v>
      </c>
      <c r="J123" s="10">
        <v>16</v>
      </c>
      <c r="K123" s="10">
        <v>49.5</v>
      </c>
      <c r="L123" s="10">
        <v>561586.1</v>
      </c>
      <c r="M123" s="10">
        <v>62633.8</v>
      </c>
      <c r="N123" s="10">
        <v>15</v>
      </c>
      <c r="O123" s="10">
        <v>12</v>
      </c>
      <c r="P123" s="10">
        <v>13</v>
      </c>
      <c r="Q123" s="10">
        <v>25</v>
      </c>
      <c r="R123" s="10">
        <v>999977.1</v>
      </c>
      <c r="S123" s="10">
        <v>1000000</v>
      </c>
      <c r="T123" s="10">
        <v>22.9</v>
      </c>
      <c r="U123" s="10">
        <v>0</v>
      </c>
    </row>
    <row r="124" spans="1:21" ht="15.75" customHeight="1" x14ac:dyDescent="0.3">
      <c r="A124" s="9" t="s">
        <v>59</v>
      </c>
      <c r="B124" s="10">
        <v>62429.3</v>
      </c>
      <c r="C124" s="10">
        <v>62502.3</v>
      </c>
      <c r="D124" s="10">
        <v>19</v>
      </c>
      <c r="E124" s="10">
        <v>39.5</v>
      </c>
      <c r="F124" s="10">
        <v>9</v>
      </c>
      <c r="G124" s="10">
        <v>187947</v>
      </c>
      <c r="H124" s="10">
        <v>52</v>
      </c>
      <c r="I124" s="10">
        <v>55</v>
      </c>
      <c r="J124" s="10">
        <v>25</v>
      </c>
      <c r="K124" s="10">
        <v>49.5</v>
      </c>
      <c r="L124" s="10">
        <v>561709.6</v>
      </c>
      <c r="M124" s="10">
        <v>125127.2</v>
      </c>
      <c r="N124" s="10">
        <v>7</v>
      </c>
      <c r="O124" s="10">
        <v>7</v>
      </c>
      <c r="P124" s="10">
        <v>7</v>
      </c>
      <c r="Q124" s="10">
        <v>20</v>
      </c>
      <c r="R124" s="10">
        <v>1000005.6</v>
      </c>
      <c r="S124" s="10">
        <v>1000000</v>
      </c>
      <c r="T124" s="10">
        <v>-5.6</v>
      </c>
      <c r="U124" s="10">
        <v>0</v>
      </c>
    </row>
    <row r="125" spans="1:21" ht="15.75" customHeight="1" x14ac:dyDescent="0.3">
      <c r="A125" s="9" t="s">
        <v>60</v>
      </c>
      <c r="B125" s="10">
        <v>62417.3</v>
      </c>
      <c r="C125" s="10">
        <v>62479.8</v>
      </c>
      <c r="D125" s="10">
        <v>19</v>
      </c>
      <c r="E125" s="10">
        <v>40.5</v>
      </c>
      <c r="F125" s="10">
        <v>11</v>
      </c>
      <c r="G125" s="10">
        <v>187938</v>
      </c>
      <c r="H125" s="10">
        <v>40</v>
      </c>
      <c r="I125" s="10">
        <v>55</v>
      </c>
      <c r="J125" s="10">
        <v>31</v>
      </c>
      <c r="K125" s="10">
        <v>63.5</v>
      </c>
      <c r="L125" s="10">
        <v>561589.1</v>
      </c>
      <c r="M125" s="10">
        <v>62628.800000000003</v>
      </c>
      <c r="N125" s="10">
        <v>38.5</v>
      </c>
      <c r="O125" s="10">
        <v>62597.8</v>
      </c>
      <c r="P125" s="10">
        <v>27</v>
      </c>
      <c r="Q125" s="10">
        <v>29</v>
      </c>
      <c r="R125" s="10">
        <v>1000005.6</v>
      </c>
      <c r="S125" s="10">
        <v>1000000</v>
      </c>
      <c r="T125" s="10">
        <v>-5.6</v>
      </c>
      <c r="U125" s="10">
        <v>0</v>
      </c>
    </row>
    <row r="126" spans="1:21" ht="15.75" customHeight="1" x14ac:dyDescent="0.3">
      <c r="A126" s="9" t="s">
        <v>61</v>
      </c>
      <c r="B126" s="10">
        <v>62414.3</v>
      </c>
      <c r="C126" s="10">
        <v>1</v>
      </c>
      <c r="D126" s="10">
        <v>34</v>
      </c>
      <c r="E126" s="10">
        <v>41.5</v>
      </c>
      <c r="F126" s="10">
        <v>62561.3</v>
      </c>
      <c r="G126" s="10">
        <v>187931</v>
      </c>
      <c r="H126" s="10">
        <v>36</v>
      </c>
      <c r="I126" s="10">
        <v>55</v>
      </c>
      <c r="J126" s="10">
        <v>28</v>
      </c>
      <c r="K126" s="10">
        <v>59.5</v>
      </c>
      <c r="L126" s="10">
        <v>561703.6</v>
      </c>
      <c r="M126" s="10">
        <v>62631.8</v>
      </c>
      <c r="N126" s="10">
        <v>15</v>
      </c>
      <c r="O126" s="10">
        <v>62596.800000000003</v>
      </c>
      <c r="P126" s="10">
        <v>22</v>
      </c>
      <c r="Q126" s="10">
        <v>28</v>
      </c>
      <c r="R126" s="10">
        <v>1000159.1</v>
      </c>
      <c r="S126" s="10">
        <v>1000000</v>
      </c>
      <c r="T126" s="10">
        <v>-159.1</v>
      </c>
      <c r="U126" s="10">
        <v>-0.02</v>
      </c>
    </row>
    <row r="127" spans="1:21" ht="15.75" customHeight="1" x14ac:dyDescent="0.3">
      <c r="A127" s="9" t="s">
        <v>62</v>
      </c>
      <c r="B127" s="10">
        <v>62403.3</v>
      </c>
      <c r="C127" s="10">
        <v>62510.8</v>
      </c>
      <c r="D127" s="10">
        <v>34</v>
      </c>
      <c r="E127" s="10">
        <v>106</v>
      </c>
      <c r="F127" s="10">
        <v>12</v>
      </c>
      <c r="G127" s="10">
        <v>187954</v>
      </c>
      <c r="H127" s="10">
        <v>62493.3</v>
      </c>
      <c r="I127" s="10">
        <v>16</v>
      </c>
      <c r="J127" s="10">
        <v>34</v>
      </c>
      <c r="K127" s="10">
        <v>58.5</v>
      </c>
      <c r="L127" s="10">
        <v>561702.6</v>
      </c>
      <c r="M127" s="10">
        <v>62627.8</v>
      </c>
      <c r="N127" s="10">
        <v>7</v>
      </c>
      <c r="O127" s="10">
        <v>7</v>
      </c>
      <c r="P127" s="10">
        <v>7</v>
      </c>
      <c r="Q127" s="10">
        <v>32</v>
      </c>
      <c r="R127" s="10">
        <v>1000005.6</v>
      </c>
      <c r="S127" s="10">
        <v>1000000</v>
      </c>
      <c r="T127" s="10">
        <v>-5.6</v>
      </c>
      <c r="U127" s="10">
        <v>0</v>
      </c>
    </row>
    <row r="128" spans="1:21" ht="15.75" customHeight="1" x14ac:dyDescent="0.3">
      <c r="A128" s="9" t="s">
        <v>63</v>
      </c>
      <c r="B128" s="10">
        <v>62427.3</v>
      </c>
      <c r="C128" s="10">
        <v>62499.3</v>
      </c>
      <c r="D128" s="10">
        <v>34</v>
      </c>
      <c r="E128" s="10">
        <v>46.5</v>
      </c>
      <c r="F128" s="10">
        <v>62606.3</v>
      </c>
      <c r="G128" s="10">
        <v>187941</v>
      </c>
      <c r="H128" s="10">
        <v>44</v>
      </c>
      <c r="I128" s="10">
        <v>11</v>
      </c>
      <c r="J128" s="10">
        <v>11</v>
      </c>
      <c r="K128" s="10">
        <v>11</v>
      </c>
      <c r="L128" s="10">
        <v>561692.6</v>
      </c>
      <c r="M128" s="10">
        <v>0</v>
      </c>
      <c r="N128" s="10">
        <v>38.5</v>
      </c>
      <c r="O128" s="10">
        <v>62592.800000000003</v>
      </c>
      <c r="P128" s="10">
        <v>24</v>
      </c>
      <c r="Q128" s="10">
        <v>26</v>
      </c>
      <c r="R128" s="10">
        <v>1000005.6</v>
      </c>
      <c r="S128" s="10">
        <v>1000000</v>
      </c>
      <c r="T128" s="10">
        <v>-5.6</v>
      </c>
      <c r="U128" s="10">
        <v>0</v>
      </c>
    </row>
    <row r="129" spans="1:21" ht="15.75" customHeight="1" x14ac:dyDescent="0.3">
      <c r="A129" s="9" t="s">
        <v>64</v>
      </c>
      <c r="B129" s="10">
        <v>62428.3</v>
      </c>
      <c r="C129" s="10">
        <v>62501.3</v>
      </c>
      <c r="D129" s="10">
        <v>34</v>
      </c>
      <c r="E129" s="10">
        <v>12</v>
      </c>
      <c r="F129" s="10">
        <v>62563.3</v>
      </c>
      <c r="G129" s="10">
        <v>187940</v>
      </c>
      <c r="H129" s="10">
        <v>43</v>
      </c>
      <c r="I129" s="10">
        <v>55</v>
      </c>
      <c r="J129" s="10">
        <v>21</v>
      </c>
      <c r="K129" s="10">
        <v>60.5</v>
      </c>
      <c r="L129" s="10">
        <v>561668.6</v>
      </c>
      <c r="M129" s="10">
        <v>62596.3</v>
      </c>
      <c r="N129" s="10">
        <v>38.5</v>
      </c>
      <c r="O129" s="10">
        <v>9</v>
      </c>
      <c r="P129" s="10">
        <v>25</v>
      </c>
      <c r="Q129" s="10">
        <v>10</v>
      </c>
      <c r="R129" s="10">
        <v>1000006.1</v>
      </c>
      <c r="S129" s="10">
        <v>1000000</v>
      </c>
      <c r="T129" s="10">
        <v>-6.1</v>
      </c>
      <c r="U129" s="10">
        <v>0</v>
      </c>
    </row>
    <row r="130" spans="1:21" ht="15.75" customHeight="1" x14ac:dyDescent="0.3">
      <c r="A130" s="9" t="s">
        <v>65</v>
      </c>
      <c r="B130" s="10">
        <v>62406.3</v>
      </c>
      <c r="C130" s="10">
        <v>62496.3</v>
      </c>
      <c r="D130" s="10">
        <v>8</v>
      </c>
      <c r="E130" s="10">
        <v>8</v>
      </c>
      <c r="F130" s="10">
        <v>8</v>
      </c>
      <c r="G130" s="10">
        <v>187918.5</v>
      </c>
      <c r="H130" s="10">
        <v>55</v>
      </c>
      <c r="I130" s="10">
        <v>11</v>
      </c>
      <c r="J130" s="10">
        <v>11</v>
      </c>
      <c r="K130" s="10">
        <v>11</v>
      </c>
      <c r="L130" s="10">
        <v>561700.6</v>
      </c>
      <c r="M130" s="10">
        <v>62624.800000000003</v>
      </c>
      <c r="N130" s="10">
        <v>38.5</v>
      </c>
      <c r="O130" s="10">
        <v>62591.8</v>
      </c>
      <c r="P130" s="10">
        <v>19</v>
      </c>
      <c r="Q130" s="10">
        <v>12</v>
      </c>
      <c r="R130" s="10">
        <v>999920.1</v>
      </c>
      <c r="S130" s="10">
        <v>1000000</v>
      </c>
      <c r="T130" s="10">
        <v>79.900000000000006</v>
      </c>
      <c r="U130" s="10">
        <v>0.01</v>
      </c>
    </row>
    <row r="131" spans="1:21" ht="15.75" customHeight="1" x14ac:dyDescent="0.3">
      <c r="A131" s="9" t="s">
        <v>66</v>
      </c>
      <c r="B131" s="10">
        <v>62420.3</v>
      </c>
      <c r="C131" s="10">
        <v>62490.3</v>
      </c>
      <c r="D131" s="10">
        <v>34</v>
      </c>
      <c r="E131" s="10">
        <v>38.5</v>
      </c>
      <c r="F131" s="10">
        <v>62612.3</v>
      </c>
      <c r="G131" s="10">
        <v>166</v>
      </c>
      <c r="H131" s="10">
        <v>125154.7</v>
      </c>
      <c r="I131" s="10">
        <v>55</v>
      </c>
      <c r="J131" s="10">
        <v>27</v>
      </c>
      <c r="K131" s="10">
        <v>52.5</v>
      </c>
      <c r="L131" s="10">
        <v>561666.6</v>
      </c>
      <c r="M131" s="10">
        <v>62621.8</v>
      </c>
      <c r="N131" s="10">
        <v>15</v>
      </c>
      <c r="O131" s="10">
        <v>62593.8</v>
      </c>
      <c r="P131" s="10">
        <v>30</v>
      </c>
      <c r="Q131" s="10">
        <v>27</v>
      </c>
      <c r="R131" s="10">
        <v>1000005.1</v>
      </c>
      <c r="S131" s="10">
        <v>1000000</v>
      </c>
      <c r="T131" s="10">
        <v>-5.0999999999999996</v>
      </c>
      <c r="U131" s="10">
        <v>0</v>
      </c>
    </row>
    <row r="132" spans="1:21" ht="15.75" customHeight="1" x14ac:dyDescent="0.3">
      <c r="A132" s="9" t="s">
        <v>67</v>
      </c>
      <c r="B132" s="10">
        <v>62404.3</v>
      </c>
      <c r="C132" s="10">
        <v>62508.800000000003</v>
      </c>
      <c r="D132" s="10">
        <v>34</v>
      </c>
      <c r="E132" s="10">
        <v>44.5</v>
      </c>
      <c r="F132" s="10">
        <v>62562.3</v>
      </c>
      <c r="G132" s="10">
        <v>187917.5</v>
      </c>
      <c r="H132" s="10">
        <v>56</v>
      </c>
      <c r="I132" s="10">
        <v>11</v>
      </c>
      <c r="J132" s="10">
        <v>11</v>
      </c>
      <c r="K132" s="10">
        <v>11</v>
      </c>
      <c r="L132" s="10">
        <v>499232.3</v>
      </c>
      <c r="M132" s="10">
        <v>125128.2</v>
      </c>
      <c r="N132" s="10">
        <v>38.5</v>
      </c>
      <c r="O132" s="10">
        <v>14</v>
      </c>
      <c r="P132" s="10">
        <v>12</v>
      </c>
      <c r="Q132" s="10">
        <v>21</v>
      </c>
      <c r="R132" s="10">
        <v>1000006.6</v>
      </c>
      <c r="S132" s="10">
        <v>1000000</v>
      </c>
      <c r="T132" s="10">
        <v>-6.6</v>
      </c>
      <c r="U132" s="10">
        <v>0</v>
      </c>
    </row>
    <row r="133" spans="1:21" ht="15.75" customHeight="1" x14ac:dyDescent="0.3">
      <c r="A133" s="9" t="s">
        <v>68</v>
      </c>
      <c r="B133" s="10">
        <v>62412.3</v>
      </c>
      <c r="C133" s="10">
        <v>62476.800000000003</v>
      </c>
      <c r="D133" s="10">
        <v>8</v>
      </c>
      <c r="E133" s="10">
        <v>8</v>
      </c>
      <c r="F133" s="10">
        <v>8</v>
      </c>
      <c r="G133" s="10">
        <v>187942</v>
      </c>
      <c r="H133" s="10">
        <v>45</v>
      </c>
      <c r="I133" s="10">
        <v>11</v>
      </c>
      <c r="J133" s="10">
        <v>11</v>
      </c>
      <c r="K133" s="10">
        <v>11</v>
      </c>
      <c r="L133" s="10">
        <v>561699.6</v>
      </c>
      <c r="M133" s="10">
        <v>62623.8</v>
      </c>
      <c r="N133" s="10">
        <v>38.5</v>
      </c>
      <c r="O133" s="10">
        <v>62589.8</v>
      </c>
      <c r="P133" s="10">
        <v>11</v>
      </c>
      <c r="Q133" s="10">
        <v>9</v>
      </c>
      <c r="R133" s="10">
        <v>999905.1</v>
      </c>
      <c r="S133" s="10">
        <v>1000000</v>
      </c>
      <c r="T133" s="10">
        <v>94.9</v>
      </c>
      <c r="U133" s="10">
        <v>0.01</v>
      </c>
    </row>
    <row r="134" spans="1:21" ht="15.75" customHeight="1" x14ac:dyDescent="0.3">
      <c r="A134" s="9" t="s">
        <v>69</v>
      </c>
      <c r="B134" s="10">
        <v>62412.3</v>
      </c>
      <c r="C134" s="10">
        <v>62476.800000000003</v>
      </c>
      <c r="D134" s="10">
        <v>34</v>
      </c>
      <c r="E134" s="10">
        <v>48.5</v>
      </c>
      <c r="F134" s="10">
        <v>10</v>
      </c>
      <c r="G134" s="10">
        <v>62854.3</v>
      </c>
      <c r="H134" s="10">
        <v>125153.7</v>
      </c>
      <c r="I134" s="10">
        <v>55</v>
      </c>
      <c r="J134" s="10">
        <v>32</v>
      </c>
      <c r="K134" s="10">
        <v>46.5</v>
      </c>
      <c r="L134" s="10">
        <v>561588.1</v>
      </c>
      <c r="M134" s="10">
        <v>62629.8</v>
      </c>
      <c r="N134" s="10">
        <v>15</v>
      </c>
      <c r="O134" s="10">
        <v>62598.8</v>
      </c>
      <c r="P134" s="10">
        <v>17</v>
      </c>
      <c r="Q134" s="10">
        <v>33</v>
      </c>
      <c r="R134" s="10">
        <v>1000005.1</v>
      </c>
      <c r="S134" s="10">
        <v>1000000</v>
      </c>
      <c r="T134" s="10">
        <v>-5.0999999999999996</v>
      </c>
      <c r="U134" s="10">
        <v>0</v>
      </c>
    </row>
    <row r="135" spans="1:21" ht="15.75" customHeight="1" x14ac:dyDescent="0.3">
      <c r="A135" s="9" t="s">
        <v>70</v>
      </c>
      <c r="B135" s="10">
        <v>62430.3</v>
      </c>
      <c r="C135" s="10">
        <v>62509.8</v>
      </c>
      <c r="D135" s="10">
        <v>8</v>
      </c>
      <c r="E135" s="10">
        <v>8</v>
      </c>
      <c r="F135" s="10">
        <v>8</v>
      </c>
      <c r="G135" s="10">
        <v>187929</v>
      </c>
      <c r="H135" s="10">
        <v>46</v>
      </c>
      <c r="I135" s="10">
        <v>11</v>
      </c>
      <c r="J135" s="10">
        <v>11</v>
      </c>
      <c r="K135" s="10">
        <v>11</v>
      </c>
      <c r="L135" s="10">
        <v>561667.6</v>
      </c>
      <c r="M135" s="10">
        <v>62620.800000000003</v>
      </c>
      <c r="N135" s="10">
        <v>38.5</v>
      </c>
      <c r="O135" s="10">
        <v>62594.8</v>
      </c>
      <c r="P135" s="10">
        <v>20</v>
      </c>
      <c r="Q135" s="10">
        <v>14</v>
      </c>
      <c r="R135" s="10">
        <v>999928.1</v>
      </c>
      <c r="S135" s="10">
        <v>1000000</v>
      </c>
      <c r="T135" s="10">
        <v>71.900000000000006</v>
      </c>
      <c r="U135" s="10">
        <v>0.01</v>
      </c>
    </row>
    <row r="136" spans="1:21" ht="15.75" customHeight="1" x14ac:dyDescent="0.3">
      <c r="A136" s="9" t="s">
        <v>71</v>
      </c>
      <c r="B136" s="10">
        <v>62424.3</v>
      </c>
      <c r="C136" s="10">
        <v>62495.3</v>
      </c>
      <c r="D136" s="10">
        <v>19</v>
      </c>
      <c r="E136" s="10">
        <v>16</v>
      </c>
      <c r="F136" s="10">
        <v>62609.3</v>
      </c>
      <c r="G136" s="10">
        <v>187952</v>
      </c>
      <c r="H136" s="10">
        <v>59</v>
      </c>
      <c r="I136" s="10">
        <v>55</v>
      </c>
      <c r="J136" s="10">
        <v>22</v>
      </c>
      <c r="K136" s="10">
        <v>56.5</v>
      </c>
      <c r="L136" s="10">
        <v>561670.6</v>
      </c>
      <c r="M136" s="10">
        <v>62589.8</v>
      </c>
      <c r="N136" s="10">
        <v>15</v>
      </c>
      <c r="O136" s="10">
        <v>20</v>
      </c>
      <c r="P136" s="10">
        <v>17</v>
      </c>
      <c r="Q136" s="10">
        <v>17</v>
      </c>
      <c r="R136" s="10">
        <v>1000038.1</v>
      </c>
      <c r="S136" s="10">
        <v>1000000</v>
      </c>
      <c r="T136" s="10">
        <v>-38.1</v>
      </c>
      <c r="U136" s="10">
        <v>0</v>
      </c>
    </row>
    <row r="137" spans="1:21" ht="15.75" customHeight="1" x14ac:dyDescent="0.3">
      <c r="A137" s="9" t="s">
        <v>72</v>
      </c>
      <c r="B137" s="10">
        <v>62410.3</v>
      </c>
      <c r="C137" s="10">
        <v>62477.8</v>
      </c>
      <c r="D137" s="10">
        <v>8</v>
      </c>
      <c r="E137" s="10">
        <v>8</v>
      </c>
      <c r="F137" s="10">
        <v>8</v>
      </c>
      <c r="G137" s="10">
        <v>187946</v>
      </c>
      <c r="H137" s="10">
        <v>51</v>
      </c>
      <c r="I137" s="10">
        <v>55</v>
      </c>
      <c r="J137" s="10">
        <v>14</v>
      </c>
      <c r="K137" s="10">
        <v>55.5</v>
      </c>
      <c r="L137" s="10">
        <v>561706.6</v>
      </c>
      <c r="M137" s="10">
        <v>125058.2</v>
      </c>
      <c r="N137" s="10">
        <v>38.5</v>
      </c>
      <c r="O137" s="10">
        <v>16</v>
      </c>
      <c r="P137" s="10">
        <v>147</v>
      </c>
      <c r="Q137" s="10">
        <v>6</v>
      </c>
      <c r="R137" s="10">
        <v>1000006.1</v>
      </c>
      <c r="S137" s="10">
        <v>1000000</v>
      </c>
      <c r="T137" s="10">
        <v>-6.1</v>
      </c>
      <c r="U137" s="10">
        <v>0</v>
      </c>
    </row>
    <row r="138" spans="1:21" ht="15.75" customHeight="1" x14ac:dyDescent="0.3">
      <c r="A138" s="9" t="s">
        <v>73</v>
      </c>
      <c r="B138" s="10">
        <v>62402.3</v>
      </c>
      <c r="C138" s="10">
        <v>62511.8</v>
      </c>
      <c r="D138" s="10">
        <v>19</v>
      </c>
      <c r="E138" s="10">
        <v>45.5</v>
      </c>
      <c r="F138" s="10">
        <v>62607.3</v>
      </c>
      <c r="G138" s="10">
        <v>62855.3</v>
      </c>
      <c r="H138" s="10">
        <v>62495.3</v>
      </c>
      <c r="I138" s="10">
        <v>11</v>
      </c>
      <c r="J138" s="10">
        <v>11</v>
      </c>
      <c r="K138" s="10">
        <v>11</v>
      </c>
      <c r="L138" s="10">
        <v>561704.6</v>
      </c>
      <c r="M138" s="10">
        <v>62632.800000000003</v>
      </c>
      <c r="N138" s="10">
        <v>38.5</v>
      </c>
      <c r="O138" s="10">
        <v>62600.800000000003</v>
      </c>
      <c r="P138" s="10">
        <v>29</v>
      </c>
      <c r="Q138" s="10">
        <v>30</v>
      </c>
      <c r="R138" s="10">
        <v>1000005.6</v>
      </c>
      <c r="S138" s="10">
        <v>1000000</v>
      </c>
      <c r="T138" s="10">
        <v>-5.6</v>
      </c>
      <c r="U138" s="10">
        <v>0</v>
      </c>
    </row>
    <row r="139" spans="1:21" ht="15.75" customHeight="1" x14ac:dyDescent="0.3">
      <c r="A139" s="9" t="s">
        <v>74</v>
      </c>
      <c r="B139" s="10">
        <v>62423.3</v>
      </c>
      <c r="C139" s="10">
        <v>62493.3</v>
      </c>
      <c r="D139" s="10">
        <v>34</v>
      </c>
      <c r="E139" s="10">
        <v>9</v>
      </c>
      <c r="F139" s="10">
        <v>62558.3</v>
      </c>
      <c r="G139" s="10">
        <v>0</v>
      </c>
      <c r="H139" s="10">
        <v>188031.5</v>
      </c>
      <c r="I139" s="10">
        <v>16</v>
      </c>
      <c r="J139" s="10">
        <v>13</v>
      </c>
      <c r="K139" s="10">
        <v>50.5</v>
      </c>
      <c r="L139" s="10">
        <v>561696.6</v>
      </c>
      <c r="M139" s="10">
        <v>62594.3</v>
      </c>
      <c r="N139" s="10">
        <v>38.5</v>
      </c>
      <c r="O139" s="10">
        <v>17</v>
      </c>
      <c r="P139" s="10">
        <v>23</v>
      </c>
      <c r="Q139" s="10">
        <v>7</v>
      </c>
      <c r="R139" s="10">
        <v>1000005.6</v>
      </c>
      <c r="S139" s="10">
        <v>1000000</v>
      </c>
      <c r="T139" s="10">
        <v>-5.6</v>
      </c>
      <c r="U139" s="10">
        <v>0</v>
      </c>
    </row>
    <row r="140" spans="1:21" ht="15.75" customHeight="1" x14ac:dyDescent="0.3">
      <c r="A140" s="9" t="s">
        <v>75</v>
      </c>
      <c r="B140" s="10">
        <v>62400.3</v>
      </c>
      <c r="C140" s="10">
        <v>62514.8</v>
      </c>
      <c r="D140" s="10">
        <v>19</v>
      </c>
      <c r="E140" s="10">
        <v>11</v>
      </c>
      <c r="F140" s="10">
        <v>62600.3</v>
      </c>
      <c r="G140" s="10">
        <v>187934</v>
      </c>
      <c r="H140" s="10">
        <v>34</v>
      </c>
      <c r="I140" s="10">
        <v>55</v>
      </c>
      <c r="J140" s="10">
        <v>12</v>
      </c>
      <c r="K140" s="10">
        <v>54.5</v>
      </c>
      <c r="L140" s="10">
        <v>561697.6</v>
      </c>
      <c r="M140" s="10">
        <v>62595.3</v>
      </c>
      <c r="N140" s="10">
        <v>7</v>
      </c>
      <c r="O140" s="10">
        <v>7</v>
      </c>
      <c r="P140" s="10">
        <v>7</v>
      </c>
      <c r="Q140" s="10">
        <v>0</v>
      </c>
      <c r="R140" s="10">
        <v>999949.1</v>
      </c>
      <c r="S140" s="10">
        <v>1000000</v>
      </c>
      <c r="T140" s="10">
        <v>50.9</v>
      </c>
      <c r="U140" s="10">
        <v>0.01</v>
      </c>
    </row>
    <row r="141" spans="1:21" ht="15.75" customHeight="1" x14ac:dyDescent="0.3">
      <c r="A141" s="9" t="s">
        <v>76</v>
      </c>
      <c r="B141" s="10">
        <v>62416.3</v>
      </c>
      <c r="C141" s="10">
        <v>107.5</v>
      </c>
      <c r="D141" s="10">
        <v>8</v>
      </c>
      <c r="E141" s="10">
        <v>8</v>
      </c>
      <c r="F141" s="10">
        <v>8</v>
      </c>
      <c r="G141" s="10">
        <v>187933</v>
      </c>
      <c r="H141" s="10">
        <v>0</v>
      </c>
      <c r="I141" s="10">
        <v>11</v>
      </c>
      <c r="J141" s="10">
        <v>11</v>
      </c>
      <c r="K141" s="10">
        <v>11</v>
      </c>
      <c r="L141" s="10">
        <v>561708.6</v>
      </c>
      <c r="M141" s="10">
        <v>125125.2</v>
      </c>
      <c r="N141" s="10">
        <v>38.5</v>
      </c>
      <c r="O141" s="10">
        <v>62595.8</v>
      </c>
      <c r="P141" s="10">
        <v>8</v>
      </c>
      <c r="Q141" s="10">
        <v>16</v>
      </c>
      <c r="R141" s="10">
        <v>1000006.1</v>
      </c>
      <c r="S141" s="10">
        <v>1000000</v>
      </c>
      <c r="T141" s="10">
        <v>-6.1</v>
      </c>
      <c r="U141" s="10">
        <v>0</v>
      </c>
    </row>
    <row r="142" spans="1:21" ht="15.75" customHeight="1" x14ac:dyDescent="0.3">
      <c r="A142" s="9" t="s">
        <v>77</v>
      </c>
      <c r="B142" s="10">
        <v>62415.3</v>
      </c>
      <c r="C142" s="10">
        <v>0</v>
      </c>
      <c r="D142" s="10">
        <v>19</v>
      </c>
      <c r="E142" s="10">
        <v>42.5</v>
      </c>
      <c r="F142" s="10">
        <v>62602.3</v>
      </c>
      <c r="G142" s="10">
        <v>187932</v>
      </c>
      <c r="H142" s="10">
        <v>35</v>
      </c>
      <c r="I142" s="10">
        <v>55</v>
      </c>
      <c r="J142" s="10">
        <v>26</v>
      </c>
      <c r="K142" s="10">
        <v>52.5</v>
      </c>
      <c r="L142" s="10">
        <v>561584.1</v>
      </c>
      <c r="M142" s="10">
        <v>125126.2</v>
      </c>
      <c r="N142" s="10">
        <v>7</v>
      </c>
      <c r="O142" s="10">
        <v>7</v>
      </c>
      <c r="P142" s="10">
        <v>7</v>
      </c>
      <c r="Q142" s="10">
        <v>23</v>
      </c>
      <c r="R142" s="10">
        <v>999934.1</v>
      </c>
      <c r="S142" s="10">
        <v>1000000</v>
      </c>
      <c r="T142" s="10">
        <v>65.900000000000006</v>
      </c>
      <c r="U142" s="10">
        <v>0.01</v>
      </c>
    </row>
    <row r="143" spans="1:21" ht="15.75" customHeight="1" x14ac:dyDescent="0.3">
      <c r="A143" s="9" t="s">
        <v>78</v>
      </c>
      <c r="B143" s="10">
        <v>62419.3</v>
      </c>
      <c r="C143" s="10">
        <v>62489.3</v>
      </c>
      <c r="D143" s="10">
        <v>19</v>
      </c>
      <c r="E143" s="10">
        <v>10</v>
      </c>
      <c r="F143" s="10">
        <v>62603.3</v>
      </c>
      <c r="G143" s="10">
        <v>187936</v>
      </c>
      <c r="H143" s="10">
        <v>38</v>
      </c>
      <c r="I143" s="10">
        <v>11</v>
      </c>
      <c r="J143" s="10">
        <v>11</v>
      </c>
      <c r="K143" s="10">
        <v>11</v>
      </c>
      <c r="L143" s="10">
        <v>561665.6</v>
      </c>
      <c r="M143" s="10">
        <v>62622.8</v>
      </c>
      <c r="N143" s="10">
        <v>38.5</v>
      </c>
      <c r="O143" s="10">
        <v>8</v>
      </c>
      <c r="P143" s="10">
        <v>10</v>
      </c>
      <c r="Q143" s="10">
        <v>1</v>
      </c>
      <c r="R143" s="10">
        <v>999894.1</v>
      </c>
      <c r="S143" s="10">
        <v>1000000</v>
      </c>
      <c r="T143" s="10">
        <v>105.9</v>
      </c>
      <c r="U143" s="10">
        <v>0.01</v>
      </c>
    </row>
    <row r="144" spans="1:21" ht="15.75" customHeight="1" x14ac:dyDescent="0.3">
      <c r="A144" s="9" t="s">
        <v>79</v>
      </c>
      <c r="B144" s="10">
        <v>62425.3</v>
      </c>
      <c r="C144" s="10">
        <v>62497.3</v>
      </c>
      <c r="D144" s="10">
        <v>8</v>
      </c>
      <c r="E144" s="10">
        <v>8</v>
      </c>
      <c r="F144" s="10">
        <v>8</v>
      </c>
      <c r="G144" s="10">
        <v>187943</v>
      </c>
      <c r="H144" s="10">
        <v>47</v>
      </c>
      <c r="I144" s="10">
        <v>55</v>
      </c>
      <c r="J144" s="10">
        <v>24</v>
      </c>
      <c r="K144" s="10">
        <v>64.5</v>
      </c>
      <c r="L144" s="10">
        <v>561701.6</v>
      </c>
      <c r="M144" s="10">
        <v>62625.8</v>
      </c>
      <c r="N144" s="10">
        <v>15</v>
      </c>
      <c r="O144" s="10">
        <v>62590.8</v>
      </c>
      <c r="P144" s="10">
        <v>9</v>
      </c>
      <c r="Q144" s="10">
        <v>18</v>
      </c>
      <c r="R144" s="10">
        <v>1000040.6</v>
      </c>
      <c r="S144" s="10">
        <v>1000000</v>
      </c>
      <c r="T144" s="10">
        <v>-40.6</v>
      </c>
      <c r="U144" s="10">
        <v>0</v>
      </c>
    </row>
    <row r="145" spans="1:21" ht="15.75" customHeight="1" x14ac:dyDescent="0.3">
      <c r="A145" s="9" t="s">
        <v>80</v>
      </c>
      <c r="B145" s="10">
        <v>62405.3</v>
      </c>
      <c r="C145" s="10">
        <v>62500.3</v>
      </c>
      <c r="D145" s="10">
        <v>8</v>
      </c>
      <c r="E145" s="10">
        <v>8</v>
      </c>
      <c r="F145" s="10">
        <v>8</v>
      </c>
      <c r="G145" s="10">
        <v>187950</v>
      </c>
      <c r="H145" s="10">
        <v>57</v>
      </c>
      <c r="I145" s="10">
        <v>55</v>
      </c>
      <c r="J145" s="10">
        <v>15</v>
      </c>
      <c r="K145" s="10">
        <v>47.5</v>
      </c>
      <c r="L145" s="10">
        <v>561693.6</v>
      </c>
      <c r="M145" s="10">
        <v>1</v>
      </c>
      <c r="N145" s="10">
        <v>15</v>
      </c>
      <c r="O145" s="10">
        <v>10</v>
      </c>
      <c r="P145" s="10">
        <v>125229.7</v>
      </c>
      <c r="Q145" s="10">
        <v>2</v>
      </c>
      <c r="R145" s="10">
        <v>1000005.6</v>
      </c>
      <c r="S145" s="10">
        <v>1000000</v>
      </c>
      <c r="T145" s="10">
        <v>-5.6</v>
      </c>
      <c r="U145" s="10">
        <v>0</v>
      </c>
    </row>
    <row r="146" spans="1:21" ht="15.75" customHeight="1" x14ac:dyDescent="0.3">
      <c r="A146" s="9" t="s">
        <v>81</v>
      </c>
      <c r="B146" s="10">
        <v>62401.3</v>
      </c>
      <c r="C146" s="10">
        <v>62512.800000000003</v>
      </c>
      <c r="D146" s="10">
        <v>34</v>
      </c>
      <c r="E146" s="10">
        <v>35.5</v>
      </c>
      <c r="F146" s="10">
        <v>62557.3</v>
      </c>
      <c r="G146" s="10">
        <v>187930</v>
      </c>
      <c r="H146" s="10">
        <v>42</v>
      </c>
      <c r="I146" s="10">
        <v>11</v>
      </c>
      <c r="J146" s="10">
        <v>11</v>
      </c>
      <c r="K146" s="10">
        <v>11</v>
      </c>
      <c r="L146" s="10">
        <v>561698.6</v>
      </c>
      <c r="M146" s="10">
        <v>62619.8</v>
      </c>
      <c r="N146" s="10">
        <v>7</v>
      </c>
      <c r="O146" s="10">
        <v>7</v>
      </c>
      <c r="P146" s="10">
        <v>7</v>
      </c>
      <c r="Q146" s="10">
        <v>3</v>
      </c>
      <c r="R146" s="10">
        <v>999888.6</v>
      </c>
      <c r="S146" s="10">
        <v>1000000</v>
      </c>
      <c r="T146" s="10">
        <v>111.4</v>
      </c>
      <c r="U146" s="10">
        <v>0.01</v>
      </c>
    </row>
    <row r="147" spans="1:21" ht="15.75" customHeight="1" x14ac:dyDescent="0.3">
      <c r="A147" s="9" t="s">
        <v>82</v>
      </c>
      <c r="B147" s="10">
        <v>1</v>
      </c>
      <c r="C147" s="10">
        <v>62516.800000000003</v>
      </c>
      <c r="D147" s="10">
        <v>19</v>
      </c>
      <c r="E147" s="10">
        <v>43.5</v>
      </c>
      <c r="F147" s="10">
        <v>62610.3</v>
      </c>
      <c r="G147" s="10">
        <v>187935</v>
      </c>
      <c r="H147" s="10">
        <v>37</v>
      </c>
      <c r="I147" s="10">
        <v>55</v>
      </c>
      <c r="J147" s="10">
        <v>20</v>
      </c>
      <c r="K147" s="10">
        <v>53.5</v>
      </c>
      <c r="L147" s="10">
        <v>561585.1</v>
      </c>
      <c r="M147" s="10">
        <v>125057.2</v>
      </c>
      <c r="N147" s="10">
        <v>15</v>
      </c>
      <c r="O147" s="10">
        <v>19</v>
      </c>
      <c r="P147" s="10">
        <v>14</v>
      </c>
      <c r="Q147" s="10">
        <v>24</v>
      </c>
      <c r="R147" s="10">
        <v>1000005.6</v>
      </c>
      <c r="S147" s="10">
        <v>1000000</v>
      </c>
      <c r="T147" s="10">
        <v>-5.6</v>
      </c>
      <c r="U147" s="10">
        <v>0</v>
      </c>
    </row>
    <row r="148" spans="1:21" ht="15.75" customHeight="1" x14ac:dyDescent="0.3">
      <c r="A148" s="9" t="s">
        <v>83</v>
      </c>
      <c r="B148" s="10">
        <v>62418.3</v>
      </c>
      <c r="C148" s="10">
        <v>62487.3</v>
      </c>
      <c r="D148" s="10">
        <v>34</v>
      </c>
      <c r="E148" s="10">
        <v>15</v>
      </c>
      <c r="F148" s="10">
        <v>62565.3</v>
      </c>
      <c r="G148" s="10">
        <v>187945</v>
      </c>
      <c r="H148" s="10">
        <v>50</v>
      </c>
      <c r="I148" s="10">
        <v>55</v>
      </c>
      <c r="J148" s="10">
        <v>20</v>
      </c>
      <c r="K148" s="10">
        <v>66.5</v>
      </c>
      <c r="L148" s="10">
        <v>561669.6</v>
      </c>
      <c r="M148" s="10">
        <v>62593.3</v>
      </c>
      <c r="N148" s="10">
        <v>38.5</v>
      </c>
      <c r="O148" s="10">
        <v>15</v>
      </c>
      <c r="P148" s="10">
        <v>18</v>
      </c>
      <c r="Q148" s="10">
        <v>15</v>
      </c>
      <c r="R148" s="10">
        <v>1000006.1</v>
      </c>
      <c r="S148" s="10">
        <v>1000000</v>
      </c>
      <c r="T148" s="10">
        <v>-6.1</v>
      </c>
      <c r="U148" s="10">
        <v>0</v>
      </c>
    </row>
    <row r="149" spans="1:21" ht="15.75" customHeight="1" x14ac:dyDescent="0.3">
      <c r="A149" s="9" t="s">
        <v>84</v>
      </c>
      <c r="B149" s="10">
        <v>0</v>
      </c>
      <c r="C149" s="10">
        <v>187439.5</v>
      </c>
      <c r="D149" s="10">
        <v>8</v>
      </c>
      <c r="E149" s="10">
        <v>8</v>
      </c>
      <c r="F149" s="10">
        <v>8</v>
      </c>
      <c r="G149" s="10">
        <v>165</v>
      </c>
      <c r="H149" s="10">
        <v>188030.5</v>
      </c>
      <c r="I149" s="10">
        <v>11</v>
      </c>
      <c r="J149" s="10">
        <v>11</v>
      </c>
      <c r="K149" s="10">
        <v>11</v>
      </c>
      <c r="L149" s="10">
        <v>561587.1</v>
      </c>
      <c r="M149" s="10">
        <v>62630.8</v>
      </c>
      <c r="N149" s="10">
        <v>38.5</v>
      </c>
      <c r="O149" s="10">
        <v>21</v>
      </c>
      <c r="P149" s="10">
        <v>28</v>
      </c>
      <c r="Q149" s="10">
        <v>8</v>
      </c>
      <c r="R149" s="10">
        <v>1000005.6</v>
      </c>
      <c r="S149" s="10">
        <v>1000000</v>
      </c>
      <c r="T149" s="10">
        <v>-5.6</v>
      </c>
      <c r="U149" s="10">
        <v>0</v>
      </c>
    </row>
    <row r="150" spans="1:21" ht="15.75" customHeight="1" x14ac:dyDescent="0.3">
      <c r="A150" s="9" t="s">
        <v>85</v>
      </c>
      <c r="B150" s="10">
        <v>62422.3</v>
      </c>
      <c r="C150" s="10">
        <v>62492.3</v>
      </c>
      <c r="D150" s="10">
        <v>34</v>
      </c>
      <c r="E150" s="10">
        <v>34.5</v>
      </c>
      <c r="F150" s="10">
        <v>62559.3</v>
      </c>
      <c r="G150" s="10">
        <v>187944</v>
      </c>
      <c r="H150" s="10">
        <v>49</v>
      </c>
      <c r="I150" s="10">
        <v>16</v>
      </c>
      <c r="J150" s="10">
        <v>18</v>
      </c>
      <c r="K150" s="10">
        <v>63.5</v>
      </c>
      <c r="L150" s="10">
        <v>561694.6</v>
      </c>
      <c r="M150" s="10">
        <v>62587.8</v>
      </c>
      <c r="N150" s="10">
        <v>7</v>
      </c>
      <c r="O150" s="10">
        <v>7</v>
      </c>
      <c r="P150" s="10">
        <v>7</v>
      </c>
      <c r="Q150" s="10">
        <v>11</v>
      </c>
      <c r="R150" s="10">
        <v>999947.6</v>
      </c>
      <c r="S150" s="10">
        <v>1000000</v>
      </c>
      <c r="T150" s="10">
        <v>52.4</v>
      </c>
      <c r="U150" s="10">
        <v>0.01</v>
      </c>
    </row>
    <row r="151" spans="1:21" ht="15.75" customHeight="1" x14ac:dyDescent="0.3">
      <c r="A151" s="9" t="s">
        <v>86</v>
      </c>
      <c r="B151" s="10">
        <v>62409.3</v>
      </c>
      <c r="C151" s="10">
        <v>62478.8</v>
      </c>
      <c r="D151" s="10">
        <v>34</v>
      </c>
      <c r="E151" s="10">
        <v>14</v>
      </c>
      <c r="F151" s="10">
        <v>62608.3</v>
      </c>
      <c r="G151" s="10">
        <v>63092.4</v>
      </c>
      <c r="H151" s="10">
        <v>62494.3</v>
      </c>
      <c r="I151" s="10">
        <v>11</v>
      </c>
      <c r="J151" s="10">
        <v>11</v>
      </c>
      <c r="K151" s="10">
        <v>11</v>
      </c>
      <c r="L151" s="10">
        <v>561707.6</v>
      </c>
      <c r="M151" s="10">
        <v>125059.2</v>
      </c>
      <c r="N151" s="10">
        <v>38.5</v>
      </c>
      <c r="O151" s="10">
        <v>11</v>
      </c>
      <c r="P151" s="10">
        <v>21</v>
      </c>
      <c r="Q151" s="10">
        <v>4</v>
      </c>
      <c r="R151" s="10">
        <v>1000005.6</v>
      </c>
      <c r="S151" s="10">
        <v>1000000</v>
      </c>
      <c r="T151" s="10">
        <v>-5.6</v>
      </c>
      <c r="U151" s="10">
        <v>0</v>
      </c>
    </row>
    <row r="152" spans="1:21" ht="15.75" customHeight="1" x14ac:dyDescent="0.3">
      <c r="A152" s="9" t="s">
        <v>87</v>
      </c>
      <c r="B152" s="10">
        <v>62407.3</v>
      </c>
      <c r="C152" s="10">
        <v>62494.3</v>
      </c>
      <c r="D152" s="10">
        <v>34</v>
      </c>
      <c r="E152" s="10">
        <v>36.5</v>
      </c>
      <c r="F152" s="10">
        <v>62565.3</v>
      </c>
      <c r="G152" s="10">
        <v>187939</v>
      </c>
      <c r="H152" s="10">
        <v>41</v>
      </c>
      <c r="I152" s="10">
        <v>11</v>
      </c>
      <c r="J152" s="10">
        <v>11</v>
      </c>
      <c r="K152" s="10">
        <v>11</v>
      </c>
      <c r="L152" s="10">
        <v>499231.3</v>
      </c>
      <c r="M152" s="10">
        <v>125198.2</v>
      </c>
      <c r="N152" s="10">
        <v>7</v>
      </c>
      <c r="O152" s="10">
        <v>7</v>
      </c>
      <c r="P152" s="10">
        <v>7</v>
      </c>
      <c r="Q152" s="10">
        <v>5</v>
      </c>
      <c r="R152" s="10">
        <v>1000006.1</v>
      </c>
      <c r="S152" s="10">
        <v>1000000</v>
      </c>
      <c r="T152" s="10">
        <v>-6.1</v>
      </c>
      <c r="U152" s="10">
        <v>0</v>
      </c>
    </row>
    <row r="153" spans="1:21" ht="15.75" customHeight="1" x14ac:dyDescent="0.3">
      <c r="A153" s="9" t="s">
        <v>88</v>
      </c>
      <c r="B153" s="10">
        <v>62431.3</v>
      </c>
      <c r="C153" s="10">
        <v>62513.8</v>
      </c>
      <c r="D153" s="10">
        <v>8</v>
      </c>
      <c r="E153" s="10">
        <v>8</v>
      </c>
      <c r="F153" s="10">
        <v>8</v>
      </c>
      <c r="G153" s="10">
        <v>187951</v>
      </c>
      <c r="H153" s="10">
        <v>58</v>
      </c>
      <c r="I153" s="10">
        <v>16</v>
      </c>
      <c r="J153" s="10">
        <v>17</v>
      </c>
      <c r="K153" s="10">
        <v>63.5</v>
      </c>
      <c r="L153" s="10">
        <v>561710.6</v>
      </c>
      <c r="M153" s="10">
        <v>125129.2</v>
      </c>
      <c r="N153" s="10">
        <v>38.5</v>
      </c>
      <c r="O153" s="10">
        <v>22</v>
      </c>
      <c r="P153" s="10">
        <v>31</v>
      </c>
      <c r="Q153" s="10">
        <v>13</v>
      </c>
      <c r="R153" s="10">
        <v>1000019.1</v>
      </c>
      <c r="S153" s="10">
        <v>1000000</v>
      </c>
      <c r="T153" s="10">
        <v>-19.100000000000001</v>
      </c>
      <c r="U153" s="10">
        <v>0</v>
      </c>
    </row>
    <row r="154" spans="1:21" ht="15.75" customHeight="1" x14ac:dyDescent="0.3"/>
    <row r="155" spans="1:21" ht="15.75" customHeight="1" x14ac:dyDescent="0.3">
      <c r="A155" s="11" t="s">
        <v>494</v>
      </c>
      <c r="B155" s="12">
        <v>2062370.2</v>
      </c>
    </row>
    <row r="156" spans="1:21" ht="15.75" customHeight="1" x14ac:dyDescent="0.3">
      <c r="A156" s="11" t="s">
        <v>495</v>
      </c>
      <c r="B156" s="12">
        <v>0</v>
      </c>
    </row>
    <row r="157" spans="1:21" ht="15.75" customHeight="1" x14ac:dyDescent="0.3">
      <c r="A157" s="11" t="s">
        <v>496</v>
      </c>
      <c r="B157" s="12">
        <v>35000001.5</v>
      </c>
    </row>
    <row r="158" spans="1:21" ht="15.75" customHeight="1" x14ac:dyDescent="0.3">
      <c r="A158" s="11" t="s">
        <v>497</v>
      </c>
      <c r="B158" s="12">
        <v>35000000</v>
      </c>
    </row>
    <row r="159" spans="1:21" ht="15.75" customHeight="1" x14ac:dyDescent="0.3">
      <c r="A159" s="11" t="s">
        <v>498</v>
      </c>
      <c r="B159" s="12">
        <v>1.5</v>
      </c>
    </row>
    <row r="160" spans="1:21" ht="15.75" customHeight="1" x14ac:dyDescent="0.3">
      <c r="A160" s="11" t="s">
        <v>499</v>
      </c>
      <c r="B160" s="12"/>
    </row>
    <row r="161" spans="1:2" ht="15.75" customHeight="1" x14ac:dyDescent="0.3">
      <c r="A161" s="11" t="s">
        <v>500</v>
      </c>
      <c r="B161" s="12"/>
    </row>
    <row r="162" spans="1:2" ht="15.75" customHeight="1" x14ac:dyDescent="0.3">
      <c r="A162" s="11" t="s">
        <v>501</v>
      </c>
      <c r="B162" s="12">
        <v>0</v>
      </c>
    </row>
    <row r="163" spans="1:2" ht="15.75" customHeight="1" x14ac:dyDescent="0.3"/>
    <row r="164" spans="1:2" ht="15.75" customHeight="1" x14ac:dyDescent="0.3">
      <c r="A164" s="13" t="s">
        <v>502</v>
      </c>
    </row>
    <row r="165" spans="1:2" ht="15.75" customHeight="1" x14ac:dyDescent="0.3"/>
    <row r="166" spans="1:2" ht="15.75" customHeight="1" x14ac:dyDescent="0.3">
      <c r="A166" s="14" t="s">
        <v>793</v>
      </c>
    </row>
    <row r="167" spans="1:2" ht="15.75" customHeight="1" x14ac:dyDescent="0.3">
      <c r="A167" s="14" t="s">
        <v>794</v>
      </c>
    </row>
    <row r="168" spans="1:2" ht="15.75" customHeight="1" x14ac:dyDescent="0.3"/>
    <row r="169" spans="1:2" ht="15.75" customHeight="1" x14ac:dyDescent="0.3"/>
    <row r="170" spans="1:2" ht="15.75" customHeight="1" x14ac:dyDescent="0.3"/>
    <row r="171" spans="1:2" ht="15.75" customHeight="1" x14ac:dyDescent="0.3"/>
    <row r="172" spans="1:2" ht="15.75" customHeight="1" x14ac:dyDescent="0.3"/>
    <row r="173" spans="1:2" ht="15.75" customHeight="1" x14ac:dyDescent="0.3"/>
    <row r="174" spans="1:2" ht="15.75" customHeight="1" x14ac:dyDescent="0.3"/>
    <row r="175" spans="1:2" ht="15.75" customHeight="1" x14ac:dyDescent="0.3"/>
    <row r="176" spans="1:2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hyperlinks>
    <hyperlink ref="A164" r:id="rId1" xr:uid="{00000000-0004-0000-0400-000000000000}"/>
  </hyperlinks>
  <pageMargins left="0.7" right="0.7" top="0.75" bottom="0.75" header="0" footer="0"/>
  <pageSetup paperSize="9" orientation="portrait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0"/>
  <sheetViews>
    <sheetView tabSelected="1" zoomScale="30" zoomScaleNormal="30" workbookViewId="0"/>
  </sheetViews>
  <sheetFormatPr defaultColWidth="14.44140625" defaultRowHeight="15" customHeight="1" x14ac:dyDescent="0.3"/>
  <cols>
    <col min="1" max="1" width="3.109375" bestFit="1" customWidth="1"/>
    <col min="2" max="2" width="43.33203125" bestFit="1" customWidth="1"/>
    <col min="3" max="3" width="20.109375" bestFit="1" customWidth="1"/>
    <col min="4" max="4" width="42.88671875" bestFit="1" customWidth="1"/>
    <col min="5" max="6" width="22.33203125" bestFit="1" customWidth="1"/>
    <col min="7" max="7" width="43.33203125" bestFit="1" customWidth="1"/>
    <col min="8" max="8" width="20.109375" bestFit="1" customWidth="1"/>
    <col min="9" max="9" width="42.88671875" bestFit="1" customWidth="1"/>
    <col min="10" max="10" width="22.44140625" customWidth="1"/>
    <col min="11" max="11" width="22.44140625" bestFit="1" customWidth="1"/>
    <col min="12" max="12" width="43.33203125" bestFit="1" customWidth="1"/>
    <col min="13" max="13" width="20.109375" bestFit="1" customWidth="1"/>
    <col min="14" max="14" width="42.88671875" bestFit="1" customWidth="1"/>
    <col min="15" max="16" width="22.33203125" bestFit="1" customWidth="1"/>
    <col min="17" max="17" width="26.5546875" bestFit="1" customWidth="1"/>
    <col min="18" max="18" width="8.109375" bestFit="1" customWidth="1"/>
    <col min="19" max="19" width="17" bestFit="1" customWidth="1"/>
    <col min="20" max="20" width="12.88671875" bestFit="1" customWidth="1"/>
    <col min="21" max="21" width="15.33203125" bestFit="1" customWidth="1"/>
    <col min="22" max="22" width="17.5546875" bestFit="1" customWidth="1"/>
    <col min="23" max="23" width="21.109375" bestFit="1" customWidth="1"/>
    <col min="24" max="24" width="14.109375" bestFit="1" customWidth="1"/>
    <col min="25" max="25" width="9.44140625" bestFit="1" customWidth="1"/>
  </cols>
  <sheetData>
    <row r="1" spans="1:25" ht="15" customHeight="1" x14ac:dyDescent="0.3">
      <c r="B1" s="3">
        <v>0</v>
      </c>
      <c r="C1" s="3">
        <v>0</v>
      </c>
      <c r="D1" s="3">
        <v>1</v>
      </c>
      <c r="E1" s="3">
        <v>0</v>
      </c>
      <c r="F1" s="3">
        <v>0</v>
      </c>
      <c r="G1" s="3">
        <v>0</v>
      </c>
      <c r="H1" s="3">
        <v>0</v>
      </c>
      <c r="I1" s="3">
        <v>1</v>
      </c>
      <c r="J1" s="3">
        <v>0</v>
      </c>
      <c r="K1" s="3">
        <v>0</v>
      </c>
      <c r="L1" s="3">
        <v>0</v>
      </c>
      <c r="M1" s="3">
        <v>0</v>
      </c>
      <c r="N1" s="3">
        <v>1</v>
      </c>
      <c r="O1" s="3">
        <v>0</v>
      </c>
      <c r="P1" s="3">
        <v>0</v>
      </c>
      <c r="Q1" s="3">
        <v>0</v>
      </c>
      <c r="S1" s="3" t="s">
        <v>5</v>
      </c>
    </row>
    <row r="2" spans="1:25" ht="15" customHeight="1" x14ac:dyDescent="0.3">
      <c r="B2" s="3" t="s">
        <v>6</v>
      </c>
      <c r="D2" s="3" t="s">
        <v>7</v>
      </c>
      <c r="G2" s="3" t="s">
        <v>6</v>
      </c>
      <c r="I2" s="3" t="s">
        <v>7</v>
      </c>
      <c r="L2" s="3" t="s">
        <v>6</v>
      </c>
      <c r="N2" s="3" t="s">
        <v>7</v>
      </c>
    </row>
    <row r="3" spans="1:25" ht="14.4" x14ac:dyDescent="0.3">
      <c r="B3" s="2" t="s">
        <v>8</v>
      </c>
      <c r="C3" s="2"/>
      <c r="E3" s="4" t="s">
        <v>9</v>
      </c>
      <c r="F3" s="4" t="s">
        <v>10</v>
      </c>
      <c r="H3" s="2"/>
      <c r="M3" s="2"/>
      <c r="T3" s="3">
        <f>CORREL(S5:S39,T5:T39)</f>
        <v>-0.72422796306057624</v>
      </c>
      <c r="U3" t="s">
        <v>816</v>
      </c>
      <c r="V3" s="3" t="s">
        <v>817</v>
      </c>
      <c r="W3" s="3" t="s">
        <v>818</v>
      </c>
      <c r="X3" s="3" t="s">
        <v>819</v>
      </c>
      <c r="Y3" t="s">
        <v>820</v>
      </c>
    </row>
    <row r="4" spans="1:25" ht="14.4" x14ac:dyDescent="0.3">
      <c r="A4" s="3" t="s">
        <v>11</v>
      </c>
      <c r="B4" s="2" t="s">
        <v>12</v>
      </c>
      <c r="C4" s="2" t="s">
        <v>13</v>
      </c>
      <c r="D4" s="3" t="s">
        <v>14</v>
      </c>
      <c r="E4" s="2" t="s">
        <v>15</v>
      </c>
      <c r="F4" s="3" t="s">
        <v>15</v>
      </c>
      <c r="G4" s="2" t="s">
        <v>16</v>
      </c>
      <c r="H4" s="2" t="s">
        <v>13</v>
      </c>
      <c r="I4" s="3" t="s">
        <v>17</v>
      </c>
      <c r="J4" s="2" t="s">
        <v>18</v>
      </c>
      <c r="K4" s="2" t="s">
        <v>18</v>
      </c>
      <c r="L4" s="2" t="s">
        <v>19</v>
      </c>
      <c r="M4" s="2" t="s">
        <v>13</v>
      </c>
      <c r="N4" s="3" t="s">
        <v>20</v>
      </c>
      <c r="O4" s="2" t="s">
        <v>21</v>
      </c>
      <c r="P4" s="3" t="s">
        <v>21</v>
      </c>
      <c r="Q4" s="3" t="s">
        <v>22</v>
      </c>
      <c r="R4" s="3" t="s">
        <v>23</v>
      </c>
      <c r="S4" s="2" t="s">
        <v>24</v>
      </c>
      <c r="T4" s="3" t="str">
        <f>'direkt '!R118</f>
        <v>Becslés</v>
      </c>
      <c r="U4" s="2" t="s">
        <v>0</v>
      </c>
      <c r="V4" s="2" t="s">
        <v>25</v>
      </c>
      <c r="W4" s="2" t="s">
        <v>26</v>
      </c>
      <c r="X4" s="2" t="s">
        <v>27</v>
      </c>
      <c r="Y4" s="2" t="s">
        <v>28</v>
      </c>
    </row>
    <row r="5" spans="1:25" ht="14.4" x14ac:dyDescent="0.3">
      <c r="A5" s="2">
        <v>1</v>
      </c>
      <c r="B5" s="2">
        <f>RANK('Póker v0.0'!C5,'Póker v0.0'!C$5:C$39,'Póker v0.0'!C$1)</f>
        <v>1</v>
      </c>
      <c r="C5" s="2">
        <f>RANK('Póker v0.0'!D5,'Póker v0.0'!D$5:D$39,'Póker v0.0'!D$1)</f>
        <v>3</v>
      </c>
      <c r="D5" s="2">
        <f>RANK('Póker v0.0'!H5,'Póker v0.0'!H$5:H$39,'Póker v0.0'!H$1)</f>
        <v>1</v>
      </c>
      <c r="E5" s="2">
        <f>RANK('Póker v0.0'!I5,'Póker v0.0'!I$5:I$39,'Póker v0.0'!I$1)</f>
        <v>2</v>
      </c>
      <c r="F5" s="2">
        <f>RANK('Póker v0.0'!J5,'Póker v0.0'!J$5:J$39,'Póker v0.0'!J$1)</f>
        <v>2</v>
      </c>
      <c r="G5" s="2">
        <f>RANK('Póker v0.0'!L5,'Póker v0.0'!L$5:L$39,'Póker v0.0'!L$1)</f>
        <v>2</v>
      </c>
      <c r="H5" s="2">
        <f>RANK('Póker v0.0'!M5,'Póker v0.0'!M$5:M$39,'Póker v0.0'!M$1)</f>
        <v>8</v>
      </c>
      <c r="I5" s="2">
        <f>RANK('Póker v0.0'!Q5,'Póker v0.0'!Q$5:Q$39,'Póker v0.0'!Q$1)</f>
        <v>19</v>
      </c>
      <c r="J5" s="2">
        <f>RANK('Póker v0.0'!R5,'Póker v0.0'!R$5:R$39,'Póker v0.0'!R$1)</f>
        <v>2</v>
      </c>
      <c r="K5" s="2">
        <f>RANK('Póker v0.0'!S5,'Póker v0.0'!S$5:S$39,'Póker v0.0'!S$1)</f>
        <v>23</v>
      </c>
      <c r="L5" s="2">
        <f>RANK('Póker v0.0'!U5,'Póker v0.0'!U$5:U$39,'Póker v0.0'!U$1)</f>
        <v>6</v>
      </c>
      <c r="M5" s="2">
        <f>RANK('Póker v0.0'!V5,'Póker v0.0'!V$5:V$39,'Póker v0.0'!V$1)</f>
        <v>35</v>
      </c>
      <c r="N5" s="2">
        <f>RANK('Póker v0.0'!Z5,'Póker v0.0'!Z$5:Z$39,'Póker v0.0'!Z$1)</f>
        <v>1</v>
      </c>
      <c r="O5" s="2">
        <f>RANK('Póker v0.0'!AA5,'Póker v0.0'!AA$5:AA$39,'Póker v0.0'!AA$1)</f>
        <v>17</v>
      </c>
      <c r="P5" s="2">
        <f>RANK('Póker v0.0'!AB5,'Póker v0.0'!AB$5:AB$39,'Póker v0.0'!AB$1)</f>
        <v>20</v>
      </c>
      <c r="Q5" s="2">
        <f>RANK('Póker v0.0'!AD5,'Póker v0.0'!AD$5:AD$39,'Póker v0.0'!AD$1)</f>
        <v>4</v>
      </c>
      <c r="R5" s="2">
        <v>1000000</v>
      </c>
      <c r="S5" s="3">
        <f t="shared" ref="S5:S39" si="0">AVERAGE(B5:Q5)</f>
        <v>9.125</v>
      </c>
      <c r="T5" s="3">
        <f>'direkt '!R119</f>
        <v>1000161.1</v>
      </c>
      <c r="U5" s="3">
        <v>3</v>
      </c>
      <c r="V5" s="3">
        <f>'Póker v0.0'!H5</f>
        <v>1</v>
      </c>
      <c r="W5" s="3">
        <f>'Póker v0.0'!Q5</f>
        <v>10</v>
      </c>
      <c r="X5" s="3">
        <f>'Póker v0.0'!Z5</f>
        <v>1</v>
      </c>
      <c r="Y5" s="3">
        <f>'Póker v0.0'!AD5</f>
        <v>8574</v>
      </c>
    </row>
    <row r="6" spans="1:25" ht="15" customHeight="1" x14ac:dyDescent="0.3">
      <c r="A6" s="2">
        <v>2</v>
      </c>
      <c r="B6" s="2">
        <f>RANK('Póker v0.0'!C6,'Póker v0.0'!C$5:C$39,'Póker v0.0'!C$1)</f>
        <v>7</v>
      </c>
      <c r="C6" s="2">
        <f>RANK('Póker v0.0'!D6,'Póker v0.0'!D$5:D$39,'Póker v0.0'!D$1)</f>
        <v>15</v>
      </c>
      <c r="D6" s="2">
        <f>RANK('Póker v0.0'!H6,'Póker v0.0'!H$5:H$39,'Póker v0.0'!H$1)</f>
        <v>16</v>
      </c>
      <c r="E6" s="2">
        <f>RANK('Póker v0.0'!I6,'Póker v0.0'!I$5:I$39,'Póker v0.0'!I$1)</f>
        <v>22</v>
      </c>
      <c r="F6" s="2">
        <f>RANK('Póker v0.0'!J6,'Póker v0.0'!J$5:J$39,'Póker v0.0'!J$1)</f>
        <v>11</v>
      </c>
      <c r="G6" s="2">
        <f>RANK('Póker v0.0'!L6,'Póker v0.0'!L$5:L$39,'Póker v0.0'!L$1)</f>
        <v>7</v>
      </c>
      <c r="H6" s="2">
        <f>RANK('Póker v0.0'!M6,'Póker v0.0'!M$5:M$39,'Póker v0.0'!M$1)</f>
        <v>15</v>
      </c>
      <c r="I6" s="2">
        <f>RANK('Póker v0.0'!Q6,'Póker v0.0'!Q$5:Q$39,'Póker v0.0'!Q$1)</f>
        <v>1</v>
      </c>
      <c r="J6" s="2">
        <f>RANK('Póker v0.0'!R6,'Póker v0.0'!R$5:R$39,'Póker v0.0'!R$1)</f>
        <v>5</v>
      </c>
      <c r="K6" s="2">
        <f>RANK('Póker v0.0'!S6,'Póker v0.0'!S$5:S$39,'Póker v0.0'!S$1)</f>
        <v>11</v>
      </c>
      <c r="L6" s="2">
        <f>RANK('Póker v0.0'!U6,'Póker v0.0'!U$5:U$39,'Póker v0.0'!U$1)</f>
        <v>16</v>
      </c>
      <c r="M6" s="2">
        <f>RANK('Póker v0.0'!V6,'Póker v0.0'!V$5:V$39,'Póker v0.0'!V$1)</f>
        <v>31</v>
      </c>
      <c r="N6" s="2">
        <f>RANK('Póker v0.0'!Z6,'Póker v0.0'!Z$5:Z$39,'Póker v0.0'!Z$1)</f>
        <v>28</v>
      </c>
      <c r="O6" s="2">
        <f>RANK('Póker v0.0'!AA6,'Póker v0.0'!AA$5:AA$39,'Póker v0.0'!AA$1)</f>
        <v>28</v>
      </c>
      <c r="P6" s="2">
        <f>RANK('Póker v0.0'!AB6,'Póker v0.0'!AB$5:AB$39,'Póker v0.0'!AB$1)</f>
        <v>28</v>
      </c>
      <c r="Q6" s="2">
        <f>RANK('Póker v0.0'!AD6,'Póker v0.0'!AD$5:AD$39,'Póker v0.0'!AD$1)</f>
        <v>13</v>
      </c>
      <c r="R6" s="2">
        <v>1000000</v>
      </c>
      <c r="S6" s="3">
        <f t="shared" si="0"/>
        <v>15.875</v>
      </c>
      <c r="T6" s="3">
        <f>'direkt '!R120</f>
        <v>1000030.1</v>
      </c>
      <c r="U6" s="3">
        <v>2</v>
      </c>
      <c r="V6" s="3">
        <f>'Póker v0.0'!H6</f>
        <v>10</v>
      </c>
      <c r="W6" s="3">
        <f>'Póker v0.0'!Q6</f>
        <v>1</v>
      </c>
      <c r="X6" s="3">
        <f>'Póker v0.0'!Z6</f>
        <v>100</v>
      </c>
      <c r="Y6" s="3">
        <f>'Póker v0.0'!AD6</f>
        <v>3183</v>
      </c>
    </row>
    <row r="7" spans="1:25" ht="14.4" x14ac:dyDescent="0.3">
      <c r="A7" s="2">
        <v>3</v>
      </c>
      <c r="B7" s="2">
        <f>RANK('Póker v0.0'!C7,'Póker v0.0'!C$5:C$39,'Póker v0.0'!C$1)</f>
        <v>20</v>
      </c>
      <c r="C7" s="2">
        <f>RANK('Póker v0.0'!D7,'Póker v0.0'!D$5:D$39,'Póker v0.0'!D$1)</f>
        <v>33</v>
      </c>
      <c r="D7" s="2">
        <f>RANK('Póker v0.0'!H7,'Póker v0.0'!H$5:H$39,'Póker v0.0'!H$1)</f>
        <v>1</v>
      </c>
      <c r="E7" s="2">
        <f>RANK('Póker v0.0'!I7,'Póker v0.0'!I$5:I$39,'Póker v0.0'!I$1)</f>
        <v>3</v>
      </c>
      <c r="F7" s="2">
        <f>RANK('Póker v0.0'!J7,'Póker v0.0'!J$5:J$39,'Póker v0.0'!J$1)</f>
        <v>19</v>
      </c>
      <c r="G7" s="2">
        <f>RANK('Póker v0.0'!L7,'Póker v0.0'!L$5:L$39,'Póker v0.0'!L$1)</f>
        <v>18</v>
      </c>
      <c r="H7" s="2">
        <f>RANK('Póker v0.0'!M7,'Póker v0.0'!M$5:M$39,'Póker v0.0'!M$1)</f>
        <v>29</v>
      </c>
      <c r="I7" s="2">
        <f>RANK('Póker v0.0'!Q7,'Póker v0.0'!Q$5:Q$39,'Póker v0.0'!Q$1)</f>
        <v>1</v>
      </c>
      <c r="J7" s="2">
        <f>RANK('Póker v0.0'!R7,'Póker v0.0'!R$5:R$39,'Póker v0.0'!R$1)</f>
        <v>6</v>
      </c>
      <c r="K7" s="2">
        <f>RANK('Póker v0.0'!S7,'Póker v0.0'!S$5:S$39,'Póker v0.0'!S$1)</f>
        <v>3</v>
      </c>
      <c r="L7" s="2">
        <f>RANK('Póker v0.0'!U7,'Póker v0.0'!U$5:U$39,'Póker v0.0'!U$1)</f>
        <v>26</v>
      </c>
      <c r="M7" s="2">
        <f>RANK('Póker v0.0'!V7,'Póker v0.0'!V$5:V$39,'Póker v0.0'!V$1)</f>
        <v>18</v>
      </c>
      <c r="N7" s="2">
        <f>RANK('Póker v0.0'!Z7,'Póker v0.0'!Z$5:Z$39,'Póker v0.0'!Z$1)</f>
        <v>1</v>
      </c>
      <c r="O7" s="2">
        <f>RANK('Póker v0.0'!AA7,'Póker v0.0'!AA$5:AA$39,'Póker v0.0'!AA$1)</f>
        <v>2</v>
      </c>
      <c r="P7" s="2">
        <f>RANK('Póker v0.0'!AB7,'Póker v0.0'!AB$5:AB$39,'Póker v0.0'!AB$1)</f>
        <v>9</v>
      </c>
      <c r="Q7" s="2">
        <f>RANK('Póker v0.0'!AD7,'Póker v0.0'!AD$5:AD$39,'Póker v0.0'!AD$1)</f>
        <v>1</v>
      </c>
      <c r="R7" s="2">
        <v>1000000</v>
      </c>
      <c r="S7" s="3">
        <f t="shared" si="0"/>
        <v>11.875</v>
      </c>
      <c r="T7" s="3">
        <f>'direkt '!R121</f>
        <v>1000100.1</v>
      </c>
      <c r="U7" s="3">
        <v>3</v>
      </c>
      <c r="V7" s="3">
        <f>'Póker v0.0'!H7</f>
        <v>1</v>
      </c>
      <c r="W7" s="3">
        <f>'Póker v0.0'!Q7</f>
        <v>1</v>
      </c>
      <c r="X7" s="3">
        <f>'Póker v0.0'!Z7</f>
        <v>1</v>
      </c>
      <c r="Y7" s="3">
        <f>'Póker v0.0'!AD7</f>
        <v>10999</v>
      </c>
    </row>
    <row r="8" spans="1:25" ht="15" customHeight="1" x14ac:dyDescent="0.3">
      <c r="A8" s="2">
        <v>4</v>
      </c>
      <c r="B8" s="2">
        <f>RANK('Póker v0.0'!C8,'Póker v0.0'!C$5:C$39,'Póker v0.0'!C$1)</f>
        <v>12</v>
      </c>
      <c r="C8" s="2">
        <f>RANK('Póker v0.0'!D8,'Póker v0.0'!D$5:D$39,'Póker v0.0'!D$1)</f>
        <v>22</v>
      </c>
      <c r="D8" s="2">
        <f>RANK('Póker v0.0'!H8,'Póker v0.0'!H$5:H$39,'Póker v0.0'!H$1)</f>
        <v>16</v>
      </c>
      <c r="E8" s="2">
        <f>RANK('Póker v0.0'!I8,'Póker v0.0'!I$5:I$39,'Póker v0.0'!I$1)</f>
        <v>15</v>
      </c>
      <c r="F8" s="2">
        <f>RANK('Póker v0.0'!J8,'Póker v0.0'!J$5:J$39,'Póker v0.0'!J$1)</f>
        <v>8</v>
      </c>
      <c r="G8" s="2">
        <f>RANK('Póker v0.0'!L8,'Póker v0.0'!L$5:L$39,'Póker v0.0'!L$1)</f>
        <v>27</v>
      </c>
      <c r="H8" s="2">
        <f>RANK('Póker v0.0'!M8,'Póker v0.0'!M$5:M$39,'Póker v0.0'!M$1)</f>
        <v>20</v>
      </c>
      <c r="I8" s="2">
        <f>RANK('Póker v0.0'!Q8,'Póker v0.0'!Q$5:Q$39,'Póker v0.0'!Q$1)</f>
        <v>1</v>
      </c>
      <c r="J8" s="2">
        <f>RANK('Póker v0.0'!R8,'Póker v0.0'!R$5:R$39,'Póker v0.0'!R$1)</f>
        <v>12</v>
      </c>
      <c r="K8" s="2">
        <f>RANK('Póker v0.0'!S8,'Póker v0.0'!S$5:S$39,'Póker v0.0'!S$1)</f>
        <v>1</v>
      </c>
      <c r="L8" s="2">
        <f>RANK('Póker v0.0'!U8,'Póker v0.0'!U$5:U$39,'Póker v0.0'!U$1)</f>
        <v>35</v>
      </c>
      <c r="M8" s="2">
        <f>RANK('Póker v0.0'!V8,'Póker v0.0'!V$5:V$39,'Póker v0.0'!V$1)</f>
        <v>1</v>
      </c>
      <c r="N8" s="2">
        <f>RANK('Póker v0.0'!Z8,'Póker v0.0'!Z$5:Z$39,'Póker v0.0'!Z$1)</f>
        <v>1</v>
      </c>
      <c r="O8" s="2">
        <f>RANK('Póker v0.0'!AA8,'Póker v0.0'!AA$5:AA$39,'Póker v0.0'!AA$1)</f>
        <v>22</v>
      </c>
      <c r="P8" s="2">
        <f>RANK('Póker v0.0'!AB8,'Póker v0.0'!AB$5:AB$39,'Póker v0.0'!AB$1)</f>
        <v>2</v>
      </c>
      <c r="Q8" s="2">
        <f>RANK('Póker v0.0'!AD8,'Póker v0.0'!AD$5:AD$39,'Póker v0.0'!AD$1)</f>
        <v>16</v>
      </c>
      <c r="R8" s="2">
        <v>1000000</v>
      </c>
      <c r="S8" s="3">
        <f t="shared" si="0"/>
        <v>13.1875</v>
      </c>
      <c r="T8" s="3">
        <f>'direkt '!R122</f>
        <v>1000006.1</v>
      </c>
      <c r="U8" s="3">
        <v>3</v>
      </c>
      <c r="V8" s="3">
        <f>'Póker v0.0'!H8</f>
        <v>10</v>
      </c>
      <c r="W8" s="3">
        <f>'Póker v0.0'!Q8</f>
        <v>1</v>
      </c>
      <c r="X8" s="3">
        <f>'Póker v0.0'!Z8</f>
        <v>1</v>
      </c>
      <c r="Y8" s="3">
        <f>'Póker v0.0'!AD8</f>
        <v>2530</v>
      </c>
    </row>
    <row r="9" spans="1:25" ht="15" customHeight="1" x14ac:dyDescent="0.3">
      <c r="A9" s="2">
        <v>5</v>
      </c>
      <c r="B9" s="2">
        <f>RANK('Póker v0.0'!C9,'Póker v0.0'!C$5:C$39,'Póker v0.0'!C$1)</f>
        <v>25</v>
      </c>
      <c r="C9" s="2">
        <f>RANK('Póker v0.0'!D9,'Póker v0.0'!D$5:D$39,'Póker v0.0'!D$1)</f>
        <v>25</v>
      </c>
      <c r="D9" s="2">
        <f>RANK('Póker v0.0'!H9,'Póker v0.0'!H$5:H$39,'Póker v0.0'!H$1)</f>
        <v>16</v>
      </c>
      <c r="E9" s="2">
        <f>RANK('Póker v0.0'!I9,'Póker v0.0'!I$5:I$39,'Póker v0.0'!I$1)</f>
        <v>5</v>
      </c>
      <c r="F9" s="2">
        <f>RANK('Póker v0.0'!J9,'Póker v0.0'!J$5:J$39,'Póker v0.0'!J$1)</f>
        <v>8</v>
      </c>
      <c r="G9" s="2">
        <f>RANK('Póker v0.0'!L9,'Póker v0.0'!L$5:L$39,'Póker v0.0'!L$1)</f>
        <v>6</v>
      </c>
      <c r="H9" s="2">
        <f>RANK('Póker v0.0'!M9,'Póker v0.0'!M$5:M$39,'Póker v0.0'!M$1)</f>
        <v>14</v>
      </c>
      <c r="I9" s="2">
        <f>RANK('Póker v0.0'!Q9,'Póker v0.0'!Q$5:Q$39,'Póker v0.0'!Q$1)</f>
        <v>1</v>
      </c>
      <c r="J9" s="2">
        <f>RANK('Póker v0.0'!R9,'Póker v0.0'!R$5:R$39,'Póker v0.0'!R$1)</f>
        <v>19</v>
      </c>
      <c r="K9" s="2">
        <f>RANK('Póker v0.0'!S9,'Póker v0.0'!S$5:S$39,'Póker v0.0'!S$1)</f>
        <v>19</v>
      </c>
      <c r="L9" s="2">
        <f>RANK('Póker v0.0'!U9,'Póker v0.0'!U$5:U$39,'Póker v0.0'!U$1)</f>
        <v>30</v>
      </c>
      <c r="M9" s="2">
        <f>RANK('Póker v0.0'!V9,'Póker v0.0'!V$5:V$39,'Póker v0.0'!V$1)</f>
        <v>11</v>
      </c>
      <c r="N9" s="2">
        <f>RANK('Póker v0.0'!Z9,'Póker v0.0'!Z$5:Z$39,'Póker v0.0'!Z$1)</f>
        <v>20</v>
      </c>
      <c r="O9" s="2">
        <f>RANK('Póker v0.0'!AA9,'Póker v0.0'!AA$5:AA$39,'Póker v0.0'!AA$1)</f>
        <v>23</v>
      </c>
      <c r="P9" s="2">
        <f>RANK('Póker v0.0'!AB9,'Póker v0.0'!AB$5:AB$39,'Póker v0.0'!AB$1)</f>
        <v>22</v>
      </c>
      <c r="Q9" s="2">
        <f>RANK('Póker v0.0'!AD9,'Póker v0.0'!AD$5:AD$39,'Póker v0.0'!AD$1)</f>
        <v>10</v>
      </c>
      <c r="R9" s="2">
        <v>1000000</v>
      </c>
      <c r="S9" s="3">
        <f t="shared" si="0"/>
        <v>15.875</v>
      </c>
      <c r="T9" s="3">
        <f>'direkt '!R123</f>
        <v>999977.1</v>
      </c>
      <c r="U9" s="3">
        <v>2</v>
      </c>
      <c r="V9" s="3">
        <f>'Póker v0.0'!H9</f>
        <v>10</v>
      </c>
      <c r="W9" s="3">
        <f>'Póker v0.0'!Q9</f>
        <v>1</v>
      </c>
      <c r="X9" s="3">
        <f>'Póker v0.0'!Z9</f>
        <v>10</v>
      </c>
      <c r="Y9" s="3">
        <f>'Póker v0.0'!AD9</f>
        <v>4092</v>
      </c>
    </row>
    <row r="10" spans="1:25" ht="15" customHeight="1" x14ac:dyDescent="0.3">
      <c r="A10" s="2">
        <v>6</v>
      </c>
      <c r="B10" s="2">
        <f>RANK('Póker v0.0'!C10,'Póker v0.0'!C$5:C$39,'Póker v0.0'!C$1)</f>
        <v>4</v>
      </c>
      <c r="C10" s="2">
        <f>RANK('Póker v0.0'!D10,'Póker v0.0'!D$5:D$39,'Póker v0.0'!D$1)</f>
        <v>11</v>
      </c>
      <c r="D10" s="2">
        <f>RANK('Póker v0.0'!H10,'Póker v0.0'!H$5:H$39,'Póker v0.0'!H$1)</f>
        <v>16</v>
      </c>
      <c r="E10" s="2">
        <f>RANK('Póker v0.0'!I10,'Póker v0.0'!I$5:I$39,'Póker v0.0'!I$1)</f>
        <v>13</v>
      </c>
      <c r="F10" s="2">
        <f>RANK('Póker v0.0'!J10,'Póker v0.0'!J$5:J$39,'Póker v0.0'!J$1)</f>
        <v>26</v>
      </c>
      <c r="G10" s="2">
        <f>RANK('Póker v0.0'!L10,'Póker v0.0'!L$5:L$39,'Póker v0.0'!L$1)</f>
        <v>8</v>
      </c>
      <c r="H10" s="2">
        <f>RANK('Póker v0.0'!M10,'Póker v0.0'!M$5:M$39,'Póker v0.0'!M$1)</f>
        <v>16</v>
      </c>
      <c r="I10" s="2">
        <f>RANK('Póker v0.0'!Q10,'Póker v0.0'!Q$5:Q$39,'Póker v0.0'!Q$1)</f>
        <v>1</v>
      </c>
      <c r="J10" s="2">
        <f>RANK('Póker v0.0'!R10,'Póker v0.0'!R$5:R$39,'Póker v0.0'!R$1)</f>
        <v>10</v>
      </c>
      <c r="K10" s="2">
        <f>RANK('Póker v0.0'!S10,'Póker v0.0'!S$5:S$39,'Póker v0.0'!S$1)</f>
        <v>19</v>
      </c>
      <c r="L10" s="2">
        <f>RANK('Póker v0.0'!U10,'Póker v0.0'!U$5:U$39,'Póker v0.0'!U$1)</f>
        <v>2</v>
      </c>
      <c r="M10" s="2">
        <f>RANK('Póker v0.0'!V10,'Póker v0.0'!V$5:V$39,'Póker v0.0'!V$1)</f>
        <v>5</v>
      </c>
      <c r="N10" s="2">
        <f>RANK('Póker v0.0'!Z10,'Póker v0.0'!Z$5:Z$39,'Póker v0.0'!Z$1)</f>
        <v>28</v>
      </c>
      <c r="O10" s="2">
        <f>RANK('Póker v0.0'!AA10,'Póker v0.0'!AA$5:AA$39,'Póker v0.0'!AA$1)</f>
        <v>28</v>
      </c>
      <c r="P10" s="2">
        <f>RANK('Póker v0.0'!AB10,'Póker v0.0'!AB$5:AB$39,'Póker v0.0'!AB$1)</f>
        <v>28</v>
      </c>
      <c r="Q10" s="2">
        <f>RANK('Póker v0.0'!AD10,'Póker v0.0'!AD$5:AD$39,'Póker v0.0'!AD$1)</f>
        <v>15</v>
      </c>
      <c r="R10" s="2">
        <v>1000000</v>
      </c>
      <c r="S10" s="3">
        <f t="shared" si="0"/>
        <v>14.375</v>
      </c>
      <c r="T10" s="3">
        <f>'direkt '!R124</f>
        <v>1000005.6</v>
      </c>
      <c r="U10" s="3">
        <v>2</v>
      </c>
      <c r="V10" s="3">
        <f>'Póker v0.0'!H10</f>
        <v>10</v>
      </c>
      <c r="W10" s="3">
        <f>'Póker v0.0'!Q10</f>
        <v>1</v>
      </c>
      <c r="X10" s="3">
        <f>'Póker v0.0'!Z10</f>
        <v>100</v>
      </c>
      <c r="Y10" s="3">
        <f>'Póker v0.0'!AD10</f>
        <v>2993</v>
      </c>
    </row>
    <row r="11" spans="1:25" ht="15" customHeight="1" x14ac:dyDescent="0.3">
      <c r="A11" s="2">
        <v>7</v>
      </c>
      <c r="B11" s="2">
        <f>RANK('Póker v0.0'!C11,'Póker v0.0'!C$5:C$39,'Póker v0.0'!C$1)</f>
        <v>16</v>
      </c>
      <c r="C11" s="2">
        <f>RANK('Póker v0.0'!D11,'Póker v0.0'!D$5:D$39,'Póker v0.0'!D$1)</f>
        <v>27</v>
      </c>
      <c r="D11" s="2">
        <f>RANK('Póker v0.0'!H11,'Póker v0.0'!H$5:H$39,'Póker v0.0'!H$1)</f>
        <v>16</v>
      </c>
      <c r="E11" s="2">
        <f>RANK('Póker v0.0'!I11,'Póker v0.0'!I$5:I$39,'Póker v0.0'!I$1)</f>
        <v>12</v>
      </c>
      <c r="F11" s="2">
        <f>RANK('Póker v0.0'!J11,'Póker v0.0'!J$5:J$39,'Póker v0.0'!J$1)</f>
        <v>24</v>
      </c>
      <c r="G11" s="2">
        <f>RANK('Póker v0.0'!L11,'Póker v0.0'!L$5:L$39,'Póker v0.0'!L$1)</f>
        <v>17</v>
      </c>
      <c r="H11" s="2">
        <f>RANK('Póker v0.0'!M11,'Póker v0.0'!M$5:M$39,'Póker v0.0'!M$1)</f>
        <v>28</v>
      </c>
      <c r="I11" s="2">
        <f>RANK('Póker v0.0'!Q11,'Póker v0.0'!Q$5:Q$39,'Póker v0.0'!Q$1)</f>
        <v>1</v>
      </c>
      <c r="J11" s="2">
        <f>RANK('Póker v0.0'!R11,'Póker v0.0'!R$5:R$39,'Póker v0.0'!R$1)</f>
        <v>4</v>
      </c>
      <c r="K11" s="2">
        <f>RANK('Póker v0.0'!S11,'Póker v0.0'!S$5:S$39,'Póker v0.0'!S$1)</f>
        <v>5</v>
      </c>
      <c r="L11" s="2">
        <f>RANK('Póker v0.0'!U11,'Póker v0.0'!U$5:U$39,'Póker v0.0'!U$1)</f>
        <v>27</v>
      </c>
      <c r="M11" s="2">
        <f>RANK('Póker v0.0'!V11,'Póker v0.0'!V$5:V$39,'Póker v0.0'!V$1)</f>
        <v>16</v>
      </c>
      <c r="N11" s="2">
        <f>RANK('Póker v0.0'!Z11,'Póker v0.0'!Z$5:Z$39,'Póker v0.0'!Z$1)</f>
        <v>1</v>
      </c>
      <c r="O11" s="2">
        <f>RANK('Póker v0.0'!AA11,'Póker v0.0'!AA$5:AA$39,'Póker v0.0'!AA$1)</f>
        <v>4</v>
      </c>
      <c r="P11" s="2">
        <f>RANK('Póker v0.0'!AB11,'Póker v0.0'!AB$5:AB$39,'Póker v0.0'!AB$1)</f>
        <v>8</v>
      </c>
      <c r="Q11" s="2">
        <f>RANK('Póker v0.0'!AD11,'Póker v0.0'!AD$5:AD$39,'Póker v0.0'!AD$1)</f>
        <v>6</v>
      </c>
      <c r="R11" s="2">
        <v>1000000</v>
      </c>
      <c r="S11" s="3">
        <f t="shared" si="0"/>
        <v>13.25</v>
      </c>
      <c r="T11" s="3">
        <f>'direkt '!R125</f>
        <v>1000005.6</v>
      </c>
      <c r="U11" s="3">
        <v>3</v>
      </c>
      <c r="V11" s="3">
        <f>'Póker v0.0'!H11</f>
        <v>10</v>
      </c>
      <c r="W11" s="3">
        <f>'Póker v0.0'!Q11</f>
        <v>1</v>
      </c>
      <c r="X11" s="3">
        <f>'Póker v0.0'!Z11</f>
        <v>1</v>
      </c>
      <c r="Y11" s="3">
        <f>'Póker v0.0'!AD11</f>
        <v>7305</v>
      </c>
    </row>
    <row r="12" spans="1:25" ht="15" customHeight="1" x14ac:dyDescent="0.3">
      <c r="A12" s="2">
        <v>8</v>
      </c>
      <c r="B12" s="2">
        <f>RANK('Póker v0.0'!C12,'Póker v0.0'!C$5:C$39,'Póker v0.0'!C$1)</f>
        <v>19</v>
      </c>
      <c r="C12" s="2">
        <f>RANK('Póker v0.0'!D12,'Póker v0.0'!D$5:D$39,'Póker v0.0'!D$1)</f>
        <v>34</v>
      </c>
      <c r="D12" s="2">
        <f>RANK('Póker v0.0'!H12,'Póker v0.0'!H$5:H$39,'Póker v0.0'!H$1)</f>
        <v>1</v>
      </c>
      <c r="E12" s="2">
        <f>RANK('Póker v0.0'!I12,'Póker v0.0'!I$5:I$39,'Póker v0.0'!I$1)</f>
        <v>11</v>
      </c>
      <c r="F12" s="2">
        <f>RANK('Póker v0.0'!J12,'Póker v0.0'!J$5:J$39,'Póker v0.0'!J$1)</f>
        <v>18</v>
      </c>
      <c r="G12" s="2">
        <f>RANK('Póker v0.0'!L12,'Póker v0.0'!L$5:L$39,'Póker v0.0'!L$1)</f>
        <v>24</v>
      </c>
      <c r="H12" s="2">
        <f>RANK('Póker v0.0'!M12,'Póker v0.0'!M$5:M$39,'Póker v0.0'!M$1)</f>
        <v>32</v>
      </c>
      <c r="I12" s="2">
        <f>RANK('Póker v0.0'!Q12,'Póker v0.0'!Q$5:Q$39,'Póker v0.0'!Q$1)</f>
        <v>1</v>
      </c>
      <c r="J12" s="2">
        <f>RANK('Póker v0.0'!R12,'Póker v0.0'!R$5:R$39,'Póker v0.0'!R$1)</f>
        <v>7</v>
      </c>
      <c r="K12" s="2">
        <f>RANK('Póker v0.0'!S12,'Póker v0.0'!S$5:S$39,'Póker v0.0'!S$1)</f>
        <v>9</v>
      </c>
      <c r="L12" s="2">
        <f>RANK('Póker v0.0'!U12,'Póker v0.0'!U$5:U$39,'Póker v0.0'!U$1)</f>
        <v>8</v>
      </c>
      <c r="M12" s="2">
        <f>RANK('Póker v0.0'!V12,'Póker v0.0'!V$5:V$39,'Póker v0.0'!V$1)</f>
        <v>13</v>
      </c>
      <c r="N12" s="2">
        <f>RANK('Póker v0.0'!Z12,'Póker v0.0'!Z$5:Z$39,'Póker v0.0'!Z$1)</f>
        <v>20</v>
      </c>
      <c r="O12" s="2">
        <f>RANK('Póker v0.0'!AA12,'Póker v0.0'!AA$5:AA$39,'Póker v0.0'!AA$1)</f>
        <v>5</v>
      </c>
      <c r="P12" s="2">
        <f>RANK('Póker v0.0'!AB12,'Póker v0.0'!AB$5:AB$39,'Póker v0.0'!AB$1)</f>
        <v>13</v>
      </c>
      <c r="Q12" s="2">
        <f>RANK('Póker v0.0'!AD12,'Póker v0.0'!AD$5:AD$39,'Póker v0.0'!AD$1)</f>
        <v>7</v>
      </c>
      <c r="R12" s="2">
        <v>1000000</v>
      </c>
      <c r="S12" s="3">
        <f t="shared" si="0"/>
        <v>13.875</v>
      </c>
      <c r="T12" s="3">
        <f>'direkt '!R126</f>
        <v>1000159.1</v>
      </c>
      <c r="U12" s="3">
        <v>2</v>
      </c>
      <c r="V12" s="3">
        <f>'Póker v0.0'!H12</f>
        <v>1</v>
      </c>
      <c r="W12" s="3">
        <f>'Póker v0.0'!Q12</f>
        <v>1</v>
      </c>
      <c r="X12" s="3">
        <f>'Póker v0.0'!Z12</f>
        <v>10</v>
      </c>
      <c r="Y12" s="3">
        <f>'Póker v0.0'!AD12</f>
        <v>6022</v>
      </c>
    </row>
    <row r="13" spans="1:25" ht="15" customHeight="1" x14ac:dyDescent="0.3">
      <c r="A13" s="2">
        <v>9</v>
      </c>
      <c r="B13" s="2">
        <f>RANK('Póker v0.0'!C13,'Póker v0.0'!C$5:C$39,'Póker v0.0'!C$1)</f>
        <v>30</v>
      </c>
      <c r="C13" s="2">
        <f>RANK('Póker v0.0'!D13,'Póker v0.0'!D$5:D$39,'Póker v0.0'!D$1)</f>
        <v>8</v>
      </c>
      <c r="D13" s="2">
        <f>RANK('Póker v0.0'!H13,'Póker v0.0'!H$5:H$39,'Póker v0.0'!H$1)</f>
        <v>1</v>
      </c>
      <c r="E13" s="2">
        <f>RANK('Póker v0.0'!I13,'Póker v0.0'!I$5:I$39,'Póker v0.0'!I$1)</f>
        <v>1</v>
      </c>
      <c r="F13" s="2">
        <f>RANK('Póker v0.0'!J13,'Póker v0.0'!J$5:J$39,'Póker v0.0'!J$1)</f>
        <v>23</v>
      </c>
      <c r="G13" s="2">
        <f>RANK('Póker v0.0'!L13,'Póker v0.0'!L$5:L$39,'Póker v0.0'!L$1)</f>
        <v>1</v>
      </c>
      <c r="H13" s="2">
        <f>RANK('Póker v0.0'!M13,'Póker v0.0'!M$5:M$39,'Póker v0.0'!M$1)</f>
        <v>7</v>
      </c>
      <c r="I13" s="2">
        <f>RANK('Póker v0.0'!Q13,'Póker v0.0'!Q$5:Q$39,'Póker v0.0'!Q$1)</f>
        <v>19</v>
      </c>
      <c r="J13" s="2">
        <f>RANK('Póker v0.0'!R13,'Póker v0.0'!R$5:R$39,'Póker v0.0'!R$1)</f>
        <v>1</v>
      </c>
      <c r="K13" s="2">
        <f>RANK('Póker v0.0'!S13,'Póker v0.0'!S$5:S$39,'Póker v0.0'!S$1)</f>
        <v>10</v>
      </c>
      <c r="L13" s="2">
        <f>RANK('Póker v0.0'!U13,'Póker v0.0'!U$5:U$39,'Póker v0.0'!U$1)</f>
        <v>9</v>
      </c>
      <c r="M13" s="2">
        <f>RANK('Póker v0.0'!V13,'Póker v0.0'!V$5:V$39,'Póker v0.0'!V$1)</f>
        <v>17</v>
      </c>
      <c r="N13" s="2">
        <f>RANK('Póker v0.0'!Z13,'Póker v0.0'!Z$5:Z$39,'Póker v0.0'!Z$1)</f>
        <v>28</v>
      </c>
      <c r="O13" s="2">
        <f>RANK('Póker v0.0'!AA13,'Póker v0.0'!AA$5:AA$39,'Póker v0.0'!AA$1)</f>
        <v>28</v>
      </c>
      <c r="P13" s="2">
        <f>RANK('Póker v0.0'!AB13,'Póker v0.0'!AB$5:AB$39,'Póker v0.0'!AB$1)</f>
        <v>28</v>
      </c>
      <c r="Q13" s="2">
        <f>RANK('Póker v0.0'!AD13,'Póker v0.0'!AD$5:AD$39,'Póker v0.0'!AD$1)</f>
        <v>3</v>
      </c>
      <c r="R13" s="2">
        <v>1000000</v>
      </c>
      <c r="S13" s="3">
        <f t="shared" si="0"/>
        <v>13.375</v>
      </c>
      <c r="T13" s="3">
        <f>'direkt '!R127</f>
        <v>1000005.6</v>
      </c>
      <c r="U13" s="3">
        <v>1</v>
      </c>
      <c r="V13" s="3">
        <f>'Póker v0.0'!H13</f>
        <v>1</v>
      </c>
      <c r="W13" s="3">
        <f>'Póker v0.0'!Q13</f>
        <v>10</v>
      </c>
      <c r="X13" s="3">
        <f>'Póker v0.0'!Z13</f>
        <v>100</v>
      </c>
      <c r="Y13" s="3">
        <f>'Póker v0.0'!AD13</f>
        <v>10658</v>
      </c>
    </row>
    <row r="14" spans="1:25" ht="15" customHeight="1" x14ac:dyDescent="0.3">
      <c r="A14" s="2">
        <v>10</v>
      </c>
      <c r="B14" s="2">
        <f>RANK('Póker v0.0'!C14,'Póker v0.0'!C$5:C$39,'Póker v0.0'!C$1)</f>
        <v>6</v>
      </c>
      <c r="C14" s="2">
        <f>RANK('Póker v0.0'!D14,'Póker v0.0'!D$5:D$39,'Póker v0.0'!D$1)</f>
        <v>14</v>
      </c>
      <c r="D14" s="2">
        <f>RANK('Póker v0.0'!H14,'Póker v0.0'!H$5:H$39,'Póker v0.0'!H$1)</f>
        <v>1</v>
      </c>
      <c r="E14" s="2">
        <f>RANK('Póker v0.0'!I14,'Póker v0.0'!I$5:I$39,'Póker v0.0'!I$1)</f>
        <v>6</v>
      </c>
      <c r="F14" s="2">
        <f>RANK('Póker v0.0'!J14,'Póker v0.0'!J$5:J$39,'Póker v0.0'!J$1)</f>
        <v>7</v>
      </c>
      <c r="G14" s="2">
        <f>RANK('Póker v0.0'!L14,'Póker v0.0'!L$5:L$39,'Póker v0.0'!L$1)</f>
        <v>14</v>
      </c>
      <c r="H14" s="2">
        <f>RANK('Póker v0.0'!M14,'Póker v0.0'!M$5:M$39,'Póker v0.0'!M$1)</f>
        <v>24</v>
      </c>
      <c r="I14" s="2">
        <f>RANK('Póker v0.0'!Q14,'Póker v0.0'!Q$5:Q$39,'Póker v0.0'!Q$1)</f>
        <v>24</v>
      </c>
      <c r="J14" s="2">
        <f>RANK('Póker v0.0'!R14,'Póker v0.0'!R$5:R$39,'Póker v0.0'!R$1)</f>
        <v>24</v>
      </c>
      <c r="K14" s="2">
        <f>RANK('Póker v0.0'!S14,'Póker v0.0'!S$5:S$39,'Póker v0.0'!S$1)</f>
        <v>24</v>
      </c>
      <c r="L14" s="2">
        <f>RANK('Póker v0.0'!U14,'Póker v0.0'!U$5:U$39,'Póker v0.0'!U$1)</f>
        <v>19</v>
      </c>
      <c r="M14" s="2">
        <f>RANK('Póker v0.0'!V14,'Póker v0.0'!V$5:V$39,'Póker v0.0'!V$1)</f>
        <v>34</v>
      </c>
      <c r="N14" s="2">
        <f>RANK('Póker v0.0'!Z14,'Póker v0.0'!Z$5:Z$39,'Póker v0.0'!Z$1)</f>
        <v>1</v>
      </c>
      <c r="O14" s="2">
        <f>RANK('Póker v0.0'!AA14,'Póker v0.0'!AA$5:AA$39,'Póker v0.0'!AA$1)</f>
        <v>9</v>
      </c>
      <c r="P14" s="2">
        <f>RANK('Póker v0.0'!AB14,'Póker v0.0'!AB$5:AB$39,'Póker v0.0'!AB$1)</f>
        <v>11</v>
      </c>
      <c r="Q14" s="2">
        <f>RANK('Póker v0.0'!AD14,'Póker v0.0'!AD$5:AD$39,'Póker v0.0'!AD$1)</f>
        <v>9</v>
      </c>
      <c r="R14" s="2">
        <v>1000000</v>
      </c>
      <c r="S14" s="3">
        <f t="shared" si="0"/>
        <v>14.1875</v>
      </c>
      <c r="T14" s="3">
        <f>'direkt '!R128</f>
        <v>1000005.6</v>
      </c>
      <c r="U14" s="3">
        <v>3</v>
      </c>
      <c r="V14" s="3">
        <f>'Póker v0.0'!H14</f>
        <v>1</v>
      </c>
      <c r="W14" s="3">
        <f>'Póker v0.0'!Q14</f>
        <v>100</v>
      </c>
      <c r="X14" s="3">
        <f>'Póker v0.0'!Z14</f>
        <v>1</v>
      </c>
      <c r="Y14" s="3">
        <f>'Póker v0.0'!AD14</f>
        <v>4383</v>
      </c>
    </row>
    <row r="15" spans="1:25" ht="15" customHeight="1" x14ac:dyDescent="0.3">
      <c r="A15" s="2">
        <v>11</v>
      </c>
      <c r="B15" s="2">
        <f>RANK('Póker v0.0'!C15,'Póker v0.0'!C$5:C$39,'Póker v0.0'!C$1)</f>
        <v>5</v>
      </c>
      <c r="C15" s="2">
        <f>RANK('Póker v0.0'!D15,'Póker v0.0'!D$5:D$39,'Póker v0.0'!D$1)</f>
        <v>12</v>
      </c>
      <c r="D15" s="2">
        <f>RANK('Póker v0.0'!H15,'Póker v0.0'!H$5:H$39,'Póker v0.0'!H$1)</f>
        <v>1</v>
      </c>
      <c r="E15" s="2">
        <f>RANK('Póker v0.0'!I15,'Póker v0.0'!I$5:I$39,'Póker v0.0'!I$1)</f>
        <v>23</v>
      </c>
      <c r="F15" s="2">
        <f>RANK('Póker v0.0'!J15,'Póker v0.0'!J$5:J$39,'Póker v0.0'!J$1)</f>
        <v>16</v>
      </c>
      <c r="G15" s="2">
        <f>RANK('Póker v0.0'!L15,'Póker v0.0'!L$5:L$39,'Póker v0.0'!L$1)</f>
        <v>15</v>
      </c>
      <c r="H15" s="2">
        <f>RANK('Póker v0.0'!M15,'Póker v0.0'!M$5:M$39,'Póker v0.0'!M$1)</f>
        <v>25</v>
      </c>
      <c r="I15" s="2">
        <f>RANK('Póker v0.0'!Q15,'Póker v0.0'!Q$5:Q$39,'Póker v0.0'!Q$1)</f>
        <v>1</v>
      </c>
      <c r="J15" s="2">
        <f>RANK('Póker v0.0'!R15,'Póker v0.0'!R$5:R$39,'Póker v0.0'!R$1)</f>
        <v>14</v>
      </c>
      <c r="K15" s="2">
        <f>RANK('Póker v0.0'!S15,'Póker v0.0'!S$5:S$39,'Póker v0.0'!S$1)</f>
        <v>8</v>
      </c>
      <c r="L15" s="2">
        <f>RANK('Póker v0.0'!U15,'Póker v0.0'!U$5:U$39,'Póker v0.0'!U$1)</f>
        <v>22</v>
      </c>
      <c r="M15" s="2">
        <f>RANK('Póker v0.0'!V15,'Póker v0.0'!V$5:V$39,'Póker v0.0'!V$1)</f>
        <v>26</v>
      </c>
      <c r="N15" s="2">
        <f>RANK('Póker v0.0'!Z15,'Póker v0.0'!Z$5:Z$39,'Póker v0.0'!Z$1)</f>
        <v>1</v>
      </c>
      <c r="O15" s="2">
        <f>RANK('Póker v0.0'!AA15,'Póker v0.0'!AA$5:AA$39,'Póker v0.0'!AA$1)</f>
        <v>26</v>
      </c>
      <c r="P15" s="2">
        <f>RANK('Póker v0.0'!AB15,'Póker v0.0'!AB$5:AB$39,'Póker v0.0'!AB$1)</f>
        <v>10</v>
      </c>
      <c r="Q15" s="2">
        <f>RANK('Póker v0.0'!AD15,'Póker v0.0'!AD$5:AD$39,'Póker v0.0'!AD$1)</f>
        <v>25</v>
      </c>
      <c r="R15" s="2">
        <v>1000000</v>
      </c>
      <c r="S15" s="3">
        <f t="shared" si="0"/>
        <v>14.375</v>
      </c>
      <c r="T15" s="3">
        <f>'direkt '!R129</f>
        <v>1000006.1</v>
      </c>
      <c r="U15" s="3">
        <v>3</v>
      </c>
      <c r="V15" s="3">
        <f>'Póker v0.0'!H15</f>
        <v>1</v>
      </c>
      <c r="W15" s="3">
        <f>'Póker v0.0'!Q15</f>
        <v>1</v>
      </c>
      <c r="X15" s="3">
        <f>'Póker v0.0'!Z15</f>
        <v>1</v>
      </c>
      <c r="Y15" s="3">
        <f>'Póker v0.0'!AD15</f>
        <v>1306</v>
      </c>
    </row>
    <row r="16" spans="1:25" ht="15" customHeight="1" x14ac:dyDescent="0.3">
      <c r="A16" s="2">
        <v>12</v>
      </c>
      <c r="B16" s="2">
        <f>RANK('Póker v0.0'!C16,'Póker v0.0'!C$5:C$39,'Póker v0.0'!C$1)</f>
        <v>27</v>
      </c>
      <c r="C16" s="2">
        <f>RANK('Póker v0.0'!D16,'Póker v0.0'!D$5:D$39,'Póker v0.0'!D$1)</f>
        <v>17</v>
      </c>
      <c r="D16" s="2">
        <f>RANK('Póker v0.0'!H16,'Póker v0.0'!H$5:H$39,'Póker v0.0'!H$1)</f>
        <v>27</v>
      </c>
      <c r="E16" s="2">
        <f>RANK('Póker v0.0'!I16,'Póker v0.0'!I$5:I$39,'Póker v0.0'!I$1)</f>
        <v>27</v>
      </c>
      <c r="F16" s="2">
        <f>RANK('Póker v0.0'!J16,'Póker v0.0'!J$5:J$39,'Póker v0.0'!J$1)</f>
        <v>27</v>
      </c>
      <c r="G16" s="2">
        <f>RANK('Póker v0.0'!L16,'Póker v0.0'!L$5:L$39,'Póker v0.0'!L$1)</f>
        <v>28</v>
      </c>
      <c r="H16" s="2">
        <f>RANK('Póker v0.0'!M16,'Póker v0.0'!M$5:M$39,'Póker v0.0'!M$1)</f>
        <v>13</v>
      </c>
      <c r="I16" s="2">
        <f>RANK('Póker v0.0'!Q16,'Póker v0.0'!Q$5:Q$39,'Póker v0.0'!Q$1)</f>
        <v>24</v>
      </c>
      <c r="J16" s="2">
        <f>RANK('Póker v0.0'!R16,'Póker v0.0'!R$5:R$39,'Póker v0.0'!R$1)</f>
        <v>24</v>
      </c>
      <c r="K16" s="2">
        <f>RANK('Póker v0.0'!S16,'Póker v0.0'!S$5:S$39,'Póker v0.0'!S$1)</f>
        <v>24</v>
      </c>
      <c r="L16" s="2">
        <f>RANK('Póker v0.0'!U16,'Póker v0.0'!U$5:U$39,'Póker v0.0'!U$1)</f>
        <v>11</v>
      </c>
      <c r="M16" s="2">
        <f>RANK('Póker v0.0'!V16,'Póker v0.0'!V$5:V$39,'Póker v0.0'!V$1)</f>
        <v>20</v>
      </c>
      <c r="N16" s="2">
        <f>RANK('Póker v0.0'!Z16,'Póker v0.0'!Z$5:Z$39,'Póker v0.0'!Z$1)</f>
        <v>1</v>
      </c>
      <c r="O16" s="2">
        <f>RANK('Póker v0.0'!AA16,'Póker v0.0'!AA$5:AA$39,'Póker v0.0'!AA$1)</f>
        <v>10</v>
      </c>
      <c r="P16" s="2">
        <f>RANK('Póker v0.0'!AB16,'Póker v0.0'!AB$5:AB$39,'Póker v0.0'!AB$1)</f>
        <v>16</v>
      </c>
      <c r="Q16" s="2">
        <f>RANK('Póker v0.0'!AD16,'Póker v0.0'!AD$5:AD$39,'Póker v0.0'!AD$1)</f>
        <v>23</v>
      </c>
      <c r="R16" s="2">
        <v>1000000</v>
      </c>
      <c r="S16" s="3">
        <f t="shared" si="0"/>
        <v>19.9375</v>
      </c>
      <c r="T16" s="3">
        <f>'direkt '!R130</f>
        <v>999920.1</v>
      </c>
      <c r="U16" s="3">
        <v>3</v>
      </c>
      <c r="V16" s="3">
        <f>'Póker v0.0'!H16</f>
        <v>100</v>
      </c>
      <c r="W16" s="3">
        <f>'Póker v0.0'!Q16</f>
        <v>100</v>
      </c>
      <c r="X16" s="3">
        <f>'Póker v0.0'!Z16</f>
        <v>1</v>
      </c>
      <c r="Y16" s="3">
        <f>'Póker v0.0'!AD16</f>
        <v>1508</v>
      </c>
    </row>
    <row r="17" spans="1:25" ht="15" customHeight="1" x14ac:dyDescent="0.3">
      <c r="A17" s="2">
        <v>13</v>
      </c>
      <c r="B17" s="2">
        <f>RANK('Póker v0.0'!C17,'Póker v0.0'!C$5:C$39,'Póker v0.0'!C$1)</f>
        <v>13</v>
      </c>
      <c r="C17" s="2">
        <f>RANK('Póker v0.0'!D17,'Póker v0.0'!D$5:D$39,'Póker v0.0'!D$1)</f>
        <v>23</v>
      </c>
      <c r="D17" s="2">
        <f>RANK('Póker v0.0'!H17,'Póker v0.0'!H$5:H$39,'Póker v0.0'!H$1)</f>
        <v>1</v>
      </c>
      <c r="E17" s="2">
        <f>RANK('Póker v0.0'!I17,'Póker v0.0'!I$5:I$39,'Póker v0.0'!I$1)</f>
        <v>14</v>
      </c>
      <c r="F17" s="2">
        <f>RANK('Póker v0.0'!J17,'Póker v0.0'!J$5:J$39,'Póker v0.0'!J$1)</f>
        <v>1</v>
      </c>
      <c r="G17" s="2">
        <f>RANK('Póker v0.0'!L17,'Póker v0.0'!L$5:L$39,'Póker v0.0'!L$1)</f>
        <v>33</v>
      </c>
      <c r="H17" s="2">
        <f>RANK('Póker v0.0'!M17,'Póker v0.0'!M$5:M$39,'Póker v0.0'!M$1)</f>
        <v>3</v>
      </c>
      <c r="I17" s="2">
        <f>RANK('Póker v0.0'!Q17,'Póker v0.0'!Q$5:Q$39,'Póker v0.0'!Q$1)</f>
        <v>1</v>
      </c>
      <c r="J17" s="2">
        <f>RANK('Póker v0.0'!R17,'Póker v0.0'!R$5:R$39,'Póker v0.0'!R$1)</f>
        <v>8</v>
      </c>
      <c r="K17" s="2">
        <f>RANK('Póker v0.0'!S17,'Póker v0.0'!S$5:S$39,'Póker v0.0'!S$1)</f>
        <v>16</v>
      </c>
      <c r="L17" s="2">
        <f>RANK('Póker v0.0'!U17,'Póker v0.0'!U$5:U$39,'Póker v0.0'!U$1)</f>
        <v>24</v>
      </c>
      <c r="M17" s="2">
        <f>RANK('Póker v0.0'!V17,'Póker v0.0'!V$5:V$39,'Póker v0.0'!V$1)</f>
        <v>23</v>
      </c>
      <c r="N17" s="2">
        <f>RANK('Póker v0.0'!Z17,'Póker v0.0'!Z$5:Z$39,'Póker v0.0'!Z$1)</f>
        <v>20</v>
      </c>
      <c r="O17" s="2">
        <f>RANK('Póker v0.0'!AA17,'Póker v0.0'!AA$5:AA$39,'Póker v0.0'!AA$1)</f>
        <v>8</v>
      </c>
      <c r="P17" s="2">
        <f>RANK('Póker v0.0'!AB17,'Póker v0.0'!AB$5:AB$39,'Póker v0.0'!AB$1)</f>
        <v>5</v>
      </c>
      <c r="Q17" s="2">
        <f>RANK('Póker v0.0'!AD17,'Póker v0.0'!AD$5:AD$39,'Póker v0.0'!AD$1)</f>
        <v>8</v>
      </c>
      <c r="R17" s="2">
        <v>1000000</v>
      </c>
      <c r="S17" s="3">
        <f t="shared" si="0"/>
        <v>12.5625</v>
      </c>
      <c r="T17" s="3">
        <f>'direkt '!R131</f>
        <v>1000005.1</v>
      </c>
      <c r="U17" s="3">
        <v>2</v>
      </c>
      <c r="V17" s="3">
        <f>'Póker v0.0'!H17</f>
        <v>1</v>
      </c>
      <c r="W17" s="3">
        <f>'Póker v0.0'!Q17</f>
        <v>1</v>
      </c>
      <c r="X17" s="3">
        <f>'Póker v0.0'!Z17</f>
        <v>10</v>
      </c>
      <c r="Y17" s="3">
        <f>'Póker v0.0'!AD17</f>
        <v>4556</v>
      </c>
    </row>
    <row r="18" spans="1:25" ht="15" customHeight="1" x14ac:dyDescent="0.3">
      <c r="A18" s="2">
        <v>14</v>
      </c>
      <c r="B18" s="2">
        <f>RANK('Póker v0.0'!C18,'Póker v0.0'!C$5:C$39,'Póker v0.0'!C$1)</f>
        <v>29</v>
      </c>
      <c r="C18" s="2">
        <f>RANK('Póker v0.0'!D18,'Póker v0.0'!D$5:D$39,'Póker v0.0'!D$1)</f>
        <v>10</v>
      </c>
      <c r="D18" s="2">
        <f>RANK('Póker v0.0'!H18,'Póker v0.0'!H$5:H$39,'Póker v0.0'!H$1)</f>
        <v>1</v>
      </c>
      <c r="E18" s="2">
        <f>RANK('Póker v0.0'!I18,'Póker v0.0'!I$5:I$39,'Póker v0.0'!I$1)</f>
        <v>8</v>
      </c>
      <c r="F18" s="2">
        <f>RANK('Póker v0.0'!J18,'Póker v0.0'!J$5:J$39,'Póker v0.0'!J$1)</f>
        <v>17</v>
      </c>
      <c r="G18" s="2">
        <f>RANK('Póker v0.0'!L18,'Póker v0.0'!L$5:L$39,'Póker v0.0'!L$1)</f>
        <v>29</v>
      </c>
      <c r="H18" s="2">
        <f>RANK('Póker v0.0'!M18,'Póker v0.0'!M$5:M$39,'Póker v0.0'!M$1)</f>
        <v>12</v>
      </c>
      <c r="I18" s="2">
        <f>RANK('Póker v0.0'!Q18,'Póker v0.0'!Q$5:Q$39,'Póker v0.0'!Q$1)</f>
        <v>24</v>
      </c>
      <c r="J18" s="2">
        <f>RANK('Póker v0.0'!R18,'Póker v0.0'!R$5:R$39,'Póker v0.0'!R$1)</f>
        <v>24</v>
      </c>
      <c r="K18" s="2">
        <f>RANK('Póker v0.0'!S18,'Póker v0.0'!S$5:S$39,'Póker v0.0'!S$1)</f>
        <v>24</v>
      </c>
      <c r="L18" s="2">
        <f>RANK('Póker v0.0'!U18,'Póker v0.0'!U$5:U$39,'Póker v0.0'!U$1)</f>
        <v>33</v>
      </c>
      <c r="M18" s="2">
        <f>RANK('Póker v0.0'!V18,'Póker v0.0'!V$5:V$39,'Póker v0.0'!V$1)</f>
        <v>4</v>
      </c>
      <c r="N18" s="2">
        <f>RANK('Póker v0.0'!Z18,'Póker v0.0'!Z$5:Z$39,'Póker v0.0'!Z$1)</f>
        <v>1</v>
      </c>
      <c r="O18" s="2">
        <f>RANK('Póker v0.0'!AA18,'Póker v0.0'!AA$5:AA$39,'Póker v0.0'!AA$1)</f>
        <v>21</v>
      </c>
      <c r="P18" s="2">
        <f>RANK('Póker v0.0'!AB18,'Póker v0.0'!AB$5:AB$39,'Póker v0.0'!AB$1)</f>
        <v>23</v>
      </c>
      <c r="Q18" s="2">
        <f>RANK('Póker v0.0'!AD18,'Póker v0.0'!AD$5:AD$39,'Póker v0.0'!AD$1)</f>
        <v>14</v>
      </c>
      <c r="R18" s="2">
        <v>1000000</v>
      </c>
      <c r="S18" s="3">
        <f t="shared" si="0"/>
        <v>17.125</v>
      </c>
      <c r="T18" s="3">
        <f>'direkt '!R132</f>
        <v>1000006.6</v>
      </c>
      <c r="U18" s="3">
        <v>3</v>
      </c>
      <c r="V18" s="3">
        <f>'Póker v0.0'!H18</f>
        <v>1</v>
      </c>
      <c r="W18" s="3">
        <f>'Póker v0.0'!Q18</f>
        <v>100</v>
      </c>
      <c r="X18" s="3">
        <f>'Póker v0.0'!Z18</f>
        <v>1</v>
      </c>
      <c r="Y18" s="3">
        <f>'Póker v0.0'!AD18</f>
        <v>3040</v>
      </c>
    </row>
    <row r="19" spans="1:25" ht="15" customHeight="1" x14ac:dyDescent="0.3">
      <c r="A19" s="2">
        <v>15</v>
      </c>
      <c r="B19" s="2">
        <f>RANK('Póker v0.0'!C19,'Póker v0.0'!C$5:C$39,'Póker v0.0'!C$1)</f>
        <v>21</v>
      </c>
      <c r="C19" s="2">
        <f>RANK('Póker v0.0'!D19,'Póker v0.0'!D$5:D$39,'Póker v0.0'!D$1)</f>
        <v>30</v>
      </c>
      <c r="D19" s="2">
        <f>RANK('Póker v0.0'!H19,'Póker v0.0'!H$5:H$39,'Póker v0.0'!H$1)</f>
        <v>27</v>
      </c>
      <c r="E19" s="2">
        <f>RANK('Póker v0.0'!I19,'Póker v0.0'!I$5:I$39,'Póker v0.0'!I$1)</f>
        <v>27</v>
      </c>
      <c r="F19" s="2">
        <f>RANK('Póker v0.0'!J19,'Póker v0.0'!J$5:J$39,'Póker v0.0'!J$1)</f>
        <v>27</v>
      </c>
      <c r="G19" s="2">
        <f>RANK('Póker v0.0'!L19,'Póker v0.0'!L$5:L$39,'Póker v0.0'!L$1)</f>
        <v>13</v>
      </c>
      <c r="H19" s="2">
        <f>RANK('Póker v0.0'!M19,'Póker v0.0'!M$5:M$39,'Póker v0.0'!M$1)</f>
        <v>23</v>
      </c>
      <c r="I19" s="2">
        <f>RANK('Póker v0.0'!Q19,'Póker v0.0'!Q$5:Q$39,'Póker v0.0'!Q$1)</f>
        <v>24</v>
      </c>
      <c r="J19" s="2">
        <f>RANK('Póker v0.0'!R19,'Póker v0.0'!R$5:R$39,'Póker v0.0'!R$1)</f>
        <v>24</v>
      </c>
      <c r="K19" s="2">
        <f>RANK('Póker v0.0'!S19,'Póker v0.0'!S$5:S$39,'Póker v0.0'!S$1)</f>
        <v>24</v>
      </c>
      <c r="L19" s="2">
        <f>RANK('Póker v0.0'!U19,'Póker v0.0'!U$5:U$39,'Póker v0.0'!U$1)</f>
        <v>12</v>
      </c>
      <c r="M19" s="2">
        <f>RANK('Póker v0.0'!V19,'Póker v0.0'!V$5:V$39,'Póker v0.0'!V$1)</f>
        <v>21</v>
      </c>
      <c r="N19" s="2">
        <f>RANK('Póker v0.0'!Z19,'Póker v0.0'!Z$5:Z$39,'Póker v0.0'!Z$1)</f>
        <v>1</v>
      </c>
      <c r="O19" s="2">
        <f>RANK('Póker v0.0'!AA19,'Póker v0.0'!AA$5:AA$39,'Póker v0.0'!AA$1)</f>
        <v>12</v>
      </c>
      <c r="P19" s="2">
        <f>RANK('Póker v0.0'!AB19,'Póker v0.0'!AB$5:AB$39,'Póker v0.0'!AB$1)</f>
        <v>24</v>
      </c>
      <c r="Q19" s="2">
        <f>RANK('Póker v0.0'!AD19,'Póker v0.0'!AD$5:AD$39,'Póker v0.0'!AD$1)</f>
        <v>26</v>
      </c>
      <c r="R19" s="2">
        <v>1000000</v>
      </c>
      <c r="S19" s="3">
        <f t="shared" si="0"/>
        <v>21</v>
      </c>
      <c r="T19" s="3">
        <f>'direkt '!R133</f>
        <v>999905.1</v>
      </c>
      <c r="U19" s="3">
        <v>3</v>
      </c>
      <c r="V19" s="3">
        <f>'Póker v0.0'!H19</f>
        <v>100</v>
      </c>
      <c r="W19" s="3">
        <f>'Póker v0.0'!Q19</f>
        <v>100</v>
      </c>
      <c r="X19" s="3">
        <f>'Póker v0.0'!Z19</f>
        <v>1</v>
      </c>
      <c r="Y19" s="3">
        <f>'Póker v0.0'!AD19</f>
        <v>1218</v>
      </c>
    </row>
    <row r="20" spans="1:25" ht="15" customHeight="1" x14ac:dyDescent="0.3">
      <c r="A20" s="2">
        <v>16</v>
      </c>
      <c r="B20" s="2">
        <f>RANK('Póker v0.0'!C20,'Póker v0.0'!C$5:C$39,'Póker v0.0'!C$1)</f>
        <v>21</v>
      </c>
      <c r="C20" s="2">
        <f>RANK('Póker v0.0'!D20,'Póker v0.0'!D$5:D$39,'Póker v0.0'!D$1)</f>
        <v>30</v>
      </c>
      <c r="D20" s="2">
        <f>RANK('Póker v0.0'!H20,'Póker v0.0'!H$5:H$39,'Póker v0.0'!H$1)</f>
        <v>1</v>
      </c>
      <c r="E20" s="2">
        <f>RANK('Póker v0.0'!I20,'Póker v0.0'!I$5:I$39,'Póker v0.0'!I$1)</f>
        <v>4</v>
      </c>
      <c r="F20" s="2">
        <f>RANK('Póker v0.0'!J20,'Póker v0.0'!J$5:J$39,'Póker v0.0'!J$1)</f>
        <v>25</v>
      </c>
      <c r="G20" s="2">
        <f>RANK('Póker v0.0'!L20,'Póker v0.0'!L$5:L$39,'Póker v0.0'!L$1)</f>
        <v>32</v>
      </c>
      <c r="H20" s="2">
        <f>RANK('Póker v0.0'!M20,'Póker v0.0'!M$5:M$39,'Póker v0.0'!M$1)</f>
        <v>4</v>
      </c>
      <c r="I20" s="2">
        <f>RANK('Póker v0.0'!Q20,'Póker v0.0'!Q$5:Q$39,'Póker v0.0'!Q$1)</f>
        <v>1</v>
      </c>
      <c r="J20" s="2">
        <f>RANK('Póker v0.0'!R20,'Póker v0.0'!R$5:R$39,'Póker v0.0'!R$1)</f>
        <v>3</v>
      </c>
      <c r="K20" s="2">
        <f>RANK('Póker v0.0'!S20,'Póker v0.0'!S$5:S$39,'Póker v0.0'!S$1)</f>
        <v>22</v>
      </c>
      <c r="L20" s="2">
        <f>RANK('Póker v0.0'!U20,'Póker v0.0'!U$5:U$39,'Póker v0.0'!U$1)</f>
        <v>28</v>
      </c>
      <c r="M20" s="2">
        <f>RANK('Póker v0.0'!V20,'Póker v0.0'!V$5:V$39,'Póker v0.0'!V$1)</f>
        <v>15</v>
      </c>
      <c r="N20" s="2">
        <f>RANK('Póker v0.0'!Z20,'Póker v0.0'!Z$5:Z$39,'Póker v0.0'!Z$1)</f>
        <v>20</v>
      </c>
      <c r="O20" s="2">
        <f>RANK('Póker v0.0'!AA20,'Póker v0.0'!AA$5:AA$39,'Póker v0.0'!AA$1)</f>
        <v>3</v>
      </c>
      <c r="P20" s="2">
        <f>RANK('Póker v0.0'!AB20,'Póker v0.0'!AB$5:AB$39,'Póker v0.0'!AB$1)</f>
        <v>18</v>
      </c>
      <c r="Q20" s="2">
        <f>RANK('Póker v0.0'!AD20,'Póker v0.0'!AD$5:AD$39,'Póker v0.0'!AD$1)</f>
        <v>2</v>
      </c>
      <c r="R20" s="2">
        <v>1000000</v>
      </c>
      <c r="S20" s="3">
        <f t="shared" si="0"/>
        <v>14.3125</v>
      </c>
      <c r="T20" s="3">
        <f>'direkt '!R134</f>
        <v>1000005.1</v>
      </c>
      <c r="U20" s="3">
        <v>2</v>
      </c>
      <c r="V20" s="3">
        <f>'Póker v0.0'!H20</f>
        <v>1</v>
      </c>
      <c r="W20" s="3">
        <f>'Póker v0.0'!Q20</f>
        <v>1</v>
      </c>
      <c r="X20" s="3">
        <f>'Póker v0.0'!Z20</f>
        <v>10</v>
      </c>
      <c r="Y20" s="3">
        <f>'Póker v0.0'!AD20</f>
        <v>10751</v>
      </c>
    </row>
    <row r="21" spans="1:25" ht="15" customHeight="1" x14ac:dyDescent="0.3">
      <c r="A21" s="2">
        <v>17</v>
      </c>
      <c r="B21" s="2">
        <f>RANK('Póker v0.0'!C21,'Póker v0.0'!C$5:C$39,'Póker v0.0'!C$1)</f>
        <v>3</v>
      </c>
      <c r="C21" s="2">
        <f>RANK('Póker v0.0'!D21,'Póker v0.0'!D$5:D$39,'Póker v0.0'!D$1)</f>
        <v>9</v>
      </c>
      <c r="D21" s="2">
        <f>RANK('Póker v0.0'!H21,'Póker v0.0'!H$5:H$39,'Póker v0.0'!H$1)</f>
        <v>27</v>
      </c>
      <c r="E21" s="2">
        <f>RANK('Póker v0.0'!I21,'Póker v0.0'!I$5:I$39,'Póker v0.0'!I$1)</f>
        <v>27</v>
      </c>
      <c r="F21" s="2">
        <f>RANK('Póker v0.0'!J21,'Póker v0.0'!J$5:J$39,'Póker v0.0'!J$1)</f>
        <v>27</v>
      </c>
      <c r="G21" s="2">
        <f>RANK('Póker v0.0'!L21,'Póker v0.0'!L$5:L$39,'Póker v0.0'!L$1)</f>
        <v>26</v>
      </c>
      <c r="H21" s="2">
        <f>RANK('Póker v0.0'!M21,'Póker v0.0'!M$5:M$39,'Póker v0.0'!M$1)</f>
        <v>22</v>
      </c>
      <c r="I21" s="2">
        <f>RANK('Póker v0.0'!Q21,'Póker v0.0'!Q$5:Q$39,'Póker v0.0'!Q$1)</f>
        <v>24</v>
      </c>
      <c r="J21" s="2">
        <f>RANK('Póker v0.0'!R21,'Póker v0.0'!R$5:R$39,'Póker v0.0'!R$1)</f>
        <v>24</v>
      </c>
      <c r="K21" s="2">
        <f>RANK('Póker v0.0'!S21,'Póker v0.0'!S$5:S$39,'Póker v0.0'!S$1)</f>
        <v>24</v>
      </c>
      <c r="L21" s="2">
        <f>RANK('Póker v0.0'!U21,'Póker v0.0'!U$5:U$39,'Póker v0.0'!U$1)</f>
        <v>23</v>
      </c>
      <c r="M21" s="2">
        <f>RANK('Póker v0.0'!V21,'Póker v0.0'!V$5:V$39,'Póker v0.0'!V$1)</f>
        <v>24</v>
      </c>
      <c r="N21" s="2">
        <f>RANK('Póker v0.0'!Z21,'Póker v0.0'!Z$5:Z$39,'Póker v0.0'!Z$1)</f>
        <v>1</v>
      </c>
      <c r="O21" s="2">
        <f>RANK('Póker v0.0'!AA21,'Póker v0.0'!AA$5:AA$39,'Póker v0.0'!AA$1)</f>
        <v>7</v>
      </c>
      <c r="P21" s="2">
        <f>RANK('Póker v0.0'!AB21,'Póker v0.0'!AB$5:AB$39,'Póker v0.0'!AB$1)</f>
        <v>15</v>
      </c>
      <c r="Q21" s="2">
        <f>RANK('Póker v0.0'!AD21,'Póker v0.0'!AD$5:AD$39,'Póker v0.0'!AD$1)</f>
        <v>21</v>
      </c>
      <c r="R21" s="2">
        <v>1000000</v>
      </c>
      <c r="S21" s="3">
        <f t="shared" si="0"/>
        <v>19</v>
      </c>
      <c r="T21" s="3">
        <f>'direkt '!R135</f>
        <v>999928.1</v>
      </c>
      <c r="U21" s="3">
        <v>3</v>
      </c>
      <c r="V21" s="3">
        <f>'Póker v0.0'!H21</f>
        <v>100</v>
      </c>
      <c r="W21" s="3">
        <f>'Póker v0.0'!Q21</f>
        <v>100</v>
      </c>
      <c r="X21" s="3">
        <f>'Póker v0.0'!Z21</f>
        <v>1</v>
      </c>
      <c r="Y21" s="3">
        <f>'Póker v0.0'!AD21</f>
        <v>1750</v>
      </c>
    </row>
    <row r="22" spans="1:25" ht="15" customHeight="1" x14ac:dyDescent="0.3">
      <c r="A22" s="2">
        <v>18</v>
      </c>
      <c r="B22" s="2">
        <f>RANK('Póker v0.0'!C22,'Póker v0.0'!C$5:C$39,'Póker v0.0'!C$1)</f>
        <v>9</v>
      </c>
      <c r="C22" s="2">
        <f>RANK('Póker v0.0'!D22,'Póker v0.0'!D$5:D$39,'Póker v0.0'!D$1)</f>
        <v>18</v>
      </c>
      <c r="D22" s="2">
        <f>RANK('Póker v0.0'!H22,'Póker v0.0'!H$5:H$39,'Póker v0.0'!H$1)</f>
        <v>16</v>
      </c>
      <c r="E22" s="2">
        <f>RANK('Póker v0.0'!I22,'Póker v0.0'!I$5:I$39,'Póker v0.0'!I$1)</f>
        <v>19</v>
      </c>
      <c r="F22" s="2">
        <f>RANK('Póker v0.0'!J22,'Póker v0.0'!J$5:J$39,'Póker v0.0'!J$1)</f>
        <v>4</v>
      </c>
      <c r="G22" s="2">
        <f>RANK('Póker v0.0'!L22,'Póker v0.0'!L$5:L$39,'Póker v0.0'!L$1)</f>
        <v>3</v>
      </c>
      <c r="H22" s="2">
        <f>RANK('Póker v0.0'!M22,'Póker v0.0'!M$5:M$39,'Póker v0.0'!M$1)</f>
        <v>9</v>
      </c>
      <c r="I22" s="2">
        <f>RANK('Póker v0.0'!Q22,'Póker v0.0'!Q$5:Q$39,'Póker v0.0'!Q$1)</f>
        <v>1</v>
      </c>
      <c r="J22" s="2">
        <f>RANK('Póker v0.0'!R22,'Póker v0.0'!R$5:R$39,'Póker v0.0'!R$1)</f>
        <v>13</v>
      </c>
      <c r="K22" s="2">
        <f>RANK('Póker v0.0'!S22,'Póker v0.0'!S$5:S$39,'Póker v0.0'!S$1)</f>
        <v>12</v>
      </c>
      <c r="L22" s="2">
        <f>RANK('Póker v0.0'!U22,'Póker v0.0'!U$5:U$39,'Póker v0.0'!U$1)</f>
        <v>20</v>
      </c>
      <c r="M22" s="2">
        <f>RANK('Póker v0.0'!V22,'Póker v0.0'!V$5:V$39,'Póker v0.0'!V$1)</f>
        <v>30</v>
      </c>
      <c r="N22" s="2">
        <f>RANK('Póker v0.0'!Z22,'Póker v0.0'!Z$5:Z$39,'Póker v0.0'!Z$1)</f>
        <v>20</v>
      </c>
      <c r="O22" s="2">
        <f>RANK('Póker v0.0'!AA22,'Póker v0.0'!AA$5:AA$39,'Póker v0.0'!AA$1)</f>
        <v>15</v>
      </c>
      <c r="P22" s="2">
        <f>RANK('Póker v0.0'!AB22,'Póker v0.0'!AB$5:AB$39,'Póker v0.0'!AB$1)</f>
        <v>18</v>
      </c>
      <c r="Q22" s="2">
        <f>RANK('Póker v0.0'!AD22,'Póker v0.0'!AD$5:AD$39,'Póker v0.0'!AD$1)</f>
        <v>18</v>
      </c>
      <c r="R22" s="2">
        <v>1000000</v>
      </c>
      <c r="S22" s="3">
        <f t="shared" si="0"/>
        <v>14.0625</v>
      </c>
      <c r="T22" s="3">
        <f>'direkt '!R136</f>
        <v>1000038.1</v>
      </c>
      <c r="U22" s="3">
        <v>2</v>
      </c>
      <c r="V22" s="3">
        <f>'Póker v0.0'!H22</f>
        <v>10</v>
      </c>
      <c r="W22" s="3">
        <f>'Póker v0.0'!Q22</f>
        <v>1</v>
      </c>
      <c r="X22" s="3">
        <f>'Póker v0.0'!Z22</f>
        <v>10</v>
      </c>
      <c r="Y22" s="3">
        <f>'Póker v0.0'!AD22</f>
        <v>2363</v>
      </c>
    </row>
    <row r="23" spans="1:25" ht="15.75" customHeight="1" x14ac:dyDescent="0.3">
      <c r="A23" s="2">
        <v>19</v>
      </c>
      <c r="B23" s="2">
        <f>RANK('Póker v0.0'!C23,'Póker v0.0'!C$5:C$39,'Póker v0.0'!C$1)</f>
        <v>23</v>
      </c>
      <c r="C23" s="2">
        <f>RANK('Póker v0.0'!D23,'Póker v0.0'!D$5:D$39,'Póker v0.0'!D$1)</f>
        <v>29</v>
      </c>
      <c r="D23" s="2">
        <f>RANK('Póker v0.0'!H23,'Póker v0.0'!H$5:H$39,'Póker v0.0'!H$1)</f>
        <v>27</v>
      </c>
      <c r="E23" s="2">
        <f>RANK('Póker v0.0'!I23,'Póker v0.0'!I$5:I$39,'Póker v0.0'!I$1)</f>
        <v>27</v>
      </c>
      <c r="F23" s="2">
        <f>RANK('Póker v0.0'!J23,'Póker v0.0'!J$5:J$39,'Póker v0.0'!J$1)</f>
        <v>27</v>
      </c>
      <c r="G23" s="2">
        <f>RANK('Póker v0.0'!L23,'Póker v0.0'!L$5:L$39,'Póker v0.0'!L$1)</f>
        <v>9</v>
      </c>
      <c r="H23" s="2">
        <f>RANK('Póker v0.0'!M23,'Póker v0.0'!M$5:M$39,'Póker v0.0'!M$1)</f>
        <v>17</v>
      </c>
      <c r="I23" s="2">
        <f>RANK('Póker v0.0'!Q23,'Póker v0.0'!Q$5:Q$39,'Póker v0.0'!Q$1)</f>
        <v>1</v>
      </c>
      <c r="J23" s="2">
        <f>RANK('Póker v0.0'!R23,'Póker v0.0'!R$5:R$39,'Póker v0.0'!R$1)</f>
        <v>21</v>
      </c>
      <c r="K23" s="2">
        <f>RANK('Póker v0.0'!S23,'Póker v0.0'!S$5:S$39,'Póker v0.0'!S$1)</f>
        <v>13</v>
      </c>
      <c r="L23" s="2">
        <f>RANK('Póker v0.0'!U23,'Póker v0.0'!U$5:U$39,'Póker v0.0'!U$1)</f>
        <v>5</v>
      </c>
      <c r="M23" s="2">
        <f>RANK('Póker v0.0'!V23,'Póker v0.0'!V$5:V$39,'Póker v0.0'!V$1)</f>
        <v>9</v>
      </c>
      <c r="N23" s="2">
        <f>RANK('Póker v0.0'!Z23,'Póker v0.0'!Z$5:Z$39,'Póker v0.0'!Z$1)</f>
        <v>1</v>
      </c>
      <c r="O23" s="2">
        <f>RANK('Póker v0.0'!AA23,'Póker v0.0'!AA$5:AA$39,'Póker v0.0'!AA$1)</f>
        <v>19</v>
      </c>
      <c r="P23" s="2">
        <f>RANK('Póker v0.0'!AB23,'Póker v0.0'!AB$5:AB$39,'Póker v0.0'!AB$1)</f>
        <v>3</v>
      </c>
      <c r="Q23" s="2">
        <f>RANK('Póker v0.0'!AD23,'Póker v0.0'!AD$5:AD$39,'Póker v0.0'!AD$1)</f>
        <v>29</v>
      </c>
      <c r="R23" s="2">
        <v>1000000</v>
      </c>
      <c r="S23" s="3">
        <f t="shared" si="0"/>
        <v>16.25</v>
      </c>
      <c r="T23" s="3">
        <f>'direkt '!R137</f>
        <v>1000006.1</v>
      </c>
      <c r="U23" s="3">
        <v>3</v>
      </c>
      <c r="V23" s="3">
        <f>'Póker v0.0'!H23</f>
        <v>100</v>
      </c>
      <c r="W23" s="3">
        <f>'Póker v0.0'!Q23</f>
        <v>1</v>
      </c>
      <c r="X23" s="3">
        <f>'Póker v0.0'!Z23</f>
        <v>1</v>
      </c>
      <c r="Y23" s="3">
        <f>'Póker v0.0'!AD23</f>
        <v>898</v>
      </c>
    </row>
    <row r="24" spans="1:25" ht="15.75" customHeight="1" x14ac:dyDescent="0.3">
      <c r="A24" s="2">
        <v>20</v>
      </c>
      <c r="B24" s="2">
        <f>RANK('Póker v0.0'!C24,'Póker v0.0'!C$5:C$39,'Póker v0.0'!C$1)</f>
        <v>31</v>
      </c>
      <c r="C24" s="2">
        <f>RANK('Póker v0.0'!D24,'Póker v0.0'!D$5:D$39,'Póker v0.0'!D$1)</f>
        <v>7</v>
      </c>
      <c r="D24" s="2">
        <f>RANK('Póker v0.0'!H24,'Póker v0.0'!H$5:H$39,'Póker v0.0'!H$1)</f>
        <v>16</v>
      </c>
      <c r="E24" s="2">
        <f>RANK('Póker v0.0'!I24,'Póker v0.0'!I$5:I$39,'Póker v0.0'!I$1)</f>
        <v>7</v>
      </c>
      <c r="F24" s="2">
        <f>RANK('Póker v0.0'!J24,'Póker v0.0'!J$5:J$39,'Póker v0.0'!J$1)</f>
        <v>6</v>
      </c>
      <c r="G24" s="2">
        <f>RANK('Póker v0.0'!L24,'Póker v0.0'!L$5:L$39,'Póker v0.0'!L$1)</f>
        <v>31</v>
      </c>
      <c r="H24" s="2">
        <f>RANK('Póker v0.0'!M24,'Póker v0.0'!M$5:M$39,'Póker v0.0'!M$1)</f>
        <v>5</v>
      </c>
      <c r="I24" s="2">
        <f>RANK('Póker v0.0'!Q24,'Póker v0.0'!Q$5:Q$39,'Póker v0.0'!Q$1)</f>
        <v>24</v>
      </c>
      <c r="J24" s="2">
        <f>RANK('Póker v0.0'!R24,'Póker v0.0'!R$5:R$39,'Póker v0.0'!R$1)</f>
        <v>24</v>
      </c>
      <c r="K24" s="2">
        <f>RANK('Póker v0.0'!S24,'Póker v0.0'!S$5:S$39,'Póker v0.0'!S$1)</f>
        <v>24</v>
      </c>
      <c r="L24" s="2">
        <f>RANK('Póker v0.0'!U24,'Póker v0.0'!U$5:U$39,'Póker v0.0'!U$1)</f>
        <v>7</v>
      </c>
      <c r="M24" s="2">
        <f>RANK('Póker v0.0'!V24,'Póker v0.0'!V$5:V$39,'Póker v0.0'!V$1)</f>
        <v>12</v>
      </c>
      <c r="N24" s="2">
        <f>RANK('Póker v0.0'!Z24,'Póker v0.0'!Z$5:Z$39,'Póker v0.0'!Z$1)</f>
        <v>1</v>
      </c>
      <c r="O24" s="2">
        <f>RANK('Póker v0.0'!AA24,'Póker v0.0'!AA$5:AA$39,'Póker v0.0'!AA$1)</f>
        <v>1</v>
      </c>
      <c r="P24" s="2">
        <f>RANK('Póker v0.0'!AB24,'Póker v0.0'!AB$5:AB$39,'Póker v0.0'!AB$1)</f>
        <v>6</v>
      </c>
      <c r="Q24" s="2">
        <f>RANK('Póker v0.0'!AD24,'Póker v0.0'!AD$5:AD$39,'Póker v0.0'!AD$1)</f>
        <v>5</v>
      </c>
      <c r="R24" s="2">
        <v>1000000</v>
      </c>
      <c r="S24" s="3">
        <f t="shared" si="0"/>
        <v>12.9375</v>
      </c>
      <c r="T24" s="3">
        <f>'direkt '!R138</f>
        <v>1000005.6</v>
      </c>
      <c r="U24" s="3">
        <v>2</v>
      </c>
      <c r="V24" s="3">
        <f>'Póker v0.0'!H24</f>
        <v>10</v>
      </c>
      <c r="W24" s="3">
        <f>'Póker v0.0'!Q24</f>
        <v>100</v>
      </c>
      <c r="X24" s="3">
        <f>'Póker v0.0'!Z24</f>
        <v>1</v>
      </c>
      <c r="Y24" s="3">
        <f>'Póker v0.0'!AD24</f>
        <v>7913</v>
      </c>
    </row>
    <row r="25" spans="1:25" ht="15.75" customHeight="1" x14ac:dyDescent="0.3">
      <c r="A25" s="2">
        <v>21</v>
      </c>
      <c r="B25" s="2">
        <f>RANK('Póker v0.0'!C25,'Póker v0.0'!C$5:C$39,'Póker v0.0'!C$1)</f>
        <v>10</v>
      </c>
      <c r="C25" s="2">
        <f>RANK('Póker v0.0'!D25,'Póker v0.0'!D$5:D$39,'Póker v0.0'!D$1)</f>
        <v>20</v>
      </c>
      <c r="D25" s="2">
        <f>RANK('Póker v0.0'!H25,'Póker v0.0'!H$5:H$39,'Póker v0.0'!H$1)</f>
        <v>1</v>
      </c>
      <c r="E25" s="2">
        <f>RANK('Póker v0.0'!I25,'Póker v0.0'!I$5:I$39,'Póker v0.0'!I$1)</f>
        <v>26</v>
      </c>
      <c r="F25" s="2">
        <f>RANK('Póker v0.0'!J25,'Póker v0.0'!J$5:J$39,'Póker v0.0'!J$1)</f>
        <v>21</v>
      </c>
      <c r="G25" s="2">
        <f>RANK('Póker v0.0'!L25,'Póker v0.0'!L$5:L$39,'Póker v0.0'!L$1)</f>
        <v>35</v>
      </c>
      <c r="H25" s="2">
        <f>RANK('Póker v0.0'!M25,'Póker v0.0'!M$5:M$39,'Póker v0.0'!M$1)</f>
        <v>1</v>
      </c>
      <c r="I25" s="2">
        <f>RANK('Póker v0.0'!Q25,'Póker v0.0'!Q$5:Q$39,'Póker v0.0'!Q$1)</f>
        <v>19</v>
      </c>
      <c r="J25" s="2">
        <f>RANK('Póker v0.0'!R25,'Póker v0.0'!R$5:R$39,'Póker v0.0'!R$1)</f>
        <v>22</v>
      </c>
      <c r="K25" s="2">
        <f>RANK('Póker v0.0'!S25,'Póker v0.0'!S$5:S$39,'Póker v0.0'!S$1)</f>
        <v>18</v>
      </c>
      <c r="L25" s="2">
        <f>RANK('Póker v0.0'!U25,'Póker v0.0'!U$5:U$39,'Póker v0.0'!U$1)</f>
        <v>15</v>
      </c>
      <c r="M25" s="2">
        <f>RANK('Póker v0.0'!V25,'Póker v0.0'!V$5:V$39,'Póker v0.0'!V$1)</f>
        <v>28</v>
      </c>
      <c r="N25" s="2">
        <f>RANK('Póker v0.0'!Z25,'Póker v0.0'!Z$5:Z$39,'Póker v0.0'!Z$1)</f>
        <v>1</v>
      </c>
      <c r="O25" s="2">
        <f>RANK('Póker v0.0'!AA25,'Póker v0.0'!AA$5:AA$39,'Póker v0.0'!AA$1)</f>
        <v>18</v>
      </c>
      <c r="P25" s="2">
        <f>RANK('Póker v0.0'!AB25,'Póker v0.0'!AB$5:AB$39,'Póker v0.0'!AB$1)</f>
        <v>12</v>
      </c>
      <c r="Q25" s="2">
        <f>RANK('Póker v0.0'!AD25,'Póker v0.0'!AD$5:AD$39,'Póker v0.0'!AD$1)</f>
        <v>28</v>
      </c>
      <c r="R25" s="2">
        <v>1000000</v>
      </c>
      <c r="S25" s="3">
        <f t="shared" si="0"/>
        <v>17.1875</v>
      </c>
      <c r="T25" s="3">
        <f>'direkt '!R139</f>
        <v>1000005.6</v>
      </c>
      <c r="U25" s="3">
        <v>3</v>
      </c>
      <c r="V25" s="3">
        <f>'Póker v0.0'!H25</f>
        <v>1</v>
      </c>
      <c r="W25" s="3">
        <f>'Póker v0.0'!Q25</f>
        <v>10</v>
      </c>
      <c r="X25" s="3">
        <f>'Póker v0.0'!Z25</f>
        <v>1</v>
      </c>
      <c r="Y25" s="3">
        <f>'Póker v0.0'!AD25</f>
        <v>993</v>
      </c>
    </row>
    <row r="26" spans="1:25" ht="15.75" customHeight="1" x14ac:dyDescent="0.3">
      <c r="A26" s="2">
        <v>22</v>
      </c>
      <c r="B26" s="2">
        <f>RANK('Póker v0.0'!C26,'Póker v0.0'!C$5:C$39,'Póker v0.0'!C$1)</f>
        <v>33</v>
      </c>
      <c r="C26" s="2">
        <f>RANK('Póker v0.0'!D26,'Póker v0.0'!D$5:D$39,'Póker v0.0'!D$1)</f>
        <v>4</v>
      </c>
      <c r="D26" s="2">
        <f>RANK('Póker v0.0'!H26,'Póker v0.0'!H$5:H$39,'Póker v0.0'!H$1)</f>
        <v>16</v>
      </c>
      <c r="E26" s="2">
        <f>RANK('Póker v0.0'!I26,'Póker v0.0'!I$5:I$39,'Póker v0.0'!I$1)</f>
        <v>24</v>
      </c>
      <c r="F26" s="2">
        <f>RANK('Póker v0.0'!J26,'Póker v0.0'!J$5:J$39,'Póker v0.0'!J$1)</f>
        <v>13</v>
      </c>
      <c r="G26" s="2">
        <f>RANK('Póker v0.0'!L26,'Póker v0.0'!L$5:L$39,'Póker v0.0'!L$1)</f>
        <v>21</v>
      </c>
      <c r="H26" s="2">
        <f>RANK('Póker v0.0'!M26,'Póker v0.0'!M$5:M$39,'Póker v0.0'!M$1)</f>
        <v>34</v>
      </c>
      <c r="I26" s="2">
        <f>RANK('Póker v0.0'!Q26,'Póker v0.0'!Q$5:Q$39,'Póker v0.0'!Q$1)</f>
        <v>1</v>
      </c>
      <c r="J26" s="2">
        <f>RANK('Póker v0.0'!R26,'Póker v0.0'!R$5:R$39,'Póker v0.0'!R$1)</f>
        <v>23</v>
      </c>
      <c r="K26" s="2">
        <f>RANK('Póker v0.0'!S26,'Póker v0.0'!S$5:S$39,'Póker v0.0'!S$1)</f>
        <v>14</v>
      </c>
      <c r="L26" s="2">
        <f>RANK('Póker v0.0'!U26,'Póker v0.0'!U$5:U$39,'Póker v0.0'!U$1)</f>
        <v>14</v>
      </c>
      <c r="M26" s="2">
        <f>RANK('Póker v0.0'!V26,'Póker v0.0'!V$5:V$39,'Póker v0.0'!V$1)</f>
        <v>27</v>
      </c>
      <c r="N26" s="2">
        <f>RANK('Póker v0.0'!Z26,'Póker v0.0'!Z$5:Z$39,'Póker v0.0'!Z$1)</f>
        <v>28</v>
      </c>
      <c r="O26" s="2">
        <f>RANK('Póker v0.0'!AA26,'Póker v0.0'!AA$5:AA$39,'Póker v0.0'!AA$1)</f>
        <v>28</v>
      </c>
      <c r="P26" s="2">
        <f>RANK('Póker v0.0'!AB26,'Póker v0.0'!AB$5:AB$39,'Póker v0.0'!AB$1)</f>
        <v>28</v>
      </c>
      <c r="Q26" s="2">
        <f>RANK('Póker v0.0'!AD26,'Póker v0.0'!AD$5:AD$39,'Póker v0.0'!AD$1)</f>
        <v>35</v>
      </c>
      <c r="R26" s="2">
        <v>1000000</v>
      </c>
      <c r="S26" s="3">
        <f t="shared" si="0"/>
        <v>21.4375</v>
      </c>
      <c r="T26" s="3">
        <f>'direkt '!R140</f>
        <v>999949.1</v>
      </c>
      <c r="U26" s="3">
        <v>2</v>
      </c>
      <c r="V26" s="3">
        <f>'Póker v0.0'!H26</f>
        <v>10</v>
      </c>
      <c r="W26" s="3">
        <f>'Póker v0.0'!Q26</f>
        <v>1</v>
      </c>
      <c r="X26" s="3">
        <f>'Póker v0.0'!Z26</f>
        <v>100</v>
      </c>
      <c r="Y26" s="3">
        <f>'Póker v0.0'!AD26</f>
        <v>338</v>
      </c>
    </row>
    <row r="27" spans="1:25" ht="15.75" customHeight="1" x14ac:dyDescent="0.3">
      <c r="A27" s="2">
        <v>23</v>
      </c>
      <c r="B27" s="2">
        <f>RANK('Póker v0.0'!C27,'Póker v0.0'!C$5:C$39,'Póker v0.0'!C$1)</f>
        <v>17</v>
      </c>
      <c r="C27" s="2">
        <f>RANK('Póker v0.0'!D27,'Póker v0.0'!D$5:D$39,'Póker v0.0'!D$1)</f>
        <v>32</v>
      </c>
      <c r="D27" s="2">
        <f>RANK('Póker v0.0'!H27,'Póker v0.0'!H$5:H$39,'Póker v0.0'!H$1)</f>
        <v>27</v>
      </c>
      <c r="E27" s="2">
        <f>RANK('Póker v0.0'!I27,'Póker v0.0'!I$5:I$39,'Póker v0.0'!I$1)</f>
        <v>27</v>
      </c>
      <c r="F27" s="2">
        <f>RANK('Póker v0.0'!J27,'Póker v0.0'!J$5:J$39,'Póker v0.0'!J$1)</f>
        <v>27</v>
      </c>
      <c r="G27" s="2">
        <f>RANK('Póker v0.0'!L27,'Póker v0.0'!L$5:L$39,'Póker v0.0'!L$1)</f>
        <v>22</v>
      </c>
      <c r="H27" s="2">
        <f>RANK('Póker v0.0'!M27,'Póker v0.0'!M$5:M$39,'Póker v0.0'!M$1)</f>
        <v>35</v>
      </c>
      <c r="I27" s="2">
        <f>RANK('Póker v0.0'!Q27,'Póker v0.0'!Q$5:Q$39,'Póker v0.0'!Q$1)</f>
        <v>24</v>
      </c>
      <c r="J27" s="2">
        <f>RANK('Póker v0.0'!R27,'Póker v0.0'!R$5:R$39,'Póker v0.0'!R$1)</f>
        <v>24</v>
      </c>
      <c r="K27" s="2">
        <f>RANK('Póker v0.0'!S27,'Póker v0.0'!S$5:S$39,'Póker v0.0'!S$1)</f>
        <v>24</v>
      </c>
      <c r="L27" s="2">
        <f>RANK('Póker v0.0'!U27,'Póker v0.0'!U$5:U$39,'Póker v0.0'!U$1)</f>
        <v>3</v>
      </c>
      <c r="M27" s="2">
        <f>RANK('Póker v0.0'!V27,'Póker v0.0'!V$5:V$39,'Póker v0.0'!V$1)</f>
        <v>7</v>
      </c>
      <c r="N27" s="2">
        <f>RANK('Póker v0.0'!Z27,'Póker v0.0'!Z$5:Z$39,'Póker v0.0'!Z$1)</f>
        <v>1</v>
      </c>
      <c r="O27" s="2">
        <f>RANK('Póker v0.0'!AA27,'Póker v0.0'!AA$5:AA$39,'Póker v0.0'!AA$1)</f>
        <v>6</v>
      </c>
      <c r="P27" s="2">
        <f>RANK('Póker v0.0'!AB27,'Póker v0.0'!AB$5:AB$39,'Póker v0.0'!AB$1)</f>
        <v>27</v>
      </c>
      <c r="Q27" s="2">
        <f>RANK('Póker v0.0'!AD27,'Póker v0.0'!AD$5:AD$39,'Póker v0.0'!AD$1)</f>
        <v>19</v>
      </c>
      <c r="R27" s="2">
        <v>1000000</v>
      </c>
      <c r="S27" s="3">
        <f t="shared" si="0"/>
        <v>20.125</v>
      </c>
      <c r="T27" s="3">
        <f>'direkt '!R141</f>
        <v>1000006.1</v>
      </c>
      <c r="U27" s="3">
        <v>3</v>
      </c>
      <c r="V27" s="3">
        <f>'Póker v0.0'!H27</f>
        <v>100</v>
      </c>
      <c r="W27" s="3">
        <f>'Póker v0.0'!Q27</f>
        <v>100</v>
      </c>
      <c r="X27" s="3">
        <f>'Póker v0.0'!Z27</f>
        <v>1</v>
      </c>
      <c r="Y27" s="3">
        <f>'Póker v0.0'!AD27</f>
        <v>1825</v>
      </c>
    </row>
    <row r="28" spans="1:25" ht="15.75" customHeight="1" x14ac:dyDescent="0.3">
      <c r="A28" s="2">
        <v>24</v>
      </c>
      <c r="B28" s="2">
        <f>RANK('Póker v0.0'!C28,'Póker v0.0'!C$5:C$39,'Póker v0.0'!C$1)</f>
        <v>18</v>
      </c>
      <c r="C28" s="2">
        <f>RANK('Póker v0.0'!D28,'Póker v0.0'!D$5:D$39,'Póker v0.0'!D$1)</f>
        <v>35</v>
      </c>
      <c r="D28" s="2">
        <f>RANK('Póker v0.0'!H28,'Póker v0.0'!H$5:H$39,'Póker v0.0'!H$1)</f>
        <v>16</v>
      </c>
      <c r="E28" s="2">
        <f>RANK('Póker v0.0'!I28,'Póker v0.0'!I$5:I$39,'Póker v0.0'!I$1)</f>
        <v>10</v>
      </c>
      <c r="F28" s="2">
        <f>RANK('Póker v0.0'!J28,'Póker v0.0'!J$5:J$39,'Póker v0.0'!J$1)</f>
        <v>11</v>
      </c>
      <c r="G28" s="2">
        <f>RANK('Póker v0.0'!L28,'Póker v0.0'!L$5:L$39,'Póker v0.0'!L$1)</f>
        <v>23</v>
      </c>
      <c r="H28" s="2">
        <f>RANK('Póker v0.0'!M28,'Póker v0.0'!M$5:M$39,'Póker v0.0'!M$1)</f>
        <v>33</v>
      </c>
      <c r="I28" s="2">
        <f>RANK('Póker v0.0'!Q28,'Póker v0.0'!Q$5:Q$39,'Póker v0.0'!Q$1)</f>
        <v>1</v>
      </c>
      <c r="J28" s="2">
        <f>RANK('Póker v0.0'!R28,'Póker v0.0'!R$5:R$39,'Póker v0.0'!R$1)</f>
        <v>9</v>
      </c>
      <c r="K28" s="2">
        <f>RANK('Póker v0.0'!S28,'Póker v0.0'!S$5:S$39,'Póker v0.0'!S$1)</f>
        <v>16</v>
      </c>
      <c r="L28" s="2">
        <f>RANK('Póker v0.0'!U28,'Póker v0.0'!U$5:U$39,'Póker v0.0'!U$1)</f>
        <v>32</v>
      </c>
      <c r="M28" s="2">
        <f>RANK('Póker v0.0'!V28,'Póker v0.0'!V$5:V$39,'Póker v0.0'!V$1)</f>
        <v>6</v>
      </c>
      <c r="N28" s="2">
        <f>RANK('Póker v0.0'!Z28,'Póker v0.0'!Z$5:Z$39,'Póker v0.0'!Z$1)</f>
        <v>28</v>
      </c>
      <c r="O28" s="2">
        <f>RANK('Póker v0.0'!AA28,'Póker v0.0'!AA$5:AA$39,'Póker v0.0'!AA$1)</f>
        <v>28</v>
      </c>
      <c r="P28" s="2">
        <f>RANK('Póker v0.0'!AB28,'Póker v0.0'!AB$5:AB$39,'Póker v0.0'!AB$1)</f>
        <v>28</v>
      </c>
      <c r="Q28" s="2">
        <f>RANK('Póker v0.0'!AD28,'Póker v0.0'!AD$5:AD$39,'Póker v0.0'!AD$1)</f>
        <v>12</v>
      </c>
      <c r="R28" s="2">
        <v>1000000</v>
      </c>
      <c r="S28" s="3">
        <f t="shared" si="0"/>
        <v>19.125</v>
      </c>
      <c r="T28" s="3">
        <f>'direkt '!R142</f>
        <v>999934.1</v>
      </c>
      <c r="U28" s="3">
        <v>2</v>
      </c>
      <c r="V28" s="3">
        <f>'Póker v0.0'!H28</f>
        <v>10</v>
      </c>
      <c r="W28" s="3">
        <f>'Póker v0.0'!Q28</f>
        <v>1</v>
      </c>
      <c r="X28" s="3">
        <f>'Póker v0.0'!Z28</f>
        <v>100</v>
      </c>
      <c r="Y28" s="3">
        <f>'Póker v0.0'!AD28</f>
        <v>3528</v>
      </c>
    </row>
    <row r="29" spans="1:25" ht="15.75" customHeight="1" x14ac:dyDescent="0.3">
      <c r="A29" s="2">
        <v>25</v>
      </c>
      <c r="B29" s="2">
        <f>RANK('Póker v0.0'!C29,'Póker v0.0'!C$5:C$39,'Póker v0.0'!C$1)</f>
        <v>14</v>
      </c>
      <c r="C29" s="2">
        <f>RANK('Póker v0.0'!D29,'Póker v0.0'!D$5:D$39,'Póker v0.0'!D$1)</f>
        <v>24</v>
      </c>
      <c r="D29" s="2">
        <f>RANK('Póker v0.0'!H29,'Póker v0.0'!H$5:H$39,'Póker v0.0'!H$1)</f>
        <v>16</v>
      </c>
      <c r="E29" s="2">
        <f>RANK('Póker v0.0'!I29,'Póker v0.0'!I$5:I$39,'Póker v0.0'!I$1)</f>
        <v>25</v>
      </c>
      <c r="F29" s="2">
        <f>RANK('Póker v0.0'!J29,'Póker v0.0'!J$5:J$39,'Póker v0.0'!J$1)</f>
        <v>10</v>
      </c>
      <c r="G29" s="2">
        <f>RANK('Póker v0.0'!L29,'Póker v0.0'!L$5:L$39,'Póker v0.0'!L$1)</f>
        <v>19</v>
      </c>
      <c r="H29" s="2">
        <f>RANK('Póker v0.0'!M29,'Póker v0.0'!M$5:M$39,'Póker v0.0'!M$1)</f>
        <v>30</v>
      </c>
      <c r="I29" s="2">
        <f>RANK('Póker v0.0'!Q29,'Póker v0.0'!Q$5:Q$39,'Póker v0.0'!Q$1)</f>
        <v>24</v>
      </c>
      <c r="J29" s="2">
        <f>RANK('Póker v0.0'!R29,'Póker v0.0'!R$5:R$39,'Póker v0.0'!R$1)</f>
        <v>24</v>
      </c>
      <c r="K29" s="2">
        <f>RANK('Póker v0.0'!S29,'Póker v0.0'!S$5:S$39,'Póker v0.0'!S$1)</f>
        <v>24</v>
      </c>
      <c r="L29" s="2">
        <f>RANK('Póker v0.0'!U29,'Póker v0.0'!U$5:U$39,'Póker v0.0'!U$1)</f>
        <v>25</v>
      </c>
      <c r="M29" s="2">
        <f>RANK('Póker v0.0'!V29,'Póker v0.0'!V$5:V$39,'Póker v0.0'!V$1)</f>
        <v>22</v>
      </c>
      <c r="N29" s="2">
        <f>RANK('Póker v0.0'!Z29,'Póker v0.0'!Z$5:Z$39,'Póker v0.0'!Z$1)</f>
        <v>1</v>
      </c>
      <c r="O29" s="2">
        <f>RANK('Póker v0.0'!AA29,'Póker v0.0'!AA$5:AA$39,'Póker v0.0'!AA$1)</f>
        <v>27</v>
      </c>
      <c r="P29" s="2">
        <f>RANK('Póker v0.0'!AB29,'Póker v0.0'!AB$5:AB$39,'Póker v0.0'!AB$1)</f>
        <v>25</v>
      </c>
      <c r="Q29" s="2">
        <f>RANK('Póker v0.0'!AD29,'Póker v0.0'!AD$5:AD$39,'Póker v0.0'!AD$1)</f>
        <v>34</v>
      </c>
      <c r="R29" s="2">
        <v>1000000</v>
      </c>
      <c r="S29" s="3">
        <f t="shared" si="0"/>
        <v>21.5</v>
      </c>
      <c r="T29" s="3">
        <f>'direkt '!R143</f>
        <v>999894.1</v>
      </c>
      <c r="U29" s="3">
        <v>3</v>
      </c>
      <c r="V29" s="3">
        <f>'Póker v0.0'!H29</f>
        <v>10</v>
      </c>
      <c r="W29" s="3">
        <f>'Póker v0.0'!Q29</f>
        <v>100</v>
      </c>
      <c r="X29" s="3">
        <f>'Póker v0.0'!Z29</f>
        <v>1</v>
      </c>
      <c r="Y29" s="3">
        <f>'Póker v0.0'!AD29</f>
        <v>378</v>
      </c>
    </row>
    <row r="30" spans="1:25" ht="15.75" customHeight="1" x14ac:dyDescent="0.3">
      <c r="A30" s="2">
        <v>26</v>
      </c>
      <c r="B30" s="2">
        <f>RANK('Póker v0.0'!C30,'Póker v0.0'!C$5:C$39,'Póker v0.0'!C$1)</f>
        <v>8</v>
      </c>
      <c r="C30" s="2">
        <f>RANK('Póker v0.0'!D30,'Póker v0.0'!D$5:D$39,'Póker v0.0'!D$1)</f>
        <v>16</v>
      </c>
      <c r="D30" s="2">
        <f>RANK('Póker v0.0'!H30,'Póker v0.0'!H$5:H$39,'Póker v0.0'!H$1)</f>
        <v>27</v>
      </c>
      <c r="E30" s="2">
        <f>RANK('Póker v0.0'!I30,'Póker v0.0'!I$5:I$39,'Póker v0.0'!I$1)</f>
        <v>27</v>
      </c>
      <c r="F30" s="2">
        <f>RANK('Póker v0.0'!J30,'Póker v0.0'!J$5:J$39,'Póker v0.0'!J$1)</f>
        <v>27</v>
      </c>
      <c r="G30" s="2">
        <f>RANK('Póker v0.0'!L30,'Póker v0.0'!L$5:L$39,'Póker v0.0'!L$1)</f>
        <v>12</v>
      </c>
      <c r="H30" s="2">
        <f>RANK('Póker v0.0'!M30,'Póker v0.0'!M$5:M$39,'Póker v0.0'!M$1)</f>
        <v>21</v>
      </c>
      <c r="I30" s="2">
        <f>RANK('Póker v0.0'!Q30,'Póker v0.0'!Q$5:Q$39,'Póker v0.0'!Q$1)</f>
        <v>1</v>
      </c>
      <c r="J30" s="2">
        <f>RANK('Póker v0.0'!R30,'Póker v0.0'!R$5:R$39,'Póker v0.0'!R$1)</f>
        <v>11</v>
      </c>
      <c r="K30" s="2">
        <f>RANK('Póker v0.0'!S30,'Póker v0.0'!S$5:S$39,'Póker v0.0'!S$1)</f>
        <v>4</v>
      </c>
      <c r="L30" s="2">
        <f>RANK('Póker v0.0'!U30,'Póker v0.0'!U$5:U$39,'Póker v0.0'!U$1)</f>
        <v>10</v>
      </c>
      <c r="M30" s="2">
        <f>RANK('Póker v0.0'!V30,'Póker v0.0'!V$5:V$39,'Póker v0.0'!V$1)</f>
        <v>19</v>
      </c>
      <c r="N30" s="2">
        <f>RANK('Póker v0.0'!Z30,'Póker v0.0'!Z$5:Z$39,'Póker v0.0'!Z$1)</f>
        <v>20</v>
      </c>
      <c r="O30" s="2">
        <f>RANK('Póker v0.0'!AA30,'Póker v0.0'!AA$5:AA$39,'Póker v0.0'!AA$1)</f>
        <v>11</v>
      </c>
      <c r="P30" s="2">
        <f>RANK('Póker v0.0'!AB30,'Póker v0.0'!AB$5:AB$39,'Póker v0.0'!AB$1)</f>
        <v>26</v>
      </c>
      <c r="Q30" s="2">
        <f>RANK('Póker v0.0'!AD30,'Póker v0.0'!AD$5:AD$39,'Póker v0.0'!AD$1)</f>
        <v>17</v>
      </c>
      <c r="R30" s="2">
        <v>1000000</v>
      </c>
      <c r="S30" s="3">
        <f t="shared" si="0"/>
        <v>16.0625</v>
      </c>
      <c r="T30" s="3">
        <f>'direkt '!R144</f>
        <v>1000040.6</v>
      </c>
      <c r="U30" s="3">
        <v>2</v>
      </c>
      <c r="V30" s="3">
        <f>'Póker v0.0'!H30</f>
        <v>100</v>
      </c>
      <c r="W30" s="3">
        <f>'Póker v0.0'!Q30</f>
        <v>1</v>
      </c>
      <c r="X30" s="3">
        <f>'Póker v0.0'!Z30</f>
        <v>10</v>
      </c>
      <c r="Y30" s="3">
        <f>'Póker v0.0'!AD30</f>
        <v>2498</v>
      </c>
    </row>
    <row r="31" spans="1:25" ht="15.75" customHeight="1" x14ac:dyDescent="0.3">
      <c r="A31" s="2">
        <v>27</v>
      </c>
      <c r="B31" s="2">
        <f>RANK('Póker v0.0'!C31,'Póker v0.0'!C$5:C$39,'Póker v0.0'!C$1)</f>
        <v>28</v>
      </c>
      <c r="C31" s="2">
        <f>RANK('Póker v0.0'!D31,'Póker v0.0'!D$5:D$39,'Póker v0.0'!D$1)</f>
        <v>13</v>
      </c>
      <c r="D31" s="2">
        <f>RANK('Póker v0.0'!H31,'Póker v0.0'!H$5:H$39,'Póker v0.0'!H$1)</f>
        <v>27</v>
      </c>
      <c r="E31" s="2">
        <f>RANK('Póker v0.0'!I31,'Póker v0.0'!I$5:I$39,'Póker v0.0'!I$1)</f>
        <v>27</v>
      </c>
      <c r="F31" s="2">
        <f>RANK('Póker v0.0'!J31,'Póker v0.0'!J$5:J$39,'Póker v0.0'!J$1)</f>
        <v>27</v>
      </c>
      <c r="G31" s="2">
        <f>RANK('Póker v0.0'!L31,'Póker v0.0'!L$5:L$39,'Póker v0.0'!L$1)</f>
        <v>5</v>
      </c>
      <c r="H31" s="2">
        <f>RANK('Póker v0.0'!M31,'Póker v0.0'!M$5:M$39,'Póker v0.0'!M$1)</f>
        <v>11</v>
      </c>
      <c r="I31" s="2">
        <f>RANK('Póker v0.0'!Q31,'Póker v0.0'!Q$5:Q$39,'Póker v0.0'!Q$1)</f>
        <v>1</v>
      </c>
      <c r="J31" s="2">
        <f>RANK('Póker v0.0'!R31,'Póker v0.0'!R$5:R$39,'Póker v0.0'!R$1)</f>
        <v>20</v>
      </c>
      <c r="K31" s="2">
        <f>RANK('Póker v0.0'!S31,'Póker v0.0'!S$5:S$39,'Póker v0.0'!S$1)</f>
        <v>21</v>
      </c>
      <c r="L31" s="2">
        <f>RANK('Póker v0.0'!U31,'Póker v0.0'!U$5:U$39,'Póker v0.0'!U$1)</f>
        <v>18</v>
      </c>
      <c r="M31" s="2">
        <f>RANK('Póker v0.0'!V31,'Póker v0.0'!V$5:V$39,'Póker v0.0'!V$1)</f>
        <v>33</v>
      </c>
      <c r="N31" s="2">
        <f>RANK('Póker v0.0'!Z31,'Póker v0.0'!Z$5:Z$39,'Póker v0.0'!Z$1)</f>
        <v>20</v>
      </c>
      <c r="O31" s="2">
        <f>RANK('Póker v0.0'!AA31,'Póker v0.0'!AA$5:AA$39,'Póker v0.0'!AA$1)</f>
        <v>25</v>
      </c>
      <c r="P31" s="2">
        <f>RANK('Póker v0.0'!AB31,'Póker v0.0'!AB$5:AB$39,'Póker v0.0'!AB$1)</f>
        <v>1</v>
      </c>
      <c r="Q31" s="2">
        <f>RANK('Póker v0.0'!AD31,'Póker v0.0'!AD$5:AD$39,'Póker v0.0'!AD$1)</f>
        <v>33</v>
      </c>
      <c r="R31" s="2">
        <v>1000000</v>
      </c>
      <c r="S31" s="3">
        <f t="shared" si="0"/>
        <v>19.375</v>
      </c>
      <c r="T31" s="3">
        <f>'direkt '!R145</f>
        <v>1000005.6</v>
      </c>
      <c r="U31" s="3">
        <v>2</v>
      </c>
      <c r="V31" s="3">
        <f>'Póker v0.0'!H31</f>
        <v>100</v>
      </c>
      <c r="W31" s="3">
        <f>'Póker v0.0'!Q31</f>
        <v>1</v>
      </c>
      <c r="X31" s="3">
        <f>'Póker v0.0'!Z31</f>
        <v>10</v>
      </c>
      <c r="Y31" s="3">
        <f>'Póker v0.0'!AD31</f>
        <v>602</v>
      </c>
    </row>
    <row r="32" spans="1:25" ht="15.75" customHeight="1" x14ac:dyDescent="0.3">
      <c r="A32" s="2">
        <v>28</v>
      </c>
      <c r="B32" s="2">
        <f>RANK('Póker v0.0'!C32,'Póker v0.0'!C$5:C$39,'Póker v0.0'!C$1)</f>
        <v>32</v>
      </c>
      <c r="C32" s="2">
        <f>RANK('Póker v0.0'!D32,'Póker v0.0'!D$5:D$39,'Póker v0.0'!D$1)</f>
        <v>6</v>
      </c>
      <c r="D32" s="2">
        <f>RANK('Póker v0.0'!H32,'Póker v0.0'!H$5:H$39,'Póker v0.0'!H$1)</f>
        <v>1</v>
      </c>
      <c r="E32" s="2">
        <f>RANK('Póker v0.0'!I32,'Póker v0.0'!I$5:I$39,'Póker v0.0'!I$1)</f>
        <v>17</v>
      </c>
      <c r="F32" s="2">
        <f>RANK('Póker v0.0'!J32,'Póker v0.0'!J$5:J$39,'Póker v0.0'!J$1)</f>
        <v>22</v>
      </c>
      <c r="G32" s="2">
        <f>RANK('Póker v0.0'!L32,'Póker v0.0'!L$5:L$39,'Póker v0.0'!L$1)</f>
        <v>25</v>
      </c>
      <c r="H32" s="2">
        <f>RANK('Póker v0.0'!M32,'Póker v0.0'!M$5:M$39,'Póker v0.0'!M$1)</f>
        <v>26</v>
      </c>
      <c r="I32" s="2">
        <f>RANK('Póker v0.0'!Q32,'Póker v0.0'!Q$5:Q$39,'Póker v0.0'!Q$1)</f>
        <v>24</v>
      </c>
      <c r="J32" s="2">
        <f>RANK('Póker v0.0'!R32,'Póker v0.0'!R$5:R$39,'Póker v0.0'!R$1)</f>
        <v>24</v>
      </c>
      <c r="K32" s="2">
        <f>RANK('Póker v0.0'!S32,'Póker v0.0'!S$5:S$39,'Póker v0.0'!S$1)</f>
        <v>24</v>
      </c>
      <c r="L32" s="2">
        <f>RANK('Póker v0.0'!U32,'Póker v0.0'!U$5:U$39,'Póker v0.0'!U$1)</f>
        <v>13</v>
      </c>
      <c r="M32" s="2">
        <f>RANK('Póker v0.0'!V32,'Póker v0.0'!V$5:V$39,'Póker v0.0'!V$1)</f>
        <v>25</v>
      </c>
      <c r="N32" s="2">
        <f>RANK('Póker v0.0'!Z32,'Póker v0.0'!Z$5:Z$39,'Póker v0.0'!Z$1)</f>
        <v>28</v>
      </c>
      <c r="O32" s="2">
        <f>RANK('Póker v0.0'!AA32,'Póker v0.0'!AA$5:AA$39,'Póker v0.0'!AA$1)</f>
        <v>28</v>
      </c>
      <c r="P32" s="2">
        <f>RANK('Póker v0.0'!AB32,'Póker v0.0'!AB$5:AB$39,'Póker v0.0'!AB$1)</f>
        <v>28</v>
      </c>
      <c r="Q32" s="2">
        <f>RANK('Póker v0.0'!AD32,'Póker v0.0'!AD$5:AD$39,'Póker v0.0'!AD$1)</f>
        <v>32</v>
      </c>
      <c r="R32" s="2">
        <v>1000000</v>
      </c>
      <c r="S32" s="3">
        <f t="shared" si="0"/>
        <v>22.1875</v>
      </c>
      <c r="T32" s="3">
        <f>'direkt '!R146</f>
        <v>999888.6</v>
      </c>
      <c r="U32" s="3">
        <v>1</v>
      </c>
      <c r="V32" s="3">
        <f>'Póker v0.0'!H32</f>
        <v>1</v>
      </c>
      <c r="W32" s="3">
        <f>'Póker v0.0'!Q32</f>
        <v>100</v>
      </c>
      <c r="X32" s="3">
        <f>'Póker v0.0'!Z32</f>
        <v>100</v>
      </c>
      <c r="Y32" s="3">
        <f>'Póker v0.0'!AD32</f>
        <v>729</v>
      </c>
    </row>
    <row r="33" spans="1:25" ht="15.75" customHeight="1" x14ac:dyDescent="0.3">
      <c r="A33" s="2">
        <v>29</v>
      </c>
      <c r="B33" s="2">
        <f>RANK('Póker v0.0'!C33,'Póker v0.0'!C$5:C$39,'Póker v0.0'!C$1)</f>
        <v>34</v>
      </c>
      <c r="C33" s="2">
        <f>RANK('Póker v0.0'!D33,'Póker v0.0'!D$5:D$39,'Póker v0.0'!D$1)</f>
        <v>2</v>
      </c>
      <c r="D33" s="2">
        <f>RANK('Póker v0.0'!H33,'Póker v0.0'!H$5:H$39,'Póker v0.0'!H$1)</f>
        <v>16</v>
      </c>
      <c r="E33" s="2">
        <f>RANK('Póker v0.0'!I33,'Póker v0.0'!I$5:I$39,'Póker v0.0'!I$1)</f>
        <v>9</v>
      </c>
      <c r="F33" s="2">
        <f>RANK('Póker v0.0'!J33,'Póker v0.0'!J$5:J$39,'Póker v0.0'!J$1)</f>
        <v>3</v>
      </c>
      <c r="G33" s="2">
        <f>RANK('Póker v0.0'!L33,'Póker v0.0'!L$5:L$39,'Póker v0.0'!L$1)</f>
        <v>20</v>
      </c>
      <c r="H33" s="2">
        <f>RANK('Póker v0.0'!M33,'Póker v0.0'!M$5:M$39,'Póker v0.0'!M$1)</f>
        <v>31</v>
      </c>
      <c r="I33" s="2">
        <f>RANK('Póker v0.0'!Q33,'Póker v0.0'!Q$5:Q$39,'Póker v0.0'!Q$1)</f>
        <v>1</v>
      </c>
      <c r="J33" s="2">
        <f>RANK('Póker v0.0'!R33,'Póker v0.0'!R$5:R$39,'Póker v0.0'!R$1)</f>
        <v>15</v>
      </c>
      <c r="K33" s="2">
        <f>RANK('Póker v0.0'!S33,'Póker v0.0'!S$5:S$39,'Póker v0.0'!S$1)</f>
        <v>15</v>
      </c>
      <c r="L33" s="2">
        <f>RANK('Póker v0.0'!U33,'Póker v0.0'!U$5:U$39,'Póker v0.0'!U$1)</f>
        <v>31</v>
      </c>
      <c r="M33" s="2">
        <f>RANK('Póker v0.0'!V33,'Póker v0.0'!V$5:V$39,'Póker v0.0'!V$1)</f>
        <v>10</v>
      </c>
      <c r="N33" s="2">
        <f>RANK('Póker v0.0'!Z33,'Póker v0.0'!Z$5:Z$39,'Póker v0.0'!Z$1)</f>
        <v>20</v>
      </c>
      <c r="O33" s="2">
        <f>RANK('Póker v0.0'!AA33,'Póker v0.0'!AA$5:AA$39,'Póker v0.0'!AA$1)</f>
        <v>16</v>
      </c>
      <c r="P33" s="2">
        <f>RANK('Póker v0.0'!AB33,'Póker v0.0'!AB$5:AB$39,'Póker v0.0'!AB$1)</f>
        <v>21</v>
      </c>
      <c r="Q33" s="2">
        <f>RANK('Póker v0.0'!AD33,'Póker v0.0'!AD$5:AD$39,'Póker v0.0'!AD$1)</f>
        <v>11</v>
      </c>
      <c r="R33" s="2">
        <v>1000000</v>
      </c>
      <c r="S33" s="3">
        <f t="shared" si="0"/>
        <v>15.9375</v>
      </c>
      <c r="T33" s="3">
        <f>'direkt '!R147</f>
        <v>1000005.6</v>
      </c>
      <c r="U33" s="3">
        <v>2</v>
      </c>
      <c r="V33" s="3">
        <f>'Póker v0.0'!H33</f>
        <v>10</v>
      </c>
      <c r="W33" s="3">
        <f>'Póker v0.0'!Q33</f>
        <v>1</v>
      </c>
      <c r="X33" s="3">
        <f>'Póker v0.0'!Z33</f>
        <v>10</v>
      </c>
      <c r="Y33" s="3">
        <f>'Póker v0.0'!AD33</f>
        <v>3543</v>
      </c>
    </row>
    <row r="34" spans="1:25" ht="15.75" customHeight="1" x14ac:dyDescent="0.3">
      <c r="A34" s="2">
        <v>30</v>
      </c>
      <c r="B34" s="2">
        <f>RANK('Póker v0.0'!C34,'Póker v0.0'!C$5:C$39,'Póker v0.0'!C$1)</f>
        <v>15</v>
      </c>
      <c r="C34" s="2">
        <f>RANK('Póker v0.0'!D34,'Póker v0.0'!D$5:D$39,'Póker v0.0'!D$1)</f>
        <v>26</v>
      </c>
      <c r="D34" s="2">
        <f>RANK('Póker v0.0'!H34,'Póker v0.0'!H$5:H$39,'Póker v0.0'!H$1)</f>
        <v>1</v>
      </c>
      <c r="E34" s="2">
        <f>RANK('Póker v0.0'!I34,'Póker v0.0'!I$5:I$39,'Póker v0.0'!I$1)</f>
        <v>20</v>
      </c>
      <c r="F34" s="2">
        <f>RANK('Póker v0.0'!J34,'Póker v0.0'!J$5:J$39,'Póker v0.0'!J$1)</f>
        <v>14</v>
      </c>
      <c r="G34" s="2">
        <f>RANK('Póker v0.0'!L34,'Póker v0.0'!L$5:L$39,'Póker v0.0'!L$1)</f>
        <v>10</v>
      </c>
      <c r="H34" s="2">
        <f>RANK('Póker v0.0'!M34,'Póker v0.0'!M$5:M$39,'Póker v0.0'!M$1)</f>
        <v>18</v>
      </c>
      <c r="I34" s="2">
        <f>RANK('Póker v0.0'!Q34,'Póker v0.0'!Q$5:Q$39,'Póker v0.0'!Q$1)</f>
        <v>1</v>
      </c>
      <c r="J34" s="2">
        <f>RANK('Póker v0.0'!R34,'Póker v0.0'!R$5:R$39,'Póker v0.0'!R$1)</f>
        <v>15</v>
      </c>
      <c r="K34" s="2">
        <f>RANK('Póker v0.0'!S34,'Póker v0.0'!S$5:S$39,'Póker v0.0'!S$1)</f>
        <v>2</v>
      </c>
      <c r="L34" s="2">
        <f>RANK('Póker v0.0'!U34,'Póker v0.0'!U$5:U$39,'Póker v0.0'!U$1)</f>
        <v>21</v>
      </c>
      <c r="M34" s="2">
        <f>RANK('Póker v0.0'!V34,'Póker v0.0'!V$5:V$39,'Póker v0.0'!V$1)</f>
        <v>29</v>
      </c>
      <c r="N34" s="2">
        <f>RANK('Póker v0.0'!Z34,'Póker v0.0'!Z$5:Z$39,'Póker v0.0'!Z$1)</f>
        <v>1</v>
      </c>
      <c r="O34" s="2">
        <f>RANK('Póker v0.0'!AA34,'Póker v0.0'!AA$5:AA$39,'Póker v0.0'!AA$1)</f>
        <v>20</v>
      </c>
      <c r="P34" s="2">
        <f>RANK('Póker v0.0'!AB34,'Póker v0.0'!AB$5:AB$39,'Póker v0.0'!AB$1)</f>
        <v>17</v>
      </c>
      <c r="Q34" s="2">
        <f>RANK('Póker v0.0'!AD34,'Póker v0.0'!AD$5:AD$39,'Póker v0.0'!AD$1)</f>
        <v>20</v>
      </c>
      <c r="R34" s="2">
        <v>1000000</v>
      </c>
      <c r="S34" s="3">
        <f t="shared" si="0"/>
        <v>14.375</v>
      </c>
      <c r="T34" s="3">
        <f>'direkt '!R148</f>
        <v>1000006.1</v>
      </c>
      <c r="U34" s="3">
        <v>3</v>
      </c>
      <c r="V34" s="3">
        <f>'Póker v0.0'!H34</f>
        <v>1</v>
      </c>
      <c r="W34" s="3">
        <f>'Póker v0.0'!Q34</f>
        <v>1</v>
      </c>
      <c r="X34" s="3">
        <f>'Póker v0.0'!Z34</f>
        <v>1</v>
      </c>
      <c r="Y34" s="3">
        <f>'Póker v0.0'!AD34</f>
        <v>1786</v>
      </c>
    </row>
    <row r="35" spans="1:25" ht="15.75" customHeight="1" x14ac:dyDescent="0.3">
      <c r="A35" s="2">
        <v>31</v>
      </c>
      <c r="B35" s="2">
        <f>RANK('Póker v0.0'!C35,'Póker v0.0'!C$5:C$39,'Póker v0.0'!C$1)</f>
        <v>35</v>
      </c>
      <c r="C35" s="2">
        <f>RANK('Póker v0.0'!D35,'Póker v0.0'!D$5:D$39,'Póker v0.0'!D$1)</f>
        <v>1</v>
      </c>
      <c r="D35" s="2">
        <f>RANK('Póker v0.0'!H35,'Póker v0.0'!H$5:H$39,'Póker v0.0'!H$1)</f>
        <v>27</v>
      </c>
      <c r="E35" s="2">
        <f>RANK('Póker v0.0'!I35,'Póker v0.0'!I$5:I$39,'Póker v0.0'!I$1)</f>
        <v>27</v>
      </c>
      <c r="F35" s="2">
        <f>RANK('Póker v0.0'!J35,'Póker v0.0'!J$5:J$39,'Póker v0.0'!J$1)</f>
        <v>27</v>
      </c>
      <c r="G35" s="2">
        <f>RANK('Póker v0.0'!L35,'Póker v0.0'!L$5:L$39,'Póker v0.0'!L$1)</f>
        <v>34</v>
      </c>
      <c r="H35" s="2">
        <f>RANK('Póker v0.0'!M35,'Póker v0.0'!M$5:M$39,'Póker v0.0'!M$1)</f>
        <v>2</v>
      </c>
      <c r="I35" s="2">
        <f>RANK('Póker v0.0'!Q35,'Póker v0.0'!Q$5:Q$39,'Póker v0.0'!Q$1)</f>
        <v>24</v>
      </c>
      <c r="J35" s="2">
        <f>RANK('Póker v0.0'!R35,'Póker v0.0'!R$5:R$39,'Póker v0.0'!R$1)</f>
        <v>24</v>
      </c>
      <c r="K35" s="2">
        <f>RANK('Póker v0.0'!S35,'Póker v0.0'!S$5:S$39,'Póker v0.0'!S$1)</f>
        <v>24</v>
      </c>
      <c r="L35" s="2">
        <f>RANK('Póker v0.0'!U35,'Póker v0.0'!U$5:U$39,'Póker v0.0'!U$1)</f>
        <v>29</v>
      </c>
      <c r="M35" s="2">
        <f>RANK('Póker v0.0'!V35,'Póker v0.0'!V$5:V$39,'Póker v0.0'!V$1)</f>
        <v>14</v>
      </c>
      <c r="N35" s="2">
        <f>RANK('Póker v0.0'!Z35,'Póker v0.0'!Z$5:Z$39,'Póker v0.0'!Z$1)</f>
        <v>1</v>
      </c>
      <c r="O35" s="2">
        <f>RANK('Póker v0.0'!AA35,'Póker v0.0'!AA$5:AA$39,'Póker v0.0'!AA$1)</f>
        <v>14</v>
      </c>
      <c r="P35" s="2">
        <f>RANK('Póker v0.0'!AB35,'Póker v0.0'!AB$5:AB$39,'Póker v0.0'!AB$1)</f>
        <v>7</v>
      </c>
      <c r="Q35" s="2">
        <f>RANK('Póker v0.0'!AD35,'Póker v0.0'!AD$5:AD$39,'Póker v0.0'!AD$1)</f>
        <v>27</v>
      </c>
      <c r="R35" s="2">
        <v>1000000</v>
      </c>
      <c r="S35" s="3">
        <f t="shared" si="0"/>
        <v>19.8125</v>
      </c>
      <c r="T35" s="3">
        <f>'direkt '!R149</f>
        <v>1000005.6</v>
      </c>
      <c r="U35" s="3">
        <v>3</v>
      </c>
      <c r="V35" s="3">
        <f>'Póker v0.0'!H35</f>
        <v>100</v>
      </c>
      <c r="W35" s="3">
        <f>'Póker v0.0'!Q35</f>
        <v>100</v>
      </c>
      <c r="X35" s="3">
        <f>'Póker v0.0'!Z35</f>
        <v>1</v>
      </c>
      <c r="Y35" s="3">
        <f>'Póker v0.0'!AD35</f>
        <v>1166</v>
      </c>
    </row>
    <row r="36" spans="1:25" ht="15.75" customHeight="1" x14ac:dyDescent="0.3">
      <c r="A36" s="2">
        <v>32</v>
      </c>
      <c r="B36" s="2">
        <f>RANK('Póker v0.0'!C36,'Póker v0.0'!C$5:C$39,'Póker v0.0'!C$1)</f>
        <v>11</v>
      </c>
      <c r="C36" s="2">
        <f>RANK('Póker v0.0'!D36,'Póker v0.0'!D$5:D$39,'Póker v0.0'!D$1)</f>
        <v>21</v>
      </c>
      <c r="D36" s="2">
        <f>RANK('Póker v0.0'!H36,'Póker v0.0'!H$5:H$39,'Póker v0.0'!H$1)</f>
        <v>1</v>
      </c>
      <c r="E36" s="2">
        <f>RANK('Póker v0.0'!I36,'Póker v0.0'!I$5:I$39,'Póker v0.0'!I$1)</f>
        <v>18</v>
      </c>
      <c r="F36" s="2">
        <f>RANK('Póker v0.0'!J36,'Póker v0.0'!J$5:J$39,'Póker v0.0'!J$1)</f>
        <v>20</v>
      </c>
      <c r="G36" s="2">
        <f>RANK('Póker v0.0'!L36,'Póker v0.0'!L$5:L$39,'Póker v0.0'!L$1)</f>
        <v>11</v>
      </c>
      <c r="H36" s="2">
        <f>RANK('Póker v0.0'!M36,'Póker v0.0'!M$5:M$39,'Póker v0.0'!M$1)</f>
        <v>19</v>
      </c>
      <c r="I36" s="2">
        <f>RANK('Póker v0.0'!Q36,'Póker v0.0'!Q$5:Q$39,'Póker v0.0'!Q$1)</f>
        <v>19</v>
      </c>
      <c r="J36" s="2">
        <f>RANK('Póker v0.0'!R36,'Póker v0.0'!R$5:R$39,'Póker v0.0'!R$1)</f>
        <v>17</v>
      </c>
      <c r="K36" s="2">
        <f>RANK('Póker v0.0'!S36,'Póker v0.0'!S$5:S$39,'Póker v0.0'!S$1)</f>
        <v>5</v>
      </c>
      <c r="L36" s="2">
        <f>RANK('Póker v0.0'!U36,'Póker v0.0'!U$5:U$39,'Póker v0.0'!U$1)</f>
        <v>17</v>
      </c>
      <c r="M36" s="2">
        <f>RANK('Póker v0.0'!V36,'Póker v0.0'!V$5:V$39,'Póker v0.0'!V$1)</f>
        <v>32</v>
      </c>
      <c r="N36" s="2">
        <f>RANK('Póker v0.0'!Z36,'Póker v0.0'!Z$5:Z$39,'Póker v0.0'!Z$1)</f>
        <v>28</v>
      </c>
      <c r="O36" s="2">
        <f>RANK('Póker v0.0'!AA36,'Póker v0.0'!AA$5:AA$39,'Póker v0.0'!AA$1)</f>
        <v>28</v>
      </c>
      <c r="P36" s="2">
        <f>RANK('Póker v0.0'!AB36,'Póker v0.0'!AB$5:AB$39,'Póker v0.0'!AB$1)</f>
        <v>28</v>
      </c>
      <c r="Q36" s="2">
        <f>RANK('Póker v0.0'!AD36,'Póker v0.0'!AD$5:AD$39,'Póker v0.0'!AD$1)</f>
        <v>24</v>
      </c>
      <c r="R36" s="2">
        <v>1000000</v>
      </c>
      <c r="S36" s="3">
        <f t="shared" si="0"/>
        <v>18.6875</v>
      </c>
      <c r="T36" s="3">
        <f>'direkt '!R150</f>
        <v>999947.6</v>
      </c>
      <c r="U36" s="3">
        <v>1</v>
      </c>
      <c r="V36" s="3">
        <f>'Póker v0.0'!H36</f>
        <v>1</v>
      </c>
      <c r="W36" s="3">
        <f>'Póker v0.0'!Q36</f>
        <v>10</v>
      </c>
      <c r="X36" s="3">
        <f>'Póker v0.0'!Z36</f>
        <v>100</v>
      </c>
      <c r="Y36" s="3">
        <f>'Póker v0.0'!AD36</f>
        <v>1344</v>
      </c>
    </row>
    <row r="37" spans="1:25" ht="15.75" customHeight="1" x14ac:dyDescent="0.3">
      <c r="A37" s="2">
        <v>33</v>
      </c>
      <c r="B37" s="2">
        <f>RANK('Póker v0.0'!C37,'Póker v0.0'!C$5:C$39,'Póker v0.0'!C$1)</f>
        <v>24</v>
      </c>
      <c r="C37" s="2">
        <f>RANK('Póker v0.0'!D37,'Póker v0.0'!D$5:D$39,'Póker v0.0'!D$1)</f>
        <v>28</v>
      </c>
      <c r="D37" s="2">
        <f>RANK('Póker v0.0'!H37,'Póker v0.0'!H$5:H$39,'Póker v0.0'!H$1)</f>
        <v>1</v>
      </c>
      <c r="E37" s="2">
        <f>RANK('Póker v0.0'!I37,'Póker v0.0'!I$5:I$39,'Póker v0.0'!I$1)</f>
        <v>21</v>
      </c>
      <c r="F37" s="2">
        <f>RANK('Póker v0.0'!J37,'Póker v0.0'!J$5:J$39,'Póker v0.0'!J$1)</f>
        <v>5</v>
      </c>
      <c r="G37" s="2">
        <f>RANK('Póker v0.0'!L37,'Póker v0.0'!L$5:L$39,'Póker v0.0'!L$1)</f>
        <v>30</v>
      </c>
      <c r="H37" s="2">
        <f>RANK('Póker v0.0'!M37,'Póker v0.0'!M$5:M$39,'Póker v0.0'!M$1)</f>
        <v>6</v>
      </c>
      <c r="I37" s="2">
        <f>RANK('Póker v0.0'!Q37,'Póker v0.0'!Q$5:Q$39,'Póker v0.0'!Q$1)</f>
        <v>24</v>
      </c>
      <c r="J37" s="2">
        <f>RANK('Póker v0.0'!R37,'Póker v0.0'!R$5:R$39,'Póker v0.0'!R$1)</f>
        <v>24</v>
      </c>
      <c r="K37" s="2">
        <f>RANK('Póker v0.0'!S37,'Póker v0.0'!S$5:S$39,'Póker v0.0'!S$1)</f>
        <v>24</v>
      </c>
      <c r="L37" s="2">
        <f>RANK('Póker v0.0'!U37,'Póker v0.0'!U$5:U$39,'Póker v0.0'!U$1)</f>
        <v>4</v>
      </c>
      <c r="M37" s="2">
        <f>RANK('Póker v0.0'!V37,'Póker v0.0'!V$5:V$39,'Póker v0.0'!V$1)</f>
        <v>8</v>
      </c>
      <c r="N37" s="2">
        <f>RANK('Póker v0.0'!Z37,'Póker v0.0'!Z$5:Z$39,'Póker v0.0'!Z$1)</f>
        <v>1</v>
      </c>
      <c r="O37" s="2">
        <f>RANK('Póker v0.0'!AA37,'Póker v0.0'!AA$5:AA$39,'Póker v0.0'!AA$1)</f>
        <v>24</v>
      </c>
      <c r="P37" s="2">
        <f>RANK('Póker v0.0'!AB37,'Póker v0.0'!AB$5:AB$39,'Póker v0.0'!AB$1)</f>
        <v>14</v>
      </c>
      <c r="Q37" s="2">
        <f>RANK('Póker v0.0'!AD37,'Póker v0.0'!AD$5:AD$39,'Póker v0.0'!AD$1)</f>
        <v>31</v>
      </c>
      <c r="R37" s="2">
        <v>1000000</v>
      </c>
      <c r="S37" s="3">
        <f t="shared" si="0"/>
        <v>16.8125</v>
      </c>
      <c r="T37" s="3">
        <f>'direkt '!R151</f>
        <v>1000005.6</v>
      </c>
      <c r="U37" s="3">
        <v>3</v>
      </c>
      <c r="V37" s="3">
        <f>'Póker v0.0'!H37</f>
        <v>1</v>
      </c>
      <c r="W37" s="3">
        <f>'Póker v0.0'!Q37</f>
        <v>100</v>
      </c>
      <c r="X37" s="3">
        <f>'Póker v0.0'!Z37</f>
        <v>1</v>
      </c>
      <c r="Y37" s="3">
        <f>'Póker v0.0'!AD37</f>
        <v>817</v>
      </c>
    </row>
    <row r="38" spans="1:25" ht="15.75" customHeight="1" x14ac:dyDescent="0.3">
      <c r="A38" s="2">
        <v>34</v>
      </c>
      <c r="B38" s="2">
        <f>RANK('Póker v0.0'!C38,'Póker v0.0'!C$5:C$39,'Póker v0.0'!C$1)</f>
        <v>26</v>
      </c>
      <c r="C38" s="2">
        <f>RANK('Póker v0.0'!D38,'Póker v0.0'!D$5:D$39,'Póker v0.0'!D$1)</f>
        <v>19</v>
      </c>
      <c r="D38" s="2">
        <f>RANK('Póker v0.0'!H38,'Póker v0.0'!H$5:H$39,'Póker v0.0'!H$1)</f>
        <v>1</v>
      </c>
      <c r="E38" s="2">
        <f>RANK('Póker v0.0'!I38,'Póker v0.0'!I$5:I$39,'Póker v0.0'!I$1)</f>
        <v>16</v>
      </c>
      <c r="F38" s="2">
        <f>RANK('Póker v0.0'!J38,'Póker v0.0'!J$5:J$39,'Póker v0.0'!J$1)</f>
        <v>14</v>
      </c>
      <c r="G38" s="2">
        <f>RANK('Póker v0.0'!L38,'Póker v0.0'!L$5:L$39,'Póker v0.0'!L$1)</f>
        <v>16</v>
      </c>
      <c r="H38" s="2">
        <f>RANK('Póker v0.0'!M38,'Póker v0.0'!M$5:M$39,'Póker v0.0'!M$1)</f>
        <v>27</v>
      </c>
      <c r="I38" s="2">
        <f>RANK('Póker v0.0'!Q38,'Póker v0.0'!Q$5:Q$39,'Póker v0.0'!Q$1)</f>
        <v>24</v>
      </c>
      <c r="J38" s="2">
        <f>RANK('Póker v0.0'!R38,'Póker v0.0'!R$5:R$39,'Póker v0.0'!R$1)</f>
        <v>24</v>
      </c>
      <c r="K38" s="2">
        <f>RANK('Póker v0.0'!S38,'Póker v0.0'!S$5:S$39,'Póker v0.0'!S$1)</f>
        <v>24</v>
      </c>
      <c r="L38" s="2">
        <f>RANK('Póker v0.0'!U38,'Póker v0.0'!U$5:U$39,'Póker v0.0'!U$1)</f>
        <v>34</v>
      </c>
      <c r="M38" s="2">
        <f>RANK('Póker v0.0'!V38,'Póker v0.0'!V$5:V$39,'Póker v0.0'!V$1)</f>
        <v>2</v>
      </c>
      <c r="N38" s="2">
        <f>RANK('Póker v0.0'!Z38,'Póker v0.0'!Z$5:Z$39,'Póker v0.0'!Z$1)</f>
        <v>28</v>
      </c>
      <c r="O38" s="2">
        <f>RANK('Póker v0.0'!AA38,'Póker v0.0'!AA$5:AA$39,'Póker v0.0'!AA$1)</f>
        <v>28</v>
      </c>
      <c r="P38" s="2">
        <f>RANK('Póker v0.0'!AB38,'Póker v0.0'!AB$5:AB$39,'Póker v0.0'!AB$1)</f>
        <v>28</v>
      </c>
      <c r="Q38" s="2">
        <f>RANK('Póker v0.0'!AD38,'Póker v0.0'!AD$5:AD$39,'Póker v0.0'!AD$1)</f>
        <v>30</v>
      </c>
      <c r="R38" s="2">
        <v>1000000</v>
      </c>
      <c r="S38" s="3">
        <f t="shared" si="0"/>
        <v>21.3125</v>
      </c>
      <c r="T38" s="3">
        <f>'direkt '!R152</f>
        <v>1000006.1</v>
      </c>
      <c r="U38" s="3">
        <v>1</v>
      </c>
      <c r="V38" s="3">
        <f>'Póker v0.0'!H38</f>
        <v>1</v>
      </c>
      <c r="W38" s="3">
        <f>'Póker v0.0'!Q38</f>
        <v>100</v>
      </c>
      <c r="X38" s="3">
        <f>'Póker v0.0'!Z38</f>
        <v>100</v>
      </c>
      <c r="Y38" s="3">
        <f>'Póker v0.0'!AD38</f>
        <v>873</v>
      </c>
    </row>
    <row r="39" spans="1:25" ht="15.75" customHeight="1" x14ac:dyDescent="0.3">
      <c r="A39" s="2">
        <v>35</v>
      </c>
      <c r="B39" s="2">
        <f>RANK('Póker v0.0'!C39,'Póker v0.0'!C$5:C$39,'Póker v0.0'!C$1)</f>
        <v>2</v>
      </c>
      <c r="C39" s="2">
        <f>RANK('Póker v0.0'!D39,'Póker v0.0'!D$5:D$39,'Póker v0.0'!D$1)</f>
        <v>5</v>
      </c>
      <c r="D39" s="2">
        <f>RANK('Póker v0.0'!H39,'Póker v0.0'!H$5:H$39,'Póker v0.0'!H$1)</f>
        <v>27</v>
      </c>
      <c r="E39" s="2">
        <f>RANK('Póker v0.0'!I39,'Póker v0.0'!I$5:I$39,'Póker v0.0'!I$1)</f>
        <v>27</v>
      </c>
      <c r="F39" s="2">
        <f>RANK('Póker v0.0'!J39,'Póker v0.0'!J$5:J$39,'Póker v0.0'!J$1)</f>
        <v>27</v>
      </c>
      <c r="G39" s="2">
        <f>RANK('Póker v0.0'!L39,'Póker v0.0'!L$5:L$39,'Póker v0.0'!L$1)</f>
        <v>4</v>
      </c>
      <c r="H39" s="2">
        <f>RANK('Póker v0.0'!M39,'Póker v0.0'!M$5:M$39,'Póker v0.0'!M$1)</f>
        <v>10</v>
      </c>
      <c r="I39" s="2">
        <f>RANK('Póker v0.0'!Q39,'Póker v0.0'!Q$5:Q$39,'Póker v0.0'!Q$1)</f>
        <v>19</v>
      </c>
      <c r="J39" s="2">
        <f>RANK('Póker v0.0'!R39,'Póker v0.0'!R$5:R$39,'Póker v0.0'!R$1)</f>
        <v>18</v>
      </c>
      <c r="K39" s="2">
        <f>RANK('Póker v0.0'!S39,'Póker v0.0'!S$5:S$39,'Póker v0.0'!S$1)</f>
        <v>5</v>
      </c>
      <c r="L39" s="2">
        <f>RANK('Póker v0.0'!U39,'Póker v0.0'!U$5:U$39,'Póker v0.0'!U$1)</f>
        <v>1</v>
      </c>
      <c r="M39" s="2">
        <f>RANK('Póker v0.0'!V39,'Póker v0.0'!V$5:V$39,'Póker v0.0'!V$1)</f>
        <v>3</v>
      </c>
      <c r="N39" s="2">
        <f>RANK('Póker v0.0'!Z39,'Póker v0.0'!Z$5:Z$39,'Póker v0.0'!Z$1)</f>
        <v>1</v>
      </c>
      <c r="O39" s="2">
        <f>RANK('Póker v0.0'!AA39,'Póker v0.0'!AA$5:AA$39,'Póker v0.0'!AA$1)</f>
        <v>13</v>
      </c>
      <c r="P39" s="2">
        <f>RANK('Póker v0.0'!AB39,'Póker v0.0'!AB$5:AB$39,'Póker v0.0'!AB$1)</f>
        <v>4</v>
      </c>
      <c r="Q39" s="2">
        <f>RANK('Póker v0.0'!AD39,'Póker v0.0'!AD$5:AD$39,'Póker v0.0'!AD$1)</f>
        <v>22</v>
      </c>
      <c r="R39" s="2">
        <v>1000000</v>
      </c>
      <c r="S39" s="3">
        <f t="shared" si="0"/>
        <v>11.75</v>
      </c>
      <c r="T39" s="3">
        <f>'direkt '!R153</f>
        <v>1000019.1</v>
      </c>
      <c r="U39" s="3">
        <v>3</v>
      </c>
      <c r="V39" s="3">
        <f>'Póker v0.0'!H39</f>
        <v>100</v>
      </c>
      <c r="W39" s="3">
        <f>'Póker v0.0'!Q39</f>
        <v>10</v>
      </c>
      <c r="X39" s="3">
        <f>'Póker v0.0'!Z39</f>
        <v>1</v>
      </c>
      <c r="Y39" s="3">
        <f>'Póker v0.0'!AD39</f>
        <v>1695</v>
      </c>
    </row>
    <row r="40" spans="1:25" ht="15.75" customHeight="1" x14ac:dyDescent="0.3"/>
    <row r="41" spans="1:25" ht="15.75" customHeight="1" x14ac:dyDescent="0.3">
      <c r="B41" s="3">
        <f t="shared" ref="B41:Q41" si="1">MAX(B5:B39)</f>
        <v>35</v>
      </c>
      <c r="C41" s="3">
        <f t="shared" si="1"/>
        <v>35</v>
      </c>
      <c r="D41" s="3">
        <f t="shared" si="1"/>
        <v>27</v>
      </c>
      <c r="E41" s="3">
        <f t="shared" si="1"/>
        <v>27</v>
      </c>
      <c r="F41" s="3">
        <f t="shared" si="1"/>
        <v>27</v>
      </c>
      <c r="G41" s="3">
        <f t="shared" si="1"/>
        <v>35</v>
      </c>
      <c r="H41" s="3">
        <f t="shared" si="1"/>
        <v>35</v>
      </c>
      <c r="I41" s="3">
        <f t="shared" si="1"/>
        <v>24</v>
      </c>
      <c r="J41" s="3">
        <f t="shared" si="1"/>
        <v>24</v>
      </c>
      <c r="K41" s="3">
        <f t="shared" si="1"/>
        <v>24</v>
      </c>
      <c r="L41" s="3">
        <f t="shared" si="1"/>
        <v>35</v>
      </c>
      <c r="M41" s="3">
        <f t="shared" si="1"/>
        <v>35</v>
      </c>
      <c r="N41" s="3">
        <f t="shared" si="1"/>
        <v>28</v>
      </c>
      <c r="O41" s="3">
        <f t="shared" si="1"/>
        <v>28</v>
      </c>
      <c r="P41" s="3">
        <f t="shared" si="1"/>
        <v>28</v>
      </c>
      <c r="Q41" s="3">
        <f t="shared" si="1"/>
        <v>35</v>
      </c>
      <c r="S41" s="3">
        <f>MAX(S5:S39)</f>
        <v>22.1875</v>
      </c>
    </row>
    <row r="42" spans="1:25" ht="15.75" customHeight="1" x14ac:dyDescent="0.3">
      <c r="B42" s="3">
        <f t="shared" ref="B42:Q42" si="2">MIN(B5:B39)</f>
        <v>1</v>
      </c>
      <c r="C42" s="3">
        <f t="shared" si="2"/>
        <v>1</v>
      </c>
      <c r="D42" s="3">
        <f t="shared" si="2"/>
        <v>1</v>
      </c>
      <c r="E42" s="3">
        <f t="shared" si="2"/>
        <v>1</v>
      </c>
      <c r="F42" s="3">
        <f t="shared" si="2"/>
        <v>1</v>
      </c>
      <c r="G42" s="3">
        <f t="shared" si="2"/>
        <v>1</v>
      </c>
      <c r="H42" s="3">
        <f t="shared" si="2"/>
        <v>1</v>
      </c>
      <c r="I42" s="3">
        <f t="shared" si="2"/>
        <v>1</v>
      </c>
      <c r="J42" s="3">
        <f t="shared" si="2"/>
        <v>1</v>
      </c>
      <c r="K42" s="3">
        <f t="shared" si="2"/>
        <v>1</v>
      </c>
      <c r="L42" s="3">
        <f t="shared" si="2"/>
        <v>1</v>
      </c>
      <c r="M42" s="3">
        <f t="shared" si="2"/>
        <v>1</v>
      </c>
      <c r="N42" s="3">
        <f t="shared" si="2"/>
        <v>1</v>
      </c>
      <c r="O42" s="3">
        <f t="shared" si="2"/>
        <v>1</v>
      </c>
      <c r="P42" s="3">
        <f t="shared" si="2"/>
        <v>1</v>
      </c>
      <c r="Q42" s="3">
        <f t="shared" si="2"/>
        <v>1</v>
      </c>
      <c r="S42" s="3">
        <f>MIN(S5:S39)</f>
        <v>9.125</v>
      </c>
    </row>
    <row r="43" spans="1:25" ht="15.75" customHeight="1" x14ac:dyDescent="0.3"/>
    <row r="44" spans="1:25" ht="15.75" customHeight="1" x14ac:dyDescent="0.3"/>
    <row r="45" spans="1:25" ht="15.75" customHeight="1" x14ac:dyDescent="0.3"/>
    <row r="46" spans="1:25" ht="15.75" customHeight="1" x14ac:dyDescent="0.3">
      <c r="B46" s="3">
        <f t="shared" ref="B46:Q46" si="3">36-B5</f>
        <v>35</v>
      </c>
      <c r="C46" s="3">
        <f t="shared" si="3"/>
        <v>33</v>
      </c>
      <c r="D46" s="3">
        <f t="shared" si="3"/>
        <v>35</v>
      </c>
      <c r="E46" s="3">
        <f t="shared" si="3"/>
        <v>34</v>
      </c>
      <c r="F46" s="3">
        <f t="shared" si="3"/>
        <v>34</v>
      </c>
      <c r="G46" s="3">
        <f t="shared" si="3"/>
        <v>34</v>
      </c>
      <c r="H46" s="3">
        <f t="shared" si="3"/>
        <v>28</v>
      </c>
      <c r="I46" s="3">
        <f t="shared" si="3"/>
        <v>17</v>
      </c>
      <c r="J46" s="3">
        <f t="shared" si="3"/>
        <v>34</v>
      </c>
      <c r="K46" s="3">
        <f t="shared" si="3"/>
        <v>13</v>
      </c>
      <c r="L46" s="3">
        <f t="shared" si="3"/>
        <v>30</v>
      </c>
      <c r="M46" s="3">
        <f t="shared" si="3"/>
        <v>1</v>
      </c>
      <c r="N46" s="3">
        <f t="shared" si="3"/>
        <v>35</v>
      </c>
      <c r="O46" s="3">
        <f t="shared" si="3"/>
        <v>19</v>
      </c>
      <c r="P46" s="3">
        <f t="shared" si="3"/>
        <v>16</v>
      </c>
      <c r="Q46" s="3">
        <f t="shared" si="3"/>
        <v>32</v>
      </c>
      <c r="R46" s="3">
        <v>1000000</v>
      </c>
    </row>
    <row r="47" spans="1:25" ht="15.75" customHeight="1" x14ac:dyDescent="0.3">
      <c r="B47" s="3">
        <f t="shared" ref="B47:Q47" si="4">36-B6</f>
        <v>29</v>
      </c>
      <c r="C47" s="3">
        <f t="shared" si="4"/>
        <v>21</v>
      </c>
      <c r="D47" s="3">
        <f t="shared" si="4"/>
        <v>20</v>
      </c>
      <c r="E47" s="3">
        <f t="shared" si="4"/>
        <v>14</v>
      </c>
      <c r="F47" s="3">
        <f t="shared" si="4"/>
        <v>25</v>
      </c>
      <c r="G47" s="3">
        <f t="shared" si="4"/>
        <v>29</v>
      </c>
      <c r="H47" s="3">
        <f t="shared" si="4"/>
        <v>21</v>
      </c>
      <c r="I47" s="3">
        <f t="shared" si="4"/>
        <v>35</v>
      </c>
      <c r="J47" s="3">
        <f t="shared" si="4"/>
        <v>31</v>
      </c>
      <c r="K47" s="3">
        <f t="shared" si="4"/>
        <v>25</v>
      </c>
      <c r="L47" s="3">
        <f t="shared" si="4"/>
        <v>20</v>
      </c>
      <c r="M47" s="3">
        <f t="shared" si="4"/>
        <v>5</v>
      </c>
      <c r="N47" s="3">
        <f t="shared" si="4"/>
        <v>8</v>
      </c>
      <c r="O47" s="3">
        <f t="shared" si="4"/>
        <v>8</v>
      </c>
      <c r="P47" s="3">
        <f t="shared" si="4"/>
        <v>8</v>
      </c>
      <c r="Q47" s="3">
        <f t="shared" si="4"/>
        <v>23</v>
      </c>
      <c r="R47" s="3">
        <v>1000000</v>
      </c>
    </row>
    <row r="48" spans="1:25" ht="15.75" customHeight="1" x14ac:dyDescent="0.3">
      <c r="B48" s="3">
        <f t="shared" ref="B48:Q48" si="5">36-B7</f>
        <v>16</v>
      </c>
      <c r="C48" s="3">
        <f t="shared" si="5"/>
        <v>3</v>
      </c>
      <c r="D48" s="3">
        <f t="shared" si="5"/>
        <v>35</v>
      </c>
      <c r="E48" s="3">
        <f t="shared" si="5"/>
        <v>33</v>
      </c>
      <c r="F48" s="3">
        <f t="shared" si="5"/>
        <v>17</v>
      </c>
      <c r="G48" s="3">
        <f t="shared" si="5"/>
        <v>18</v>
      </c>
      <c r="H48" s="3">
        <f t="shared" si="5"/>
        <v>7</v>
      </c>
      <c r="I48" s="3">
        <f t="shared" si="5"/>
        <v>35</v>
      </c>
      <c r="J48" s="3">
        <f t="shared" si="5"/>
        <v>30</v>
      </c>
      <c r="K48" s="3">
        <f t="shared" si="5"/>
        <v>33</v>
      </c>
      <c r="L48" s="3">
        <f t="shared" si="5"/>
        <v>10</v>
      </c>
      <c r="M48" s="3">
        <f t="shared" si="5"/>
        <v>18</v>
      </c>
      <c r="N48" s="3">
        <f t="shared" si="5"/>
        <v>35</v>
      </c>
      <c r="O48" s="3">
        <f t="shared" si="5"/>
        <v>34</v>
      </c>
      <c r="P48" s="3">
        <f t="shared" si="5"/>
        <v>27</v>
      </c>
      <c r="Q48" s="3">
        <f t="shared" si="5"/>
        <v>35</v>
      </c>
      <c r="R48" s="3">
        <v>1000000</v>
      </c>
    </row>
    <row r="49" spans="2:18" ht="15.75" customHeight="1" x14ac:dyDescent="0.3">
      <c r="B49" s="3">
        <f t="shared" ref="B49:Q49" si="6">36-B8</f>
        <v>24</v>
      </c>
      <c r="C49" s="3">
        <f t="shared" si="6"/>
        <v>14</v>
      </c>
      <c r="D49" s="3">
        <f t="shared" si="6"/>
        <v>20</v>
      </c>
      <c r="E49" s="3">
        <f t="shared" si="6"/>
        <v>21</v>
      </c>
      <c r="F49" s="3">
        <f t="shared" si="6"/>
        <v>28</v>
      </c>
      <c r="G49" s="3">
        <f t="shared" si="6"/>
        <v>9</v>
      </c>
      <c r="H49" s="3">
        <f t="shared" si="6"/>
        <v>16</v>
      </c>
      <c r="I49" s="3">
        <f t="shared" si="6"/>
        <v>35</v>
      </c>
      <c r="J49" s="3">
        <f t="shared" si="6"/>
        <v>24</v>
      </c>
      <c r="K49" s="3">
        <f t="shared" si="6"/>
        <v>35</v>
      </c>
      <c r="L49" s="3">
        <f t="shared" si="6"/>
        <v>1</v>
      </c>
      <c r="M49" s="3">
        <f t="shared" si="6"/>
        <v>35</v>
      </c>
      <c r="N49" s="3">
        <f t="shared" si="6"/>
        <v>35</v>
      </c>
      <c r="O49" s="3">
        <f t="shared" si="6"/>
        <v>14</v>
      </c>
      <c r="P49" s="3">
        <f t="shared" si="6"/>
        <v>34</v>
      </c>
      <c r="Q49" s="3">
        <f t="shared" si="6"/>
        <v>20</v>
      </c>
      <c r="R49" s="3">
        <v>1000000</v>
      </c>
    </row>
    <row r="50" spans="2:18" ht="15.75" customHeight="1" x14ac:dyDescent="0.3">
      <c r="B50" s="3">
        <f t="shared" ref="B50:Q50" si="7">36-B9</f>
        <v>11</v>
      </c>
      <c r="C50" s="3">
        <f t="shared" si="7"/>
        <v>11</v>
      </c>
      <c r="D50" s="3">
        <f t="shared" si="7"/>
        <v>20</v>
      </c>
      <c r="E50" s="3">
        <f t="shared" si="7"/>
        <v>31</v>
      </c>
      <c r="F50" s="3">
        <f t="shared" si="7"/>
        <v>28</v>
      </c>
      <c r="G50" s="3">
        <f t="shared" si="7"/>
        <v>30</v>
      </c>
      <c r="H50" s="3">
        <f t="shared" si="7"/>
        <v>22</v>
      </c>
      <c r="I50" s="3">
        <f t="shared" si="7"/>
        <v>35</v>
      </c>
      <c r="J50" s="3">
        <f t="shared" si="7"/>
        <v>17</v>
      </c>
      <c r="K50" s="3">
        <f t="shared" si="7"/>
        <v>17</v>
      </c>
      <c r="L50" s="3">
        <f t="shared" si="7"/>
        <v>6</v>
      </c>
      <c r="M50" s="3">
        <f t="shared" si="7"/>
        <v>25</v>
      </c>
      <c r="N50" s="3">
        <f t="shared" si="7"/>
        <v>16</v>
      </c>
      <c r="O50" s="3">
        <f t="shared" si="7"/>
        <v>13</v>
      </c>
      <c r="P50" s="3">
        <f t="shared" si="7"/>
        <v>14</v>
      </c>
      <c r="Q50" s="3">
        <f t="shared" si="7"/>
        <v>26</v>
      </c>
      <c r="R50" s="3">
        <v>1000000</v>
      </c>
    </row>
    <row r="51" spans="2:18" ht="15.75" customHeight="1" x14ac:dyDescent="0.3">
      <c r="B51" s="3">
        <f t="shared" ref="B51:Q51" si="8">36-B10</f>
        <v>32</v>
      </c>
      <c r="C51" s="3">
        <f t="shared" si="8"/>
        <v>25</v>
      </c>
      <c r="D51" s="3">
        <f t="shared" si="8"/>
        <v>20</v>
      </c>
      <c r="E51" s="3">
        <f t="shared" si="8"/>
        <v>23</v>
      </c>
      <c r="F51" s="3">
        <f t="shared" si="8"/>
        <v>10</v>
      </c>
      <c r="G51" s="3">
        <f t="shared" si="8"/>
        <v>28</v>
      </c>
      <c r="H51" s="3">
        <f t="shared" si="8"/>
        <v>20</v>
      </c>
      <c r="I51" s="3">
        <f t="shared" si="8"/>
        <v>35</v>
      </c>
      <c r="J51" s="3">
        <f t="shared" si="8"/>
        <v>26</v>
      </c>
      <c r="K51" s="3">
        <f t="shared" si="8"/>
        <v>17</v>
      </c>
      <c r="L51" s="3">
        <f t="shared" si="8"/>
        <v>34</v>
      </c>
      <c r="M51" s="3">
        <f t="shared" si="8"/>
        <v>31</v>
      </c>
      <c r="N51" s="3">
        <f t="shared" si="8"/>
        <v>8</v>
      </c>
      <c r="O51" s="3">
        <f t="shared" si="8"/>
        <v>8</v>
      </c>
      <c r="P51" s="3">
        <f t="shared" si="8"/>
        <v>8</v>
      </c>
      <c r="Q51" s="3">
        <f t="shared" si="8"/>
        <v>21</v>
      </c>
      <c r="R51" s="3">
        <v>1000000</v>
      </c>
    </row>
    <row r="52" spans="2:18" ht="15.75" customHeight="1" x14ac:dyDescent="0.3">
      <c r="B52" s="3">
        <f t="shared" ref="B52:Q52" si="9">36-B11</f>
        <v>20</v>
      </c>
      <c r="C52" s="3">
        <f t="shared" si="9"/>
        <v>9</v>
      </c>
      <c r="D52" s="3">
        <f t="shared" si="9"/>
        <v>20</v>
      </c>
      <c r="E52" s="3">
        <f t="shared" si="9"/>
        <v>24</v>
      </c>
      <c r="F52" s="3">
        <f t="shared" si="9"/>
        <v>12</v>
      </c>
      <c r="G52" s="3">
        <f t="shared" si="9"/>
        <v>19</v>
      </c>
      <c r="H52" s="3">
        <f t="shared" si="9"/>
        <v>8</v>
      </c>
      <c r="I52" s="3">
        <f t="shared" si="9"/>
        <v>35</v>
      </c>
      <c r="J52" s="3">
        <f t="shared" si="9"/>
        <v>32</v>
      </c>
      <c r="K52" s="3">
        <f t="shared" si="9"/>
        <v>31</v>
      </c>
      <c r="L52" s="3">
        <f t="shared" si="9"/>
        <v>9</v>
      </c>
      <c r="M52" s="3">
        <f t="shared" si="9"/>
        <v>20</v>
      </c>
      <c r="N52" s="3">
        <f t="shared" si="9"/>
        <v>35</v>
      </c>
      <c r="O52" s="3">
        <f t="shared" si="9"/>
        <v>32</v>
      </c>
      <c r="P52" s="3">
        <f t="shared" si="9"/>
        <v>28</v>
      </c>
      <c r="Q52" s="3">
        <f t="shared" si="9"/>
        <v>30</v>
      </c>
      <c r="R52" s="3">
        <v>1000000</v>
      </c>
    </row>
    <row r="53" spans="2:18" ht="15.75" customHeight="1" x14ac:dyDescent="0.3">
      <c r="B53" s="3">
        <f t="shared" ref="B53:Q53" si="10">36-B12</f>
        <v>17</v>
      </c>
      <c r="C53" s="3">
        <f t="shared" si="10"/>
        <v>2</v>
      </c>
      <c r="D53" s="3">
        <f t="shared" si="10"/>
        <v>35</v>
      </c>
      <c r="E53" s="3">
        <f t="shared" si="10"/>
        <v>25</v>
      </c>
      <c r="F53" s="3">
        <f t="shared" si="10"/>
        <v>18</v>
      </c>
      <c r="G53" s="3">
        <f t="shared" si="10"/>
        <v>12</v>
      </c>
      <c r="H53" s="3">
        <f t="shared" si="10"/>
        <v>4</v>
      </c>
      <c r="I53" s="3">
        <f t="shared" si="10"/>
        <v>35</v>
      </c>
      <c r="J53" s="3">
        <f t="shared" si="10"/>
        <v>29</v>
      </c>
      <c r="K53" s="3">
        <f t="shared" si="10"/>
        <v>27</v>
      </c>
      <c r="L53" s="3">
        <f t="shared" si="10"/>
        <v>28</v>
      </c>
      <c r="M53" s="3">
        <f t="shared" si="10"/>
        <v>23</v>
      </c>
      <c r="N53" s="3">
        <f t="shared" si="10"/>
        <v>16</v>
      </c>
      <c r="O53" s="3">
        <f t="shared" si="10"/>
        <v>31</v>
      </c>
      <c r="P53" s="3">
        <f t="shared" si="10"/>
        <v>23</v>
      </c>
      <c r="Q53" s="3">
        <f t="shared" si="10"/>
        <v>29</v>
      </c>
      <c r="R53" s="3">
        <v>1000000</v>
      </c>
    </row>
    <row r="54" spans="2:18" ht="15.75" customHeight="1" x14ac:dyDescent="0.3">
      <c r="B54" s="3">
        <f t="shared" ref="B54:Q54" si="11">36-B13</f>
        <v>6</v>
      </c>
      <c r="C54" s="3">
        <f t="shared" si="11"/>
        <v>28</v>
      </c>
      <c r="D54" s="3">
        <f t="shared" si="11"/>
        <v>35</v>
      </c>
      <c r="E54" s="3">
        <f t="shared" si="11"/>
        <v>35</v>
      </c>
      <c r="F54" s="3">
        <f t="shared" si="11"/>
        <v>13</v>
      </c>
      <c r="G54" s="3">
        <f t="shared" si="11"/>
        <v>35</v>
      </c>
      <c r="H54" s="3">
        <f t="shared" si="11"/>
        <v>29</v>
      </c>
      <c r="I54" s="3">
        <f t="shared" si="11"/>
        <v>17</v>
      </c>
      <c r="J54" s="3">
        <f t="shared" si="11"/>
        <v>35</v>
      </c>
      <c r="K54" s="3">
        <f t="shared" si="11"/>
        <v>26</v>
      </c>
      <c r="L54" s="3">
        <f t="shared" si="11"/>
        <v>27</v>
      </c>
      <c r="M54" s="3">
        <f t="shared" si="11"/>
        <v>19</v>
      </c>
      <c r="N54" s="3">
        <f t="shared" si="11"/>
        <v>8</v>
      </c>
      <c r="O54" s="3">
        <f t="shared" si="11"/>
        <v>8</v>
      </c>
      <c r="P54" s="3">
        <f t="shared" si="11"/>
        <v>8</v>
      </c>
      <c r="Q54" s="3">
        <f t="shared" si="11"/>
        <v>33</v>
      </c>
      <c r="R54" s="3">
        <v>1000000</v>
      </c>
    </row>
    <row r="55" spans="2:18" ht="15.75" customHeight="1" x14ac:dyDescent="0.3">
      <c r="B55" s="3">
        <f t="shared" ref="B55:Q55" si="12">36-B14</f>
        <v>30</v>
      </c>
      <c r="C55" s="3">
        <f t="shared" si="12"/>
        <v>22</v>
      </c>
      <c r="D55" s="3">
        <f t="shared" si="12"/>
        <v>35</v>
      </c>
      <c r="E55" s="3">
        <f t="shared" si="12"/>
        <v>30</v>
      </c>
      <c r="F55" s="3">
        <f t="shared" si="12"/>
        <v>29</v>
      </c>
      <c r="G55" s="3">
        <f t="shared" si="12"/>
        <v>22</v>
      </c>
      <c r="H55" s="3">
        <f t="shared" si="12"/>
        <v>12</v>
      </c>
      <c r="I55" s="3">
        <f t="shared" si="12"/>
        <v>12</v>
      </c>
      <c r="J55" s="3">
        <f t="shared" si="12"/>
        <v>12</v>
      </c>
      <c r="K55" s="3">
        <f t="shared" si="12"/>
        <v>12</v>
      </c>
      <c r="L55" s="3">
        <f t="shared" si="12"/>
        <v>17</v>
      </c>
      <c r="M55" s="3">
        <f t="shared" si="12"/>
        <v>2</v>
      </c>
      <c r="N55" s="3">
        <f t="shared" si="12"/>
        <v>35</v>
      </c>
      <c r="O55" s="3">
        <f t="shared" si="12"/>
        <v>27</v>
      </c>
      <c r="P55" s="3">
        <f t="shared" si="12"/>
        <v>25</v>
      </c>
      <c r="Q55" s="3">
        <f t="shared" si="12"/>
        <v>27</v>
      </c>
      <c r="R55" s="3">
        <v>1000000</v>
      </c>
    </row>
    <row r="56" spans="2:18" ht="15.75" customHeight="1" x14ac:dyDescent="0.3">
      <c r="B56" s="3">
        <f t="shared" ref="B56:Q56" si="13">36-B15</f>
        <v>31</v>
      </c>
      <c r="C56" s="3">
        <f t="shared" si="13"/>
        <v>24</v>
      </c>
      <c r="D56" s="3">
        <f t="shared" si="13"/>
        <v>35</v>
      </c>
      <c r="E56" s="3">
        <f t="shared" si="13"/>
        <v>13</v>
      </c>
      <c r="F56" s="3">
        <f t="shared" si="13"/>
        <v>20</v>
      </c>
      <c r="G56" s="3">
        <f t="shared" si="13"/>
        <v>21</v>
      </c>
      <c r="H56" s="3">
        <f t="shared" si="13"/>
        <v>11</v>
      </c>
      <c r="I56" s="3">
        <f t="shared" si="13"/>
        <v>35</v>
      </c>
      <c r="J56" s="3">
        <f t="shared" si="13"/>
        <v>22</v>
      </c>
      <c r="K56" s="3">
        <f t="shared" si="13"/>
        <v>28</v>
      </c>
      <c r="L56" s="3">
        <f t="shared" si="13"/>
        <v>14</v>
      </c>
      <c r="M56" s="3">
        <f t="shared" si="13"/>
        <v>10</v>
      </c>
      <c r="N56" s="3">
        <f t="shared" si="13"/>
        <v>35</v>
      </c>
      <c r="O56" s="3">
        <f t="shared" si="13"/>
        <v>10</v>
      </c>
      <c r="P56" s="3">
        <f t="shared" si="13"/>
        <v>26</v>
      </c>
      <c r="Q56" s="3">
        <f t="shared" si="13"/>
        <v>11</v>
      </c>
      <c r="R56" s="3">
        <v>1000000</v>
      </c>
    </row>
    <row r="57" spans="2:18" ht="15.75" customHeight="1" x14ac:dyDescent="0.3">
      <c r="B57" s="3">
        <f t="shared" ref="B57:Q57" si="14">36-B16</f>
        <v>9</v>
      </c>
      <c r="C57" s="3">
        <f t="shared" si="14"/>
        <v>19</v>
      </c>
      <c r="D57" s="3">
        <f t="shared" si="14"/>
        <v>9</v>
      </c>
      <c r="E57" s="3">
        <f t="shared" si="14"/>
        <v>9</v>
      </c>
      <c r="F57" s="3">
        <f t="shared" si="14"/>
        <v>9</v>
      </c>
      <c r="G57" s="3">
        <f t="shared" si="14"/>
        <v>8</v>
      </c>
      <c r="H57" s="3">
        <f t="shared" si="14"/>
        <v>23</v>
      </c>
      <c r="I57" s="3">
        <f t="shared" si="14"/>
        <v>12</v>
      </c>
      <c r="J57" s="3">
        <f t="shared" si="14"/>
        <v>12</v>
      </c>
      <c r="K57" s="3">
        <f t="shared" si="14"/>
        <v>12</v>
      </c>
      <c r="L57" s="3">
        <f t="shared" si="14"/>
        <v>25</v>
      </c>
      <c r="M57" s="3">
        <f t="shared" si="14"/>
        <v>16</v>
      </c>
      <c r="N57" s="3">
        <f t="shared" si="14"/>
        <v>35</v>
      </c>
      <c r="O57" s="3">
        <f t="shared" si="14"/>
        <v>26</v>
      </c>
      <c r="P57" s="3">
        <f t="shared" si="14"/>
        <v>20</v>
      </c>
      <c r="Q57" s="3">
        <f t="shared" si="14"/>
        <v>13</v>
      </c>
      <c r="R57" s="3">
        <v>1000000</v>
      </c>
    </row>
    <row r="58" spans="2:18" ht="15.75" customHeight="1" x14ac:dyDescent="0.3">
      <c r="B58" s="3">
        <f t="shared" ref="B58:Q58" si="15">36-B17</f>
        <v>23</v>
      </c>
      <c r="C58" s="3">
        <f t="shared" si="15"/>
        <v>13</v>
      </c>
      <c r="D58" s="3">
        <f t="shared" si="15"/>
        <v>35</v>
      </c>
      <c r="E58" s="3">
        <f t="shared" si="15"/>
        <v>22</v>
      </c>
      <c r="F58" s="3">
        <f t="shared" si="15"/>
        <v>35</v>
      </c>
      <c r="G58" s="3">
        <f t="shared" si="15"/>
        <v>3</v>
      </c>
      <c r="H58" s="3">
        <f t="shared" si="15"/>
        <v>33</v>
      </c>
      <c r="I58" s="3">
        <f t="shared" si="15"/>
        <v>35</v>
      </c>
      <c r="J58" s="3">
        <f t="shared" si="15"/>
        <v>28</v>
      </c>
      <c r="K58" s="3">
        <f t="shared" si="15"/>
        <v>20</v>
      </c>
      <c r="L58" s="3">
        <f t="shared" si="15"/>
        <v>12</v>
      </c>
      <c r="M58" s="3">
        <f t="shared" si="15"/>
        <v>13</v>
      </c>
      <c r="N58" s="3">
        <f t="shared" si="15"/>
        <v>16</v>
      </c>
      <c r="O58" s="3">
        <f t="shared" si="15"/>
        <v>28</v>
      </c>
      <c r="P58" s="3">
        <f t="shared" si="15"/>
        <v>31</v>
      </c>
      <c r="Q58" s="3">
        <f t="shared" si="15"/>
        <v>28</v>
      </c>
      <c r="R58" s="3">
        <v>1000000</v>
      </c>
    </row>
    <row r="59" spans="2:18" ht="15.75" customHeight="1" x14ac:dyDescent="0.3">
      <c r="B59" s="3">
        <f t="shared" ref="B59:Q59" si="16">36-B18</f>
        <v>7</v>
      </c>
      <c r="C59" s="3">
        <f t="shared" si="16"/>
        <v>26</v>
      </c>
      <c r="D59" s="3">
        <f t="shared" si="16"/>
        <v>35</v>
      </c>
      <c r="E59" s="3">
        <f t="shared" si="16"/>
        <v>28</v>
      </c>
      <c r="F59" s="3">
        <f t="shared" si="16"/>
        <v>19</v>
      </c>
      <c r="G59" s="3">
        <f t="shared" si="16"/>
        <v>7</v>
      </c>
      <c r="H59" s="3">
        <f t="shared" si="16"/>
        <v>24</v>
      </c>
      <c r="I59" s="3">
        <f t="shared" si="16"/>
        <v>12</v>
      </c>
      <c r="J59" s="3">
        <f t="shared" si="16"/>
        <v>12</v>
      </c>
      <c r="K59" s="3">
        <f t="shared" si="16"/>
        <v>12</v>
      </c>
      <c r="L59" s="3">
        <f t="shared" si="16"/>
        <v>3</v>
      </c>
      <c r="M59" s="3">
        <f t="shared" si="16"/>
        <v>32</v>
      </c>
      <c r="N59" s="3">
        <f t="shared" si="16"/>
        <v>35</v>
      </c>
      <c r="O59" s="3">
        <f t="shared" si="16"/>
        <v>15</v>
      </c>
      <c r="P59" s="3">
        <f t="shared" si="16"/>
        <v>13</v>
      </c>
      <c r="Q59" s="3">
        <f t="shared" si="16"/>
        <v>22</v>
      </c>
      <c r="R59" s="3">
        <v>1000000</v>
      </c>
    </row>
    <row r="60" spans="2:18" ht="15.75" customHeight="1" x14ac:dyDescent="0.3">
      <c r="B60" s="3">
        <f t="shared" ref="B60:Q60" si="17">36-B19</f>
        <v>15</v>
      </c>
      <c r="C60" s="3">
        <f t="shared" si="17"/>
        <v>6</v>
      </c>
      <c r="D60" s="3">
        <f t="shared" si="17"/>
        <v>9</v>
      </c>
      <c r="E60" s="3">
        <f t="shared" si="17"/>
        <v>9</v>
      </c>
      <c r="F60" s="3">
        <f t="shared" si="17"/>
        <v>9</v>
      </c>
      <c r="G60" s="3">
        <f t="shared" si="17"/>
        <v>23</v>
      </c>
      <c r="H60" s="3">
        <f t="shared" si="17"/>
        <v>13</v>
      </c>
      <c r="I60" s="3">
        <f t="shared" si="17"/>
        <v>12</v>
      </c>
      <c r="J60" s="3">
        <f t="shared" si="17"/>
        <v>12</v>
      </c>
      <c r="K60" s="3">
        <f t="shared" si="17"/>
        <v>12</v>
      </c>
      <c r="L60" s="3">
        <f t="shared" si="17"/>
        <v>24</v>
      </c>
      <c r="M60" s="3">
        <f t="shared" si="17"/>
        <v>15</v>
      </c>
      <c r="N60" s="3">
        <f t="shared" si="17"/>
        <v>35</v>
      </c>
      <c r="O60" s="3">
        <f t="shared" si="17"/>
        <v>24</v>
      </c>
      <c r="P60" s="3">
        <f t="shared" si="17"/>
        <v>12</v>
      </c>
      <c r="Q60" s="3">
        <f t="shared" si="17"/>
        <v>10</v>
      </c>
      <c r="R60" s="3">
        <v>1000000</v>
      </c>
    </row>
    <row r="61" spans="2:18" ht="15.75" customHeight="1" x14ac:dyDescent="0.3">
      <c r="B61" s="3">
        <f t="shared" ref="B61:Q61" si="18">36-B20</f>
        <v>15</v>
      </c>
      <c r="C61" s="3">
        <f t="shared" si="18"/>
        <v>6</v>
      </c>
      <c r="D61" s="3">
        <f t="shared" si="18"/>
        <v>35</v>
      </c>
      <c r="E61" s="3">
        <f t="shared" si="18"/>
        <v>32</v>
      </c>
      <c r="F61" s="3">
        <f t="shared" si="18"/>
        <v>11</v>
      </c>
      <c r="G61" s="3">
        <f t="shared" si="18"/>
        <v>4</v>
      </c>
      <c r="H61" s="3">
        <f t="shared" si="18"/>
        <v>32</v>
      </c>
      <c r="I61" s="3">
        <f t="shared" si="18"/>
        <v>35</v>
      </c>
      <c r="J61" s="3">
        <f t="shared" si="18"/>
        <v>33</v>
      </c>
      <c r="K61" s="3">
        <f t="shared" si="18"/>
        <v>14</v>
      </c>
      <c r="L61" s="3">
        <f t="shared" si="18"/>
        <v>8</v>
      </c>
      <c r="M61" s="3">
        <f t="shared" si="18"/>
        <v>21</v>
      </c>
      <c r="N61" s="3">
        <f t="shared" si="18"/>
        <v>16</v>
      </c>
      <c r="O61" s="3">
        <f t="shared" si="18"/>
        <v>33</v>
      </c>
      <c r="P61" s="3">
        <f t="shared" si="18"/>
        <v>18</v>
      </c>
      <c r="Q61" s="3">
        <f t="shared" si="18"/>
        <v>34</v>
      </c>
      <c r="R61" s="3">
        <v>1000000</v>
      </c>
    </row>
    <row r="62" spans="2:18" ht="15.75" customHeight="1" x14ac:dyDescent="0.3">
      <c r="B62" s="3">
        <f t="shared" ref="B62:Q62" si="19">36-B21</f>
        <v>33</v>
      </c>
      <c r="C62" s="3">
        <f t="shared" si="19"/>
        <v>27</v>
      </c>
      <c r="D62" s="3">
        <f t="shared" si="19"/>
        <v>9</v>
      </c>
      <c r="E62" s="3">
        <f t="shared" si="19"/>
        <v>9</v>
      </c>
      <c r="F62" s="3">
        <f t="shared" si="19"/>
        <v>9</v>
      </c>
      <c r="G62" s="3">
        <f t="shared" si="19"/>
        <v>10</v>
      </c>
      <c r="H62" s="3">
        <f t="shared" si="19"/>
        <v>14</v>
      </c>
      <c r="I62" s="3">
        <f t="shared" si="19"/>
        <v>12</v>
      </c>
      <c r="J62" s="3">
        <f t="shared" si="19"/>
        <v>12</v>
      </c>
      <c r="K62" s="3">
        <f t="shared" si="19"/>
        <v>12</v>
      </c>
      <c r="L62" s="3">
        <f t="shared" si="19"/>
        <v>13</v>
      </c>
      <c r="M62" s="3">
        <f t="shared" si="19"/>
        <v>12</v>
      </c>
      <c r="N62" s="3">
        <f t="shared" si="19"/>
        <v>35</v>
      </c>
      <c r="O62" s="3">
        <f t="shared" si="19"/>
        <v>29</v>
      </c>
      <c r="P62" s="3">
        <f t="shared" si="19"/>
        <v>21</v>
      </c>
      <c r="Q62" s="3">
        <f t="shared" si="19"/>
        <v>15</v>
      </c>
      <c r="R62" s="3">
        <v>1000000</v>
      </c>
    </row>
    <row r="63" spans="2:18" ht="15.75" customHeight="1" x14ac:dyDescent="0.3">
      <c r="B63" s="3">
        <f t="shared" ref="B63:Q63" si="20">36-B22</f>
        <v>27</v>
      </c>
      <c r="C63" s="3">
        <f t="shared" si="20"/>
        <v>18</v>
      </c>
      <c r="D63" s="3">
        <f t="shared" si="20"/>
        <v>20</v>
      </c>
      <c r="E63" s="3">
        <f t="shared" si="20"/>
        <v>17</v>
      </c>
      <c r="F63" s="3">
        <f t="shared" si="20"/>
        <v>32</v>
      </c>
      <c r="G63" s="3">
        <f t="shared" si="20"/>
        <v>33</v>
      </c>
      <c r="H63" s="3">
        <f t="shared" si="20"/>
        <v>27</v>
      </c>
      <c r="I63" s="3">
        <f t="shared" si="20"/>
        <v>35</v>
      </c>
      <c r="J63" s="3">
        <f t="shared" si="20"/>
        <v>23</v>
      </c>
      <c r="K63" s="3">
        <f t="shared" si="20"/>
        <v>24</v>
      </c>
      <c r="L63" s="3">
        <f t="shared" si="20"/>
        <v>16</v>
      </c>
      <c r="M63" s="3">
        <f t="shared" si="20"/>
        <v>6</v>
      </c>
      <c r="N63" s="3">
        <f t="shared" si="20"/>
        <v>16</v>
      </c>
      <c r="O63" s="3">
        <f t="shared" si="20"/>
        <v>21</v>
      </c>
      <c r="P63" s="3">
        <f t="shared" si="20"/>
        <v>18</v>
      </c>
      <c r="Q63" s="3">
        <f t="shared" si="20"/>
        <v>18</v>
      </c>
      <c r="R63" s="3">
        <v>1000000</v>
      </c>
    </row>
    <row r="64" spans="2:18" ht="15.75" customHeight="1" x14ac:dyDescent="0.3">
      <c r="B64" s="3">
        <f t="shared" ref="B64:Q64" si="21">36-B23</f>
        <v>13</v>
      </c>
      <c r="C64" s="3">
        <f t="shared" si="21"/>
        <v>7</v>
      </c>
      <c r="D64" s="3">
        <f t="shared" si="21"/>
        <v>9</v>
      </c>
      <c r="E64" s="3">
        <f t="shared" si="21"/>
        <v>9</v>
      </c>
      <c r="F64" s="3">
        <f t="shared" si="21"/>
        <v>9</v>
      </c>
      <c r="G64" s="3">
        <f t="shared" si="21"/>
        <v>27</v>
      </c>
      <c r="H64" s="3">
        <f t="shared" si="21"/>
        <v>19</v>
      </c>
      <c r="I64" s="3">
        <f t="shared" si="21"/>
        <v>35</v>
      </c>
      <c r="J64" s="3">
        <f t="shared" si="21"/>
        <v>15</v>
      </c>
      <c r="K64" s="3">
        <f t="shared" si="21"/>
        <v>23</v>
      </c>
      <c r="L64" s="3">
        <f t="shared" si="21"/>
        <v>31</v>
      </c>
      <c r="M64" s="3">
        <f t="shared" si="21"/>
        <v>27</v>
      </c>
      <c r="N64" s="3">
        <f t="shared" si="21"/>
        <v>35</v>
      </c>
      <c r="O64" s="3">
        <f t="shared" si="21"/>
        <v>17</v>
      </c>
      <c r="P64" s="3">
        <f t="shared" si="21"/>
        <v>33</v>
      </c>
      <c r="Q64" s="3">
        <f t="shared" si="21"/>
        <v>7</v>
      </c>
      <c r="R64" s="3">
        <v>1000000</v>
      </c>
    </row>
    <row r="65" spans="2:18" ht="15.75" customHeight="1" x14ac:dyDescent="0.3">
      <c r="B65" s="3">
        <f t="shared" ref="B65:Q65" si="22">36-B24</f>
        <v>5</v>
      </c>
      <c r="C65" s="3">
        <f t="shared" si="22"/>
        <v>29</v>
      </c>
      <c r="D65" s="3">
        <f t="shared" si="22"/>
        <v>20</v>
      </c>
      <c r="E65" s="3">
        <f t="shared" si="22"/>
        <v>29</v>
      </c>
      <c r="F65" s="3">
        <f t="shared" si="22"/>
        <v>30</v>
      </c>
      <c r="G65" s="3">
        <f t="shared" si="22"/>
        <v>5</v>
      </c>
      <c r="H65" s="3">
        <f t="shared" si="22"/>
        <v>31</v>
      </c>
      <c r="I65" s="3">
        <f t="shared" si="22"/>
        <v>12</v>
      </c>
      <c r="J65" s="3">
        <f t="shared" si="22"/>
        <v>12</v>
      </c>
      <c r="K65" s="3">
        <f t="shared" si="22"/>
        <v>12</v>
      </c>
      <c r="L65" s="3">
        <f t="shared" si="22"/>
        <v>29</v>
      </c>
      <c r="M65" s="3">
        <f t="shared" si="22"/>
        <v>24</v>
      </c>
      <c r="N65" s="3">
        <f t="shared" si="22"/>
        <v>35</v>
      </c>
      <c r="O65" s="3">
        <f t="shared" si="22"/>
        <v>35</v>
      </c>
      <c r="P65" s="3">
        <f t="shared" si="22"/>
        <v>30</v>
      </c>
      <c r="Q65" s="3">
        <f t="shared" si="22"/>
        <v>31</v>
      </c>
      <c r="R65" s="3">
        <v>1000000</v>
      </c>
    </row>
    <row r="66" spans="2:18" ht="15.75" customHeight="1" x14ac:dyDescent="0.3">
      <c r="B66" s="3">
        <f t="shared" ref="B66:Q66" si="23">36-B25</f>
        <v>26</v>
      </c>
      <c r="C66" s="3">
        <f t="shared" si="23"/>
        <v>16</v>
      </c>
      <c r="D66" s="3">
        <f t="shared" si="23"/>
        <v>35</v>
      </c>
      <c r="E66" s="3">
        <f t="shared" si="23"/>
        <v>10</v>
      </c>
      <c r="F66" s="3">
        <f t="shared" si="23"/>
        <v>15</v>
      </c>
      <c r="G66" s="3">
        <f t="shared" si="23"/>
        <v>1</v>
      </c>
      <c r="H66" s="3">
        <f t="shared" si="23"/>
        <v>35</v>
      </c>
      <c r="I66" s="3">
        <f t="shared" si="23"/>
        <v>17</v>
      </c>
      <c r="J66" s="3">
        <f t="shared" si="23"/>
        <v>14</v>
      </c>
      <c r="K66" s="3">
        <f t="shared" si="23"/>
        <v>18</v>
      </c>
      <c r="L66" s="3">
        <f t="shared" si="23"/>
        <v>21</v>
      </c>
      <c r="M66" s="3">
        <f t="shared" si="23"/>
        <v>8</v>
      </c>
      <c r="N66" s="3">
        <f t="shared" si="23"/>
        <v>35</v>
      </c>
      <c r="O66" s="3">
        <f t="shared" si="23"/>
        <v>18</v>
      </c>
      <c r="P66" s="3">
        <f t="shared" si="23"/>
        <v>24</v>
      </c>
      <c r="Q66" s="3">
        <f t="shared" si="23"/>
        <v>8</v>
      </c>
      <c r="R66" s="3">
        <v>1000000</v>
      </c>
    </row>
    <row r="67" spans="2:18" ht="15.75" customHeight="1" x14ac:dyDescent="0.3">
      <c r="B67" s="3">
        <f t="shared" ref="B67:Q67" si="24">36-B26</f>
        <v>3</v>
      </c>
      <c r="C67" s="3">
        <f t="shared" si="24"/>
        <v>32</v>
      </c>
      <c r="D67" s="3">
        <f t="shared" si="24"/>
        <v>20</v>
      </c>
      <c r="E67" s="3">
        <f t="shared" si="24"/>
        <v>12</v>
      </c>
      <c r="F67" s="3">
        <f t="shared" si="24"/>
        <v>23</v>
      </c>
      <c r="G67" s="3">
        <f t="shared" si="24"/>
        <v>15</v>
      </c>
      <c r="H67" s="3">
        <f t="shared" si="24"/>
        <v>2</v>
      </c>
      <c r="I67" s="3">
        <f t="shared" si="24"/>
        <v>35</v>
      </c>
      <c r="J67" s="3">
        <f t="shared" si="24"/>
        <v>13</v>
      </c>
      <c r="K67" s="3">
        <f t="shared" si="24"/>
        <v>22</v>
      </c>
      <c r="L67" s="3">
        <f t="shared" si="24"/>
        <v>22</v>
      </c>
      <c r="M67" s="3">
        <f t="shared" si="24"/>
        <v>9</v>
      </c>
      <c r="N67" s="3">
        <f t="shared" si="24"/>
        <v>8</v>
      </c>
      <c r="O67" s="3">
        <f t="shared" si="24"/>
        <v>8</v>
      </c>
      <c r="P67" s="3">
        <f t="shared" si="24"/>
        <v>8</v>
      </c>
      <c r="Q67" s="3">
        <f t="shared" si="24"/>
        <v>1</v>
      </c>
      <c r="R67" s="3">
        <v>1000000</v>
      </c>
    </row>
    <row r="68" spans="2:18" ht="15.75" customHeight="1" x14ac:dyDescent="0.3">
      <c r="B68" s="3">
        <f t="shared" ref="B68:Q68" si="25">36-B27</f>
        <v>19</v>
      </c>
      <c r="C68" s="3">
        <f t="shared" si="25"/>
        <v>4</v>
      </c>
      <c r="D68" s="3">
        <f t="shared" si="25"/>
        <v>9</v>
      </c>
      <c r="E68" s="3">
        <f t="shared" si="25"/>
        <v>9</v>
      </c>
      <c r="F68" s="3">
        <f t="shared" si="25"/>
        <v>9</v>
      </c>
      <c r="G68" s="3">
        <f t="shared" si="25"/>
        <v>14</v>
      </c>
      <c r="H68" s="3">
        <f t="shared" si="25"/>
        <v>1</v>
      </c>
      <c r="I68" s="3">
        <f t="shared" si="25"/>
        <v>12</v>
      </c>
      <c r="J68" s="3">
        <f t="shared" si="25"/>
        <v>12</v>
      </c>
      <c r="K68" s="3">
        <f t="shared" si="25"/>
        <v>12</v>
      </c>
      <c r="L68" s="3">
        <f t="shared" si="25"/>
        <v>33</v>
      </c>
      <c r="M68" s="3">
        <f t="shared" si="25"/>
        <v>29</v>
      </c>
      <c r="N68" s="3">
        <f t="shared" si="25"/>
        <v>35</v>
      </c>
      <c r="O68" s="3">
        <f t="shared" si="25"/>
        <v>30</v>
      </c>
      <c r="P68" s="3">
        <f t="shared" si="25"/>
        <v>9</v>
      </c>
      <c r="Q68" s="3">
        <f t="shared" si="25"/>
        <v>17</v>
      </c>
      <c r="R68" s="3">
        <v>1000000</v>
      </c>
    </row>
    <row r="69" spans="2:18" ht="15.75" customHeight="1" x14ac:dyDescent="0.3">
      <c r="B69" s="3">
        <f t="shared" ref="B69:Q69" si="26">36-B28</f>
        <v>18</v>
      </c>
      <c r="C69" s="3">
        <f t="shared" si="26"/>
        <v>1</v>
      </c>
      <c r="D69" s="3">
        <f t="shared" si="26"/>
        <v>20</v>
      </c>
      <c r="E69" s="3">
        <f t="shared" si="26"/>
        <v>26</v>
      </c>
      <c r="F69" s="3">
        <f t="shared" si="26"/>
        <v>25</v>
      </c>
      <c r="G69" s="3">
        <f t="shared" si="26"/>
        <v>13</v>
      </c>
      <c r="H69" s="3">
        <f t="shared" si="26"/>
        <v>3</v>
      </c>
      <c r="I69" s="3">
        <f t="shared" si="26"/>
        <v>35</v>
      </c>
      <c r="J69" s="3">
        <f t="shared" si="26"/>
        <v>27</v>
      </c>
      <c r="K69" s="3">
        <f t="shared" si="26"/>
        <v>20</v>
      </c>
      <c r="L69" s="3">
        <f t="shared" si="26"/>
        <v>4</v>
      </c>
      <c r="M69" s="3">
        <f t="shared" si="26"/>
        <v>30</v>
      </c>
      <c r="N69" s="3">
        <f t="shared" si="26"/>
        <v>8</v>
      </c>
      <c r="O69" s="3">
        <f t="shared" si="26"/>
        <v>8</v>
      </c>
      <c r="P69" s="3">
        <f t="shared" si="26"/>
        <v>8</v>
      </c>
      <c r="Q69" s="3">
        <f t="shared" si="26"/>
        <v>24</v>
      </c>
      <c r="R69" s="3">
        <v>1000000</v>
      </c>
    </row>
    <row r="70" spans="2:18" ht="15.75" customHeight="1" x14ac:dyDescent="0.3">
      <c r="B70" s="3">
        <f t="shared" ref="B70:Q70" si="27">36-B29</f>
        <v>22</v>
      </c>
      <c r="C70" s="3">
        <f t="shared" si="27"/>
        <v>12</v>
      </c>
      <c r="D70" s="3">
        <f t="shared" si="27"/>
        <v>20</v>
      </c>
      <c r="E70" s="3">
        <f t="shared" si="27"/>
        <v>11</v>
      </c>
      <c r="F70" s="3">
        <f t="shared" si="27"/>
        <v>26</v>
      </c>
      <c r="G70" s="3">
        <f t="shared" si="27"/>
        <v>17</v>
      </c>
      <c r="H70" s="3">
        <f t="shared" si="27"/>
        <v>6</v>
      </c>
      <c r="I70" s="3">
        <f t="shared" si="27"/>
        <v>12</v>
      </c>
      <c r="J70" s="3">
        <f t="shared" si="27"/>
        <v>12</v>
      </c>
      <c r="K70" s="3">
        <f t="shared" si="27"/>
        <v>12</v>
      </c>
      <c r="L70" s="3">
        <f t="shared" si="27"/>
        <v>11</v>
      </c>
      <c r="M70" s="3">
        <f t="shared" si="27"/>
        <v>14</v>
      </c>
      <c r="N70" s="3">
        <f t="shared" si="27"/>
        <v>35</v>
      </c>
      <c r="O70" s="3">
        <f t="shared" si="27"/>
        <v>9</v>
      </c>
      <c r="P70" s="3">
        <f t="shared" si="27"/>
        <v>11</v>
      </c>
      <c r="Q70" s="3">
        <f t="shared" si="27"/>
        <v>2</v>
      </c>
      <c r="R70" s="3">
        <v>1000000</v>
      </c>
    </row>
    <row r="71" spans="2:18" ht="15.75" customHeight="1" x14ac:dyDescent="0.3">
      <c r="B71" s="3">
        <f t="shared" ref="B71:Q71" si="28">36-B30</f>
        <v>28</v>
      </c>
      <c r="C71" s="3">
        <f t="shared" si="28"/>
        <v>20</v>
      </c>
      <c r="D71" s="3">
        <f t="shared" si="28"/>
        <v>9</v>
      </c>
      <c r="E71" s="3">
        <f t="shared" si="28"/>
        <v>9</v>
      </c>
      <c r="F71" s="3">
        <f t="shared" si="28"/>
        <v>9</v>
      </c>
      <c r="G71" s="3">
        <f t="shared" si="28"/>
        <v>24</v>
      </c>
      <c r="H71" s="3">
        <f t="shared" si="28"/>
        <v>15</v>
      </c>
      <c r="I71" s="3">
        <f t="shared" si="28"/>
        <v>35</v>
      </c>
      <c r="J71" s="3">
        <f t="shared" si="28"/>
        <v>25</v>
      </c>
      <c r="K71" s="3">
        <f t="shared" si="28"/>
        <v>32</v>
      </c>
      <c r="L71" s="3">
        <f t="shared" si="28"/>
        <v>26</v>
      </c>
      <c r="M71" s="3">
        <f t="shared" si="28"/>
        <v>17</v>
      </c>
      <c r="N71" s="3">
        <f t="shared" si="28"/>
        <v>16</v>
      </c>
      <c r="O71" s="3">
        <f t="shared" si="28"/>
        <v>25</v>
      </c>
      <c r="P71" s="3">
        <f t="shared" si="28"/>
        <v>10</v>
      </c>
      <c r="Q71" s="3">
        <f t="shared" si="28"/>
        <v>19</v>
      </c>
      <c r="R71" s="3">
        <v>1000000</v>
      </c>
    </row>
    <row r="72" spans="2:18" ht="15.75" customHeight="1" x14ac:dyDescent="0.3">
      <c r="B72" s="3">
        <f t="shared" ref="B72:Q72" si="29">36-B31</f>
        <v>8</v>
      </c>
      <c r="C72" s="3">
        <f t="shared" si="29"/>
        <v>23</v>
      </c>
      <c r="D72" s="3">
        <f t="shared" si="29"/>
        <v>9</v>
      </c>
      <c r="E72" s="3">
        <f t="shared" si="29"/>
        <v>9</v>
      </c>
      <c r="F72" s="3">
        <f t="shared" si="29"/>
        <v>9</v>
      </c>
      <c r="G72" s="3">
        <f t="shared" si="29"/>
        <v>31</v>
      </c>
      <c r="H72" s="3">
        <f t="shared" si="29"/>
        <v>25</v>
      </c>
      <c r="I72" s="3">
        <f t="shared" si="29"/>
        <v>35</v>
      </c>
      <c r="J72" s="3">
        <f t="shared" si="29"/>
        <v>16</v>
      </c>
      <c r="K72" s="3">
        <f t="shared" si="29"/>
        <v>15</v>
      </c>
      <c r="L72" s="3">
        <f t="shared" si="29"/>
        <v>18</v>
      </c>
      <c r="M72" s="3">
        <f t="shared" si="29"/>
        <v>3</v>
      </c>
      <c r="N72" s="3">
        <f t="shared" si="29"/>
        <v>16</v>
      </c>
      <c r="O72" s="3">
        <f t="shared" si="29"/>
        <v>11</v>
      </c>
      <c r="P72" s="3">
        <f t="shared" si="29"/>
        <v>35</v>
      </c>
      <c r="Q72" s="3">
        <f t="shared" si="29"/>
        <v>3</v>
      </c>
      <c r="R72" s="3">
        <v>1000000</v>
      </c>
    </row>
    <row r="73" spans="2:18" ht="15.75" customHeight="1" x14ac:dyDescent="0.3">
      <c r="B73" s="3">
        <f t="shared" ref="B73:Q73" si="30">36-B32</f>
        <v>4</v>
      </c>
      <c r="C73" s="3">
        <f t="shared" si="30"/>
        <v>30</v>
      </c>
      <c r="D73" s="3">
        <f t="shared" si="30"/>
        <v>35</v>
      </c>
      <c r="E73" s="3">
        <f t="shared" si="30"/>
        <v>19</v>
      </c>
      <c r="F73" s="3">
        <f t="shared" si="30"/>
        <v>14</v>
      </c>
      <c r="G73" s="3">
        <f t="shared" si="30"/>
        <v>11</v>
      </c>
      <c r="H73" s="3">
        <f t="shared" si="30"/>
        <v>10</v>
      </c>
      <c r="I73" s="3">
        <f t="shared" si="30"/>
        <v>12</v>
      </c>
      <c r="J73" s="3">
        <f t="shared" si="30"/>
        <v>12</v>
      </c>
      <c r="K73" s="3">
        <f t="shared" si="30"/>
        <v>12</v>
      </c>
      <c r="L73" s="3">
        <f t="shared" si="30"/>
        <v>23</v>
      </c>
      <c r="M73" s="3">
        <f t="shared" si="30"/>
        <v>11</v>
      </c>
      <c r="N73" s="3">
        <f t="shared" si="30"/>
        <v>8</v>
      </c>
      <c r="O73" s="3">
        <f t="shared" si="30"/>
        <v>8</v>
      </c>
      <c r="P73" s="3">
        <f t="shared" si="30"/>
        <v>8</v>
      </c>
      <c r="Q73" s="3">
        <f t="shared" si="30"/>
        <v>4</v>
      </c>
      <c r="R73" s="3">
        <v>1000000</v>
      </c>
    </row>
    <row r="74" spans="2:18" ht="15.75" customHeight="1" x14ac:dyDescent="0.3">
      <c r="B74" s="3">
        <f t="shared" ref="B74:Q74" si="31">36-B33</f>
        <v>2</v>
      </c>
      <c r="C74" s="3">
        <f t="shared" si="31"/>
        <v>34</v>
      </c>
      <c r="D74" s="3">
        <f t="shared" si="31"/>
        <v>20</v>
      </c>
      <c r="E74" s="3">
        <f t="shared" si="31"/>
        <v>27</v>
      </c>
      <c r="F74" s="3">
        <f t="shared" si="31"/>
        <v>33</v>
      </c>
      <c r="G74" s="3">
        <f t="shared" si="31"/>
        <v>16</v>
      </c>
      <c r="H74" s="3">
        <f t="shared" si="31"/>
        <v>5</v>
      </c>
      <c r="I74" s="3">
        <f t="shared" si="31"/>
        <v>35</v>
      </c>
      <c r="J74" s="3">
        <f t="shared" si="31"/>
        <v>21</v>
      </c>
      <c r="K74" s="3">
        <f t="shared" si="31"/>
        <v>21</v>
      </c>
      <c r="L74" s="3">
        <f t="shared" si="31"/>
        <v>5</v>
      </c>
      <c r="M74" s="3">
        <f t="shared" si="31"/>
        <v>26</v>
      </c>
      <c r="N74" s="3">
        <f t="shared" si="31"/>
        <v>16</v>
      </c>
      <c r="O74" s="3">
        <f t="shared" si="31"/>
        <v>20</v>
      </c>
      <c r="P74" s="3">
        <f t="shared" si="31"/>
        <v>15</v>
      </c>
      <c r="Q74" s="3">
        <f t="shared" si="31"/>
        <v>25</v>
      </c>
      <c r="R74" s="3">
        <v>1000000</v>
      </c>
    </row>
    <row r="75" spans="2:18" ht="15.75" customHeight="1" x14ac:dyDescent="0.3">
      <c r="B75" s="3">
        <f t="shared" ref="B75:Q75" si="32">36-B34</f>
        <v>21</v>
      </c>
      <c r="C75" s="3">
        <f t="shared" si="32"/>
        <v>10</v>
      </c>
      <c r="D75" s="3">
        <f t="shared" si="32"/>
        <v>35</v>
      </c>
      <c r="E75" s="3">
        <f t="shared" si="32"/>
        <v>16</v>
      </c>
      <c r="F75" s="3">
        <f t="shared" si="32"/>
        <v>22</v>
      </c>
      <c r="G75" s="3">
        <f t="shared" si="32"/>
        <v>26</v>
      </c>
      <c r="H75" s="3">
        <f t="shared" si="32"/>
        <v>18</v>
      </c>
      <c r="I75" s="3">
        <f t="shared" si="32"/>
        <v>35</v>
      </c>
      <c r="J75" s="3">
        <f t="shared" si="32"/>
        <v>21</v>
      </c>
      <c r="K75" s="3">
        <f t="shared" si="32"/>
        <v>34</v>
      </c>
      <c r="L75" s="3">
        <f t="shared" si="32"/>
        <v>15</v>
      </c>
      <c r="M75" s="3">
        <f t="shared" si="32"/>
        <v>7</v>
      </c>
      <c r="N75" s="3">
        <f t="shared" si="32"/>
        <v>35</v>
      </c>
      <c r="O75" s="3">
        <f t="shared" si="32"/>
        <v>16</v>
      </c>
      <c r="P75" s="3">
        <f t="shared" si="32"/>
        <v>19</v>
      </c>
      <c r="Q75" s="3">
        <f t="shared" si="32"/>
        <v>16</v>
      </c>
      <c r="R75" s="3">
        <v>1000000</v>
      </c>
    </row>
    <row r="76" spans="2:18" ht="15.75" customHeight="1" x14ac:dyDescent="0.3">
      <c r="B76" s="3">
        <f t="shared" ref="B76:Q76" si="33">36-B35</f>
        <v>1</v>
      </c>
      <c r="C76" s="3">
        <f t="shared" si="33"/>
        <v>35</v>
      </c>
      <c r="D76" s="3">
        <f t="shared" si="33"/>
        <v>9</v>
      </c>
      <c r="E76" s="3">
        <f t="shared" si="33"/>
        <v>9</v>
      </c>
      <c r="F76" s="3">
        <f t="shared" si="33"/>
        <v>9</v>
      </c>
      <c r="G76" s="3">
        <f t="shared" si="33"/>
        <v>2</v>
      </c>
      <c r="H76" s="3">
        <f t="shared" si="33"/>
        <v>34</v>
      </c>
      <c r="I76" s="3">
        <f t="shared" si="33"/>
        <v>12</v>
      </c>
      <c r="J76" s="3">
        <f t="shared" si="33"/>
        <v>12</v>
      </c>
      <c r="K76" s="3">
        <f t="shared" si="33"/>
        <v>12</v>
      </c>
      <c r="L76" s="3">
        <f t="shared" si="33"/>
        <v>7</v>
      </c>
      <c r="M76" s="3">
        <f t="shared" si="33"/>
        <v>22</v>
      </c>
      <c r="N76" s="3">
        <f t="shared" si="33"/>
        <v>35</v>
      </c>
      <c r="O76" s="3">
        <f t="shared" si="33"/>
        <v>22</v>
      </c>
      <c r="P76" s="3">
        <f t="shared" si="33"/>
        <v>29</v>
      </c>
      <c r="Q76" s="3">
        <f t="shared" si="33"/>
        <v>9</v>
      </c>
      <c r="R76" s="3">
        <v>1000000</v>
      </c>
    </row>
    <row r="77" spans="2:18" ht="15.75" customHeight="1" x14ac:dyDescent="0.3">
      <c r="B77" s="3">
        <f t="shared" ref="B77:Q77" si="34">36-B36</f>
        <v>25</v>
      </c>
      <c r="C77" s="3">
        <f t="shared" si="34"/>
        <v>15</v>
      </c>
      <c r="D77" s="3">
        <f t="shared" si="34"/>
        <v>35</v>
      </c>
      <c r="E77" s="3">
        <f t="shared" si="34"/>
        <v>18</v>
      </c>
      <c r="F77" s="3">
        <f t="shared" si="34"/>
        <v>16</v>
      </c>
      <c r="G77" s="3">
        <f t="shared" si="34"/>
        <v>25</v>
      </c>
      <c r="H77" s="3">
        <f t="shared" si="34"/>
        <v>17</v>
      </c>
      <c r="I77" s="3">
        <f t="shared" si="34"/>
        <v>17</v>
      </c>
      <c r="J77" s="3">
        <f t="shared" si="34"/>
        <v>19</v>
      </c>
      <c r="K77" s="3">
        <f t="shared" si="34"/>
        <v>31</v>
      </c>
      <c r="L77" s="3">
        <f t="shared" si="34"/>
        <v>19</v>
      </c>
      <c r="M77" s="3">
        <f t="shared" si="34"/>
        <v>4</v>
      </c>
      <c r="N77" s="3">
        <f t="shared" si="34"/>
        <v>8</v>
      </c>
      <c r="O77" s="3">
        <f t="shared" si="34"/>
        <v>8</v>
      </c>
      <c r="P77" s="3">
        <f t="shared" si="34"/>
        <v>8</v>
      </c>
      <c r="Q77" s="3">
        <f t="shared" si="34"/>
        <v>12</v>
      </c>
      <c r="R77" s="3">
        <v>1000000</v>
      </c>
    </row>
    <row r="78" spans="2:18" ht="15.75" customHeight="1" x14ac:dyDescent="0.3">
      <c r="B78" s="3">
        <f t="shared" ref="B78:Q78" si="35">36-B37</f>
        <v>12</v>
      </c>
      <c r="C78" s="3">
        <f t="shared" si="35"/>
        <v>8</v>
      </c>
      <c r="D78" s="3">
        <f t="shared" si="35"/>
        <v>35</v>
      </c>
      <c r="E78" s="3">
        <f t="shared" si="35"/>
        <v>15</v>
      </c>
      <c r="F78" s="3">
        <f t="shared" si="35"/>
        <v>31</v>
      </c>
      <c r="G78" s="3">
        <f t="shared" si="35"/>
        <v>6</v>
      </c>
      <c r="H78" s="3">
        <f t="shared" si="35"/>
        <v>30</v>
      </c>
      <c r="I78" s="3">
        <f t="shared" si="35"/>
        <v>12</v>
      </c>
      <c r="J78" s="3">
        <f t="shared" si="35"/>
        <v>12</v>
      </c>
      <c r="K78" s="3">
        <f t="shared" si="35"/>
        <v>12</v>
      </c>
      <c r="L78" s="3">
        <f t="shared" si="35"/>
        <v>32</v>
      </c>
      <c r="M78" s="3">
        <f t="shared" si="35"/>
        <v>28</v>
      </c>
      <c r="N78" s="3">
        <f t="shared" si="35"/>
        <v>35</v>
      </c>
      <c r="O78" s="3">
        <f t="shared" si="35"/>
        <v>12</v>
      </c>
      <c r="P78" s="3">
        <f t="shared" si="35"/>
        <v>22</v>
      </c>
      <c r="Q78" s="3">
        <f t="shared" si="35"/>
        <v>5</v>
      </c>
      <c r="R78" s="3">
        <v>1000000</v>
      </c>
    </row>
    <row r="79" spans="2:18" ht="15.75" customHeight="1" x14ac:dyDescent="0.3">
      <c r="B79" s="3">
        <f t="shared" ref="B79:Q79" si="36">36-B38</f>
        <v>10</v>
      </c>
      <c r="C79" s="3">
        <f t="shared" si="36"/>
        <v>17</v>
      </c>
      <c r="D79" s="3">
        <f t="shared" si="36"/>
        <v>35</v>
      </c>
      <c r="E79" s="3">
        <f t="shared" si="36"/>
        <v>20</v>
      </c>
      <c r="F79" s="3">
        <f t="shared" si="36"/>
        <v>22</v>
      </c>
      <c r="G79" s="3">
        <f t="shared" si="36"/>
        <v>20</v>
      </c>
      <c r="H79" s="3">
        <f t="shared" si="36"/>
        <v>9</v>
      </c>
      <c r="I79" s="3">
        <f t="shared" si="36"/>
        <v>12</v>
      </c>
      <c r="J79" s="3">
        <f t="shared" si="36"/>
        <v>12</v>
      </c>
      <c r="K79" s="3">
        <f t="shared" si="36"/>
        <v>12</v>
      </c>
      <c r="L79" s="3">
        <f t="shared" si="36"/>
        <v>2</v>
      </c>
      <c r="M79" s="3">
        <f t="shared" si="36"/>
        <v>34</v>
      </c>
      <c r="N79" s="3">
        <f t="shared" si="36"/>
        <v>8</v>
      </c>
      <c r="O79" s="3">
        <f t="shared" si="36"/>
        <v>8</v>
      </c>
      <c r="P79" s="3">
        <f t="shared" si="36"/>
        <v>8</v>
      </c>
      <c r="Q79" s="3">
        <f t="shared" si="36"/>
        <v>6</v>
      </c>
      <c r="R79" s="3">
        <v>1000000</v>
      </c>
    </row>
    <row r="80" spans="2:18" ht="15.75" customHeight="1" x14ac:dyDescent="0.3">
      <c r="B80" s="3">
        <f t="shared" ref="B80:Q80" si="37">36-B39</f>
        <v>34</v>
      </c>
      <c r="C80" s="3">
        <f t="shared" si="37"/>
        <v>31</v>
      </c>
      <c r="D80" s="3">
        <f t="shared" si="37"/>
        <v>9</v>
      </c>
      <c r="E80" s="3">
        <f t="shared" si="37"/>
        <v>9</v>
      </c>
      <c r="F80" s="3">
        <f t="shared" si="37"/>
        <v>9</v>
      </c>
      <c r="G80" s="3">
        <f t="shared" si="37"/>
        <v>32</v>
      </c>
      <c r="H80" s="3">
        <f t="shared" si="37"/>
        <v>26</v>
      </c>
      <c r="I80" s="3">
        <f t="shared" si="37"/>
        <v>17</v>
      </c>
      <c r="J80" s="3">
        <f t="shared" si="37"/>
        <v>18</v>
      </c>
      <c r="K80" s="3">
        <f t="shared" si="37"/>
        <v>31</v>
      </c>
      <c r="L80" s="3">
        <f t="shared" si="37"/>
        <v>35</v>
      </c>
      <c r="M80" s="3">
        <f t="shared" si="37"/>
        <v>33</v>
      </c>
      <c r="N80" s="3">
        <f t="shared" si="37"/>
        <v>35</v>
      </c>
      <c r="O80" s="3">
        <f t="shared" si="37"/>
        <v>23</v>
      </c>
      <c r="P80" s="3">
        <f t="shared" si="37"/>
        <v>32</v>
      </c>
      <c r="Q80" s="3">
        <f t="shared" si="37"/>
        <v>14</v>
      </c>
      <c r="R80" s="3">
        <v>1000000</v>
      </c>
    </row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conditionalFormatting sqref="S5:S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:T3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000"/>
  <sheetViews>
    <sheetView zoomScale="25" zoomScaleNormal="25" workbookViewId="0"/>
  </sheetViews>
  <sheetFormatPr defaultColWidth="14.44140625" defaultRowHeight="15" customHeight="1" x14ac:dyDescent="0.3"/>
  <cols>
    <col min="1" max="1" width="26.44140625" customWidth="1"/>
    <col min="2" max="2" width="2" customWidth="1"/>
    <col min="3" max="4" width="12.33203125" customWidth="1"/>
    <col min="5" max="5" width="17.44140625" customWidth="1"/>
    <col min="6" max="6" width="17.6640625" customWidth="1"/>
    <col min="7" max="8" width="15" customWidth="1"/>
    <col min="9" max="10" width="21" customWidth="1"/>
    <col min="11" max="11" width="2" customWidth="1"/>
    <col min="12" max="13" width="12.33203125" customWidth="1"/>
    <col min="14" max="14" width="17.44140625" customWidth="1"/>
    <col min="15" max="15" width="17.6640625" customWidth="1"/>
    <col min="16" max="17" width="15" customWidth="1"/>
    <col min="18" max="19" width="21.109375" customWidth="1"/>
    <col min="20" max="20" width="2" customWidth="1"/>
    <col min="21" max="22" width="12.33203125" customWidth="1"/>
    <col min="23" max="23" width="17.44140625" customWidth="1"/>
    <col min="24" max="24" width="17.6640625" customWidth="1"/>
    <col min="25" max="26" width="15" customWidth="1"/>
    <col min="27" max="28" width="21" customWidth="1"/>
    <col min="29" max="29" width="2" customWidth="1"/>
    <col min="30" max="30" width="25.5546875" customWidth="1"/>
    <col min="31" max="31" width="16.109375" customWidth="1"/>
    <col min="32" max="32" width="5.6640625" customWidth="1"/>
    <col min="33" max="33" width="16.109375" customWidth="1"/>
    <col min="34" max="35" width="5.6640625" customWidth="1"/>
  </cols>
  <sheetData>
    <row r="1" spans="1:35" ht="15" customHeight="1" x14ac:dyDescent="0.3">
      <c r="A1" s="3" t="s">
        <v>795</v>
      </c>
      <c r="C1" s="3">
        <v>0</v>
      </c>
      <c r="D1" s="3">
        <v>0</v>
      </c>
      <c r="E1" s="3" t="s">
        <v>795</v>
      </c>
      <c r="F1" s="3" t="s">
        <v>795</v>
      </c>
      <c r="G1" s="3" t="s">
        <v>795</v>
      </c>
      <c r="H1" s="3">
        <v>1</v>
      </c>
      <c r="I1" s="3">
        <v>0</v>
      </c>
      <c r="J1" s="3">
        <v>0</v>
      </c>
      <c r="L1" s="3">
        <v>0</v>
      </c>
      <c r="M1" s="3">
        <v>0</v>
      </c>
      <c r="N1" s="3" t="s">
        <v>795</v>
      </c>
      <c r="O1" s="3" t="s">
        <v>795</v>
      </c>
      <c r="P1" s="3" t="s">
        <v>795</v>
      </c>
      <c r="Q1" s="3">
        <v>1</v>
      </c>
      <c r="R1" s="3">
        <v>0</v>
      </c>
      <c r="S1" s="3">
        <v>0</v>
      </c>
      <c r="U1" s="3">
        <v>0</v>
      </c>
      <c r="V1" s="3">
        <v>0</v>
      </c>
      <c r="W1" s="3" t="s">
        <v>795</v>
      </c>
      <c r="X1" s="3" t="s">
        <v>795</v>
      </c>
      <c r="Y1" s="3" t="s">
        <v>795</v>
      </c>
      <c r="Z1" s="3">
        <v>1</v>
      </c>
      <c r="AA1" s="3">
        <v>0</v>
      </c>
      <c r="AB1" s="3">
        <v>0</v>
      </c>
      <c r="AD1" s="3">
        <v>0</v>
      </c>
    </row>
    <row r="2" spans="1:35" ht="15" customHeight="1" x14ac:dyDescent="0.3">
      <c r="C2" s="3" t="s">
        <v>6</v>
      </c>
      <c r="H2" s="3" t="s">
        <v>7</v>
      </c>
      <c r="L2" s="3" t="s">
        <v>6</v>
      </c>
      <c r="Q2" s="3" t="s">
        <v>7</v>
      </c>
      <c r="U2" s="3" t="s">
        <v>6</v>
      </c>
      <c r="Z2" s="3" t="s">
        <v>7</v>
      </c>
    </row>
    <row r="3" spans="1:35" ht="14.4" x14ac:dyDescent="0.3">
      <c r="A3" s="4" t="s">
        <v>796</v>
      </c>
      <c r="C3" s="2" t="s">
        <v>8</v>
      </c>
      <c r="D3" s="2"/>
      <c r="E3" s="4" t="s">
        <v>797</v>
      </c>
      <c r="I3" s="4" t="s">
        <v>9</v>
      </c>
      <c r="J3" s="4" t="s">
        <v>10</v>
      </c>
      <c r="M3" s="2"/>
      <c r="V3" s="2"/>
    </row>
    <row r="4" spans="1:35" ht="14.4" x14ac:dyDescent="0.3">
      <c r="A4" s="2" t="s">
        <v>798</v>
      </c>
      <c r="C4" s="2" t="s">
        <v>12</v>
      </c>
      <c r="D4" s="2" t="s">
        <v>13</v>
      </c>
      <c r="E4" s="2" t="s">
        <v>799</v>
      </c>
      <c r="F4" s="3" t="s">
        <v>800</v>
      </c>
      <c r="G4" s="3" t="s">
        <v>801</v>
      </c>
      <c r="H4" s="3" t="s">
        <v>14</v>
      </c>
      <c r="I4" s="2" t="s">
        <v>15</v>
      </c>
      <c r="J4" s="3" t="s">
        <v>15</v>
      </c>
      <c r="L4" s="2" t="s">
        <v>16</v>
      </c>
      <c r="M4" s="2" t="s">
        <v>13</v>
      </c>
      <c r="N4" s="2" t="s">
        <v>802</v>
      </c>
      <c r="O4" s="3" t="s">
        <v>803</v>
      </c>
      <c r="P4" s="3" t="s">
        <v>804</v>
      </c>
      <c r="Q4" s="3" t="s">
        <v>17</v>
      </c>
      <c r="R4" s="2" t="s">
        <v>18</v>
      </c>
      <c r="S4" s="2" t="s">
        <v>18</v>
      </c>
      <c r="U4" s="2" t="s">
        <v>19</v>
      </c>
      <c r="V4" s="2" t="s">
        <v>13</v>
      </c>
      <c r="W4" s="2" t="s">
        <v>805</v>
      </c>
      <c r="X4" s="3" t="s">
        <v>806</v>
      </c>
      <c r="Y4" s="3" t="s">
        <v>807</v>
      </c>
      <c r="Z4" s="3" t="s">
        <v>20</v>
      </c>
      <c r="AA4" s="2" t="s">
        <v>21</v>
      </c>
      <c r="AB4" s="3" t="s">
        <v>21</v>
      </c>
      <c r="AD4" s="3" t="s">
        <v>22</v>
      </c>
      <c r="AE4" s="2" t="s">
        <v>24</v>
      </c>
      <c r="AH4" s="2"/>
      <c r="AI4" s="2"/>
    </row>
    <row r="5" spans="1:35" ht="14.4" x14ac:dyDescent="0.3">
      <c r="A5" s="2" t="e">
        <f>RANK('Póker v0.0'!A5,'Póker v0.0'!A$5:A$39,'Póker v0.0'!A$1)</f>
        <v>#VALUE!</v>
      </c>
      <c r="B5" s="2" t="e">
        <f>RANK('Póker v0.0'!B5,'Póker v0.0'!B$5:B$39,'Póker v0.0'!B$1)</f>
        <v>#VALUE!</v>
      </c>
      <c r="C5" s="2">
        <f>RANK('Póker v0.0'!C5,'Póker v0.0'!C$5:C$39,'Póker v0.0'!C$1)</f>
        <v>1</v>
      </c>
      <c r="D5" s="2">
        <f>RANK('Póker v0.0'!D5,'Póker v0.0'!D$5:D$39,'Póker v0.0'!D$1)</f>
        <v>3</v>
      </c>
      <c r="E5" s="2" t="e">
        <f>RANK('Póker v0.0'!E5,'Póker v0.0'!E$5:E$39,'Póker v0.0'!E$1)</f>
        <v>#VALUE!</v>
      </c>
      <c r="F5" s="2" t="e">
        <f>RANK('Póker v0.0'!F5,'Póker v0.0'!F$5:F$39,'Póker v0.0'!F$1)</f>
        <v>#VALUE!</v>
      </c>
      <c r="G5" s="2" t="e">
        <f>RANK('Póker v0.0'!G5,'Póker v0.0'!G$5:G$39,'Póker v0.0'!G$1)</f>
        <v>#VALUE!</v>
      </c>
      <c r="H5" s="2">
        <f>RANK('Póker v0.0'!H5,'Póker v0.0'!H$5:H$39,'Póker v0.0'!H$1)</f>
        <v>1</v>
      </c>
      <c r="I5" s="2">
        <f>RANK('Póker v0.0'!I5,'Póker v0.0'!I$5:I$39,'Póker v0.0'!I$1)</f>
        <v>2</v>
      </c>
      <c r="J5" s="2">
        <f>RANK('Póker v0.0'!J5,'Póker v0.0'!J$5:J$39,'Póker v0.0'!J$1)</f>
        <v>2</v>
      </c>
      <c r="K5" s="2" t="e">
        <f>RANK('Póker v0.0'!K5,'Póker v0.0'!K$5:K$39,'Póker v0.0'!K$1)</f>
        <v>#VALUE!</v>
      </c>
      <c r="L5" s="2">
        <f>RANK('Póker v0.0'!L5,'Póker v0.0'!L$5:L$39,'Póker v0.0'!L$1)</f>
        <v>2</v>
      </c>
      <c r="M5" s="2">
        <f>RANK('Póker v0.0'!M5,'Póker v0.0'!M$5:M$39,'Póker v0.0'!M$1)</f>
        <v>8</v>
      </c>
      <c r="N5" s="2" t="e">
        <f>RANK('Póker v0.0'!N5,'Póker v0.0'!N$5:N$39,'Póker v0.0'!N$1)</f>
        <v>#VALUE!</v>
      </c>
      <c r="O5" s="2" t="e">
        <f>RANK('Póker v0.0'!O5,'Póker v0.0'!O$5:O$39,'Póker v0.0'!O$1)</f>
        <v>#VALUE!</v>
      </c>
      <c r="P5" s="2" t="e">
        <f>RANK('Póker v0.0'!P5,'Póker v0.0'!P$5:P$39,'Póker v0.0'!P$1)</f>
        <v>#VALUE!</v>
      </c>
      <c r="Q5" s="2">
        <f>RANK('Póker v0.0'!Q5,'Póker v0.0'!Q$5:Q$39,'Póker v0.0'!Q$1)</f>
        <v>19</v>
      </c>
      <c r="R5" s="2">
        <f>RANK('Póker v0.0'!R5,'Póker v0.0'!R$5:R$39,'Póker v0.0'!R$1)</f>
        <v>2</v>
      </c>
      <c r="S5" s="2">
        <f>RANK('Póker v0.0'!S5,'Póker v0.0'!S$5:S$39,'Póker v0.0'!S$1)</f>
        <v>23</v>
      </c>
      <c r="T5" s="2" t="e">
        <f>RANK('Póker v0.0'!T5,'Póker v0.0'!T$5:T$39,'Póker v0.0'!T$1)</f>
        <v>#VALUE!</v>
      </c>
      <c r="U5" s="2">
        <f>RANK('Póker v0.0'!U5,'Póker v0.0'!U$5:U$39,'Póker v0.0'!U$1)</f>
        <v>6</v>
      </c>
      <c r="V5" s="2">
        <f>RANK('Póker v0.0'!V5,'Póker v0.0'!V$5:V$39,'Póker v0.0'!V$1)</f>
        <v>35</v>
      </c>
      <c r="W5" s="2" t="e">
        <f>RANK('Póker v0.0'!W5,'Póker v0.0'!W$5:W$39,'Póker v0.0'!W$1)</f>
        <v>#VALUE!</v>
      </c>
      <c r="X5" s="2" t="e">
        <f>RANK('Póker v0.0'!X5,'Póker v0.0'!X$5:X$39,'Póker v0.0'!X$1)</f>
        <v>#VALUE!</v>
      </c>
      <c r="Y5" s="2" t="e">
        <f>RANK('Póker v0.0'!Y5,'Póker v0.0'!Y$5:Y$39,'Póker v0.0'!Y$1)</f>
        <v>#VALUE!</v>
      </c>
      <c r="Z5" s="2">
        <f>RANK('Póker v0.0'!Z5,'Póker v0.0'!Z$5:Z$39,'Póker v0.0'!Z$1)</f>
        <v>1</v>
      </c>
      <c r="AA5" s="2">
        <f>RANK('Póker v0.0'!AA5,'Póker v0.0'!AA$5:AA$39,'Póker v0.0'!AA$1)</f>
        <v>17</v>
      </c>
      <c r="AB5" s="2">
        <f>RANK('Póker v0.0'!AB5,'Póker v0.0'!AB$5:AB$39,'Póker v0.0'!AB$1)</f>
        <v>20</v>
      </c>
      <c r="AC5" s="2" t="s">
        <v>808</v>
      </c>
      <c r="AD5" s="3">
        <f t="shared" ref="AD5:AD39" si="0">I5+R5+AA5</f>
        <v>21</v>
      </c>
    </row>
    <row r="6" spans="1:35" ht="15" customHeight="1" x14ac:dyDescent="0.3">
      <c r="A6" s="2" t="e">
        <f>RANK('Póker v0.0'!A6,'Póker v0.0'!A$5:A$39,'Póker v0.0'!A$1)</f>
        <v>#VALUE!</v>
      </c>
      <c r="B6" s="2" t="e">
        <f>RANK('Póker v0.0'!B6,'Póker v0.0'!B$5:B$39,'Póker v0.0'!B$1)</f>
        <v>#VALUE!</v>
      </c>
      <c r="C6" s="2">
        <f>RANK('Póker v0.0'!C6,'Póker v0.0'!C$5:C$39,'Póker v0.0'!C$1)</f>
        <v>7</v>
      </c>
      <c r="D6" s="2">
        <f>RANK('Póker v0.0'!D6,'Póker v0.0'!D$5:D$39,'Póker v0.0'!D$1)</f>
        <v>15</v>
      </c>
      <c r="E6" s="2" t="e">
        <f>RANK('Póker v0.0'!E6,'Póker v0.0'!E$5:E$39,'Póker v0.0'!E$1)</f>
        <v>#VALUE!</v>
      </c>
      <c r="F6" s="2" t="e">
        <f>RANK('Póker v0.0'!F6,'Póker v0.0'!F$5:F$39,'Póker v0.0'!F$1)</f>
        <v>#VALUE!</v>
      </c>
      <c r="G6" s="2" t="e">
        <f>RANK('Póker v0.0'!G6,'Póker v0.0'!G$5:G$39,'Póker v0.0'!G$1)</f>
        <v>#VALUE!</v>
      </c>
      <c r="H6" s="2">
        <f>RANK('Póker v0.0'!H6,'Póker v0.0'!H$5:H$39,'Póker v0.0'!H$1)</f>
        <v>16</v>
      </c>
      <c r="I6" s="2">
        <f>RANK('Póker v0.0'!I6,'Póker v0.0'!I$5:I$39,'Póker v0.0'!I$1)</f>
        <v>22</v>
      </c>
      <c r="J6" s="2">
        <f>RANK('Póker v0.0'!J6,'Póker v0.0'!J$5:J$39,'Póker v0.0'!J$1)</f>
        <v>11</v>
      </c>
      <c r="K6" s="2" t="e">
        <f>RANK('Póker v0.0'!K6,'Póker v0.0'!K$5:K$39,'Póker v0.0'!K$1)</f>
        <v>#VALUE!</v>
      </c>
      <c r="L6" s="2">
        <f>RANK('Póker v0.0'!L6,'Póker v0.0'!L$5:L$39,'Póker v0.0'!L$1)</f>
        <v>7</v>
      </c>
      <c r="M6" s="2">
        <f>RANK('Póker v0.0'!M6,'Póker v0.0'!M$5:M$39,'Póker v0.0'!M$1)</f>
        <v>15</v>
      </c>
      <c r="N6" s="2" t="e">
        <f>RANK('Póker v0.0'!N6,'Póker v0.0'!N$5:N$39,'Póker v0.0'!N$1)</f>
        <v>#VALUE!</v>
      </c>
      <c r="O6" s="2" t="e">
        <f>RANK('Póker v0.0'!O6,'Póker v0.0'!O$5:O$39,'Póker v0.0'!O$1)</f>
        <v>#VALUE!</v>
      </c>
      <c r="P6" s="2" t="e">
        <f>RANK('Póker v0.0'!P6,'Póker v0.0'!P$5:P$39,'Póker v0.0'!P$1)</f>
        <v>#VALUE!</v>
      </c>
      <c r="Q6" s="2">
        <f>RANK('Póker v0.0'!Q6,'Póker v0.0'!Q$5:Q$39,'Póker v0.0'!Q$1)</f>
        <v>1</v>
      </c>
      <c r="R6" s="2">
        <f>RANK('Póker v0.0'!R6,'Póker v0.0'!R$5:R$39,'Póker v0.0'!R$1)</f>
        <v>5</v>
      </c>
      <c r="S6" s="2">
        <f>RANK('Póker v0.0'!S6,'Póker v0.0'!S$5:S$39,'Póker v0.0'!S$1)</f>
        <v>11</v>
      </c>
      <c r="T6" s="2" t="e">
        <f>RANK('Póker v0.0'!T6,'Póker v0.0'!T$5:T$39,'Póker v0.0'!T$1)</f>
        <v>#VALUE!</v>
      </c>
      <c r="U6" s="2">
        <f>RANK('Póker v0.0'!U6,'Póker v0.0'!U$5:U$39,'Póker v0.0'!U$1)</f>
        <v>16</v>
      </c>
      <c r="V6" s="2">
        <f>RANK('Póker v0.0'!V6,'Póker v0.0'!V$5:V$39,'Póker v0.0'!V$1)</f>
        <v>31</v>
      </c>
      <c r="W6" s="2" t="e">
        <f>RANK('Póker v0.0'!W6,'Póker v0.0'!W$5:W$39,'Póker v0.0'!W$1)</f>
        <v>#VALUE!</v>
      </c>
      <c r="X6" s="2" t="e">
        <f>RANK('Póker v0.0'!X6,'Póker v0.0'!X$5:X$39,'Póker v0.0'!X$1)</f>
        <v>#VALUE!</v>
      </c>
      <c r="Y6" s="2" t="e">
        <f>RANK('Póker v0.0'!Y6,'Póker v0.0'!Y$5:Y$39,'Póker v0.0'!Y$1)</f>
        <v>#VALUE!</v>
      </c>
      <c r="Z6" s="2">
        <f>RANK('Póker v0.0'!Z6,'Póker v0.0'!Z$5:Z$39,'Póker v0.0'!Z$1)</f>
        <v>28</v>
      </c>
      <c r="AA6" s="2">
        <f>RANK('Póker v0.0'!AA6,'Póker v0.0'!AA$5:AA$39,'Póker v0.0'!AA$1)</f>
        <v>28</v>
      </c>
      <c r="AB6" s="2">
        <f>RANK('Póker v0.0'!AB6,'Póker v0.0'!AB$5:AB$39,'Póker v0.0'!AB$1)</f>
        <v>28</v>
      </c>
      <c r="AC6" s="2" t="s">
        <v>808</v>
      </c>
      <c r="AD6" s="3">
        <f t="shared" si="0"/>
        <v>55</v>
      </c>
    </row>
    <row r="7" spans="1:35" ht="14.4" x14ac:dyDescent="0.3">
      <c r="A7" s="2" t="e">
        <f>RANK('Póker v0.0'!A7,'Póker v0.0'!A$5:A$39,'Póker v0.0'!A$1)</f>
        <v>#VALUE!</v>
      </c>
      <c r="B7" s="2" t="e">
        <f>RANK('Póker v0.0'!B7,'Póker v0.0'!B$5:B$39,'Póker v0.0'!B$1)</f>
        <v>#VALUE!</v>
      </c>
      <c r="C7" s="2">
        <f>RANK('Póker v0.0'!C7,'Póker v0.0'!C$5:C$39,'Póker v0.0'!C$1)</f>
        <v>20</v>
      </c>
      <c r="D7" s="2">
        <f>RANK('Póker v0.0'!D7,'Póker v0.0'!D$5:D$39,'Póker v0.0'!D$1)</f>
        <v>33</v>
      </c>
      <c r="E7" s="2" t="e">
        <f>RANK('Póker v0.0'!E7,'Póker v0.0'!E$5:E$39,'Póker v0.0'!E$1)</f>
        <v>#VALUE!</v>
      </c>
      <c r="F7" s="2" t="e">
        <f>RANK('Póker v0.0'!F7,'Póker v0.0'!F$5:F$39,'Póker v0.0'!F$1)</f>
        <v>#VALUE!</v>
      </c>
      <c r="G7" s="2" t="e">
        <f>RANK('Póker v0.0'!G7,'Póker v0.0'!G$5:G$39,'Póker v0.0'!G$1)</f>
        <v>#VALUE!</v>
      </c>
      <c r="H7" s="2">
        <f>RANK('Póker v0.0'!H7,'Póker v0.0'!H$5:H$39,'Póker v0.0'!H$1)</f>
        <v>1</v>
      </c>
      <c r="I7" s="2">
        <f>RANK('Póker v0.0'!I7,'Póker v0.0'!I$5:I$39,'Póker v0.0'!I$1)</f>
        <v>3</v>
      </c>
      <c r="J7" s="2">
        <f>RANK('Póker v0.0'!J7,'Póker v0.0'!J$5:J$39,'Póker v0.0'!J$1)</f>
        <v>19</v>
      </c>
      <c r="K7" s="2" t="e">
        <f>RANK('Póker v0.0'!K7,'Póker v0.0'!K$5:K$39,'Póker v0.0'!K$1)</f>
        <v>#VALUE!</v>
      </c>
      <c r="L7" s="2">
        <f>RANK('Póker v0.0'!L7,'Póker v0.0'!L$5:L$39,'Póker v0.0'!L$1)</f>
        <v>18</v>
      </c>
      <c r="M7" s="2">
        <f>RANK('Póker v0.0'!M7,'Póker v0.0'!M$5:M$39,'Póker v0.0'!M$1)</f>
        <v>29</v>
      </c>
      <c r="N7" s="2" t="e">
        <f>RANK('Póker v0.0'!N7,'Póker v0.0'!N$5:N$39,'Póker v0.0'!N$1)</f>
        <v>#VALUE!</v>
      </c>
      <c r="O7" s="2" t="e">
        <f>RANK('Póker v0.0'!O7,'Póker v0.0'!O$5:O$39,'Póker v0.0'!O$1)</f>
        <v>#VALUE!</v>
      </c>
      <c r="P7" s="2" t="e">
        <f>RANK('Póker v0.0'!P7,'Póker v0.0'!P$5:P$39,'Póker v0.0'!P$1)</f>
        <v>#VALUE!</v>
      </c>
      <c r="Q7" s="2">
        <f>RANK('Póker v0.0'!Q7,'Póker v0.0'!Q$5:Q$39,'Póker v0.0'!Q$1)</f>
        <v>1</v>
      </c>
      <c r="R7" s="2">
        <f>RANK('Póker v0.0'!R7,'Póker v0.0'!R$5:R$39,'Póker v0.0'!R$1)</f>
        <v>6</v>
      </c>
      <c r="S7" s="2">
        <f>RANK('Póker v0.0'!S7,'Póker v0.0'!S$5:S$39,'Póker v0.0'!S$1)</f>
        <v>3</v>
      </c>
      <c r="T7" s="2" t="e">
        <f>RANK('Póker v0.0'!T7,'Póker v0.0'!T$5:T$39,'Póker v0.0'!T$1)</f>
        <v>#VALUE!</v>
      </c>
      <c r="U7" s="2">
        <f>RANK('Póker v0.0'!U7,'Póker v0.0'!U$5:U$39,'Póker v0.0'!U$1)</f>
        <v>26</v>
      </c>
      <c r="V7" s="2">
        <f>RANK('Póker v0.0'!V7,'Póker v0.0'!V$5:V$39,'Póker v0.0'!V$1)</f>
        <v>18</v>
      </c>
      <c r="W7" s="2" t="e">
        <f>RANK('Póker v0.0'!W7,'Póker v0.0'!W$5:W$39,'Póker v0.0'!W$1)</f>
        <v>#VALUE!</v>
      </c>
      <c r="X7" s="2" t="e">
        <f>RANK('Póker v0.0'!X7,'Póker v0.0'!X$5:X$39,'Póker v0.0'!X$1)</f>
        <v>#VALUE!</v>
      </c>
      <c r="Y7" s="2" t="e">
        <f>RANK('Póker v0.0'!Y7,'Póker v0.0'!Y$5:Y$39,'Póker v0.0'!Y$1)</f>
        <v>#VALUE!</v>
      </c>
      <c r="Z7" s="2">
        <f>RANK('Póker v0.0'!Z7,'Póker v0.0'!Z$5:Z$39,'Póker v0.0'!Z$1)</f>
        <v>1</v>
      </c>
      <c r="AA7" s="2">
        <f>RANK('Póker v0.0'!AA7,'Póker v0.0'!AA$5:AA$39,'Póker v0.0'!AA$1)</f>
        <v>2</v>
      </c>
      <c r="AB7" s="2">
        <f>RANK('Póker v0.0'!AB7,'Póker v0.0'!AB$5:AB$39,'Póker v0.0'!AB$1)</f>
        <v>9</v>
      </c>
      <c r="AC7" s="2" t="s">
        <v>808</v>
      </c>
      <c r="AD7" s="3">
        <f t="shared" si="0"/>
        <v>11</v>
      </c>
    </row>
    <row r="8" spans="1:35" ht="15" customHeight="1" x14ac:dyDescent="0.3">
      <c r="A8" s="2" t="e">
        <f>RANK('Póker v0.0'!A8,'Póker v0.0'!A$5:A$39,'Póker v0.0'!A$1)</f>
        <v>#VALUE!</v>
      </c>
      <c r="B8" s="2" t="e">
        <f>RANK('Póker v0.0'!B8,'Póker v0.0'!B$5:B$39,'Póker v0.0'!B$1)</f>
        <v>#VALUE!</v>
      </c>
      <c r="C8" s="2">
        <f>RANK('Póker v0.0'!C8,'Póker v0.0'!C$5:C$39,'Póker v0.0'!C$1)</f>
        <v>12</v>
      </c>
      <c r="D8" s="2">
        <f>RANK('Póker v0.0'!D8,'Póker v0.0'!D$5:D$39,'Póker v0.0'!D$1)</f>
        <v>22</v>
      </c>
      <c r="E8" s="2" t="e">
        <f>RANK('Póker v0.0'!E8,'Póker v0.0'!E$5:E$39,'Póker v0.0'!E$1)</f>
        <v>#VALUE!</v>
      </c>
      <c r="F8" s="2" t="e">
        <f>RANK('Póker v0.0'!F8,'Póker v0.0'!F$5:F$39,'Póker v0.0'!F$1)</f>
        <v>#VALUE!</v>
      </c>
      <c r="G8" s="2" t="e">
        <f>RANK('Póker v0.0'!G8,'Póker v0.0'!G$5:G$39,'Póker v0.0'!G$1)</f>
        <v>#VALUE!</v>
      </c>
      <c r="H8" s="2">
        <f>RANK('Póker v0.0'!H8,'Póker v0.0'!H$5:H$39,'Póker v0.0'!H$1)</f>
        <v>16</v>
      </c>
      <c r="I8" s="2">
        <f>RANK('Póker v0.0'!I8,'Póker v0.0'!I$5:I$39,'Póker v0.0'!I$1)</f>
        <v>15</v>
      </c>
      <c r="J8" s="2">
        <f>RANK('Póker v0.0'!J8,'Póker v0.0'!J$5:J$39,'Póker v0.0'!J$1)</f>
        <v>8</v>
      </c>
      <c r="K8" s="2" t="e">
        <f>RANK('Póker v0.0'!K8,'Póker v0.0'!K$5:K$39,'Póker v0.0'!K$1)</f>
        <v>#VALUE!</v>
      </c>
      <c r="L8" s="2">
        <f>RANK('Póker v0.0'!L8,'Póker v0.0'!L$5:L$39,'Póker v0.0'!L$1)</f>
        <v>27</v>
      </c>
      <c r="M8" s="2">
        <f>RANK('Póker v0.0'!M8,'Póker v0.0'!M$5:M$39,'Póker v0.0'!M$1)</f>
        <v>20</v>
      </c>
      <c r="N8" s="2" t="e">
        <f>RANK('Póker v0.0'!N8,'Póker v0.0'!N$5:N$39,'Póker v0.0'!N$1)</f>
        <v>#VALUE!</v>
      </c>
      <c r="O8" s="2" t="e">
        <f>RANK('Póker v0.0'!O8,'Póker v0.0'!O$5:O$39,'Póker v0.0'!O$1)</f>
        <v>#VALUE!</v>
      </c>
      <c r="P8" s="2" t="e">
        <f>RANK('Póker v0.0'!P8,'Póker v0.0'!P$5:P$39,'Póker v0.0'!P$1)</f>
        <v>#VALUE!</v>
      </c>
      <c r="Q8" s="2">
        <f>RANK('Póker v0.0'!Q8,'Póker v0.0'!Q$5:Q$39,'Póker v0.0'!Q$1)</f>
        <v>1</v>
      </c>
      <c r="R8" s="2">
        <f>RANK('Póker v0.0'!R8,'Póker v0.0'!R$5:R$39,'Póker v0.0'!R$1)</f>
        <v>12</v>
      </c>
      <c r="S8" s="2">
        <f>RANK('Póker v0.0'!S8,'Póker v0.0'!S$5:S$39,'Póker v0.0'!S$1)</f>
        <v>1</v>
      </c>
      <c r="T8" s="2" t="e">
        <f>RANK('Póker v0.0'!T8,'Póker v0.0'!T$5:T$39,'Póker v0.0'!T$1)</f>
        <v>#VALUE!</v>
      </c>
      <c r="U8" s="2">
        <f>RANK('Póker v0.0'!U8,'Póker v0.0'!U$5:U$39,'Póker v0.0'!U$1)</f>
        <v>35</v>
      </c>
      <c r="V8" s="2">
        <f>RANK('Póker v0.0'!V8,'Póker v0.0'!V$5:V$39,'Póker v0.0'!V$1)</f>
        <v>1</v>
      </c>
      <c r="W8" s="2" t="e">
        <f>RANK('Póker v0.0'!W8,'Póker v0.0'!W$5:W$39,'Póker v0.0'!W$1)</f>
        <v>#VALUE!</v>
      </c>
      <c r="X8" s="2" t="e">
        <f>RANK('Póker v0.0'!X8,'Póker v0.0'!X$5:X$39,'Póker v0.0'!X$1)</f>
        <v>#VALUE!</v>
      </c>
      <c r="Y8" s="2" t="e">
        <f>RANK('Póker v0.0'!Y8,'Póker v0.0'!Y$5:Y$39,'Póker v0.0'!Y$1)</f>
        <v>#VALUE!</v>
      </c>
      <c r="Z8" s="2">
        <f>RANK('Póker v0.0'!Z8,'Póker v0.0'!Z$5:Z$39,'Póker v0.0'!Z$1)</f>
        <v>1</v>
      </c>
      <c r="AA8" s="2">
        <f>RANK('Póker v0.0'!AA8,'Póker v0.0'!AA$5:AA$39,'Póker v0.0'!AA$1)</f>
        <v>22</v>
      </c>
      <c r="AB8" s="2">
        <f>RANK('Póker v0.0'!AB8,'Póker v0.0'!AB$5:AB$39,'Póker v0.0'!AB$1)</f>
        <v>2</v>
      </c>
      <c r="AC8" s="2" t="s">
        <v>808</v>
      </c>
      <c r="AD8" s="3">
        <f t="shared" si="0"/>
        <v>49</v>
      </c>
    </row>
    <row r="9" spans="1:35" ht="15" customHeight="1" x14ac:dyDescent="0.3">
      <c r="A9" s="2" t="e">
        <f>RANK('Póker v0.0'!A9,'Póker v0.0'!A$5:A$39,'Póker v0.0'!A$1)</f>
        <v>#VALUE!</v>
      </c>
      <c r="B9" s="2" t="e">
        <f>RANK('Póker v0.0'!B9,'Póker v0.0'!B$5:B$39,'Póker v0.0'!B$1)</f>
        <v>#VALUE!</v>
      </c>
      <c r="C9" s="2">
        <f>RANK('Póker v0.0'!C9,'Póker v0.0'!C$5:C$39,'Póker v0.0'!C$1)</f>
        <v>25</v>
      </c>
      <c r="D9" s="2">
        <f>RANK('Póker v0.0'!D9,'Póker v0.0'!D$5:D$39,'Póker v0.0'!D$1)</f>
        <v>25</v>
      </c>
      <c r="E9" s="2" t="e">
        <f>RANK('Póker v0.0'!E9,'Póker v0.0'!E$5:E$39,'Póker v0.0'!E$1)</f>
        <v>#VALUE!</v>
      </c>
      <c r="F9" s="2" t="e">
        <f>RANK('Póker v0.0'!F9,'Póker v0.0'!F$5:F$39,'Póker v0.0'!F$1)</f>
        <v>#VALUE!</v>
      </c>
      <c r="G9" s="2" t="e">
        <f>RANK('Póker v0.0'!G9,'Póker v0.0'!G$5:G$39,'Póker v0.0'!G$1)</f>
        <v>#VALUE!</v>
      </c>
      <c r="H9" s="2">
        <f>RANK('Póker v0.0'!H9,'Póker v0.0'!H$5:H$39,'Póker v0.0'!H$1)</f>
        <v>16</v>
      </c>
      <c r="I9" s="2">
        <f>RANK('Póker v0.0'!I9,'Póker v0.0'!I$5:I$39,'Póker v0.0'!I$1)</f>
        <v>5</v>
      </c>
      <c r="J9" s="2">
        <f>RANK('Póker v0.0'!J9,'Póker v0.0'!J$5:J$39,'Póker v0.0'!J$1)</f>
        <v>8</v>
      </c>
      <c r="K9" s="2" t="e">
        <f>RANK('Póker v0.0'!K9,'Póker v0.0'!K$5:K$39,'Póker v0.0'!K$1)</f>
        <v>#VALUE!</v>
      </c>
      <c r="L9" s="2">
        <f>RANK('Póker v0.0'!L9,'Póker v0.0'!L$5:L$39,'Póker v0.0'!L$1)</f>
        <v>6</v>
      </c>
      <c r="M9" s="2">
        <f>RANK('Póker v0.0'!M9,'Póker v0.0'!M$5:M$39,'Póker v0.0'!M$1)</f>
        <v>14</v>
      </c>
      <c r="N9" s="2" t="e">
        <f>RANK('Póker v0.0'!N9,'Póker v0.0'!N$5:N$39,'Póker v0.0'!N$1)</f>
        <v>#VALUE!</v>
      </c>
      <c r="O9" s="2" t="e">
        <f>RANK('Póker v0.0'!O9,'Póker v0.0'!O$5:O$39,'Póker v0.0'!O$1)</f>
        <v>#VALUE!</v>
      </c>
      <c r="P9" s="2" t="e">
        <f>RANK('Póker v0.0'!P9,'Póker v0.0'!P$5:P$39,'Póker v0.0'!P$1)</f>
        <v>#VALUE!</v>
      </c>
      <c r="Q9" s="2">
        <f>RANK('Póker v0.0'!Q9,'Póker v0.0'!Q$5:Q$39,'Póker v0.0'!Q$1)</f>
        <v>1</v>
      </c>
      <c r="R9" s="2">
        <f>RANK('Póker v0.0'!R9,'Póker v0.0'!R$5:R$39,'Póker v0.0'!R$1)</f>
        <v>19</v>
      </c>
      <c r="S9" s="2">
        <f>RANK('Póker v0.0'!S9,'Póker v0.0'!S$5:S$39,'Póker v0.0'!S$1)</f>
        <v>19</v>
      </c>
      <c r="T9" s="2" t="e">
        <f>RANK('Póker v0.0'!T9,'Póker v0.0'!T$5:T$39,'Póker v0.0'!T$1)</f>
        <v>#VALUE!</v>
      </c>
      <c r="U9" s="2">
        <f>RANK('Póker v0.0'!U9,'Póker v0.0'!U$5:U$39,'Póker v0.0'!U$1)</f>
        <v>30</v>
      </c>
      <c r="V9" s="2">
        <f>RANK('Póker v0.0'!V9,'Póker v0.0'!V$5:V$39,'Póker v0.0'!V$1)</f>
        <v>11</v>
      </c>
      <c r="W9" s="2" t="e">
        <f>RANK('Póker v0.0'!W9,'Póker v0.0'!W$5:W$39,'Póker v0.0'!W$1)</f>
        <v>#VALUE!</v>
      </c>
      <c r="X9" s="2" t="e">
        <f>RANK('Póker v0.0'!X9,'Póker v0.0'!X$5:X$39,'Póker v0.0'!X$1)</f>
        <v>#VALUE!</v>
      </c>
      <c r="Y9" s="2" t="e">
        <f>RANK('Póker v0.0'!Y9,'Póker v0.0'!Y$5:Y$39,'Póker v0.0'!Y$1)</f>
        <v>#VALUE!</v>
      </c>
      <c r="Z9" s="2">
        <f>RANK('Póker v0.0'!Z9,'Póker v0.0'!Z$5:Z$39,'Póker v0.0'!Z$1)</f>
        <v>20</v>
      </c>
      <c r="AA9" s="2">
        <f>RANK('Póker v0.0'!AA9,'Póker v0.0'!AA$5:AA$39,'Póker v0.0'!AA$1)</f>
        <v>23</v>
      </c>
      <c r="AB9" s="2">
        <f>RANK('Póker v0.0'!AB9,'Póker v0.0'!AB$5:AB$39,'Póker v0.0'!AB$1)</f>
        <v>22</v>
      </c>
      <c r="AC9" s="2" t="s">
        <v>808</v>
      </c>
      <c r="AD9" s="3">
        <f t="shared" si="0"/>
        <v>47</v>
      </c>
    </row>
    <row r="10" spans="1:35" ht="15" customHeight="1" x14ac:dyDescent="0.3">
      <c r="A10" s="2" t="e">
        <f>RANK('Póker v0.0'!A10,'Póker v0.0'!A$5:A$39,'Póker v0.0'!A$1)</f>
        <v>#VALUE!</v>
      </c>
      <c r="B10" s="2" t="e">
        <f>RANK('Póker v0.0'!B10,'Póker v0.0'!B$5:B$39,'Póker v0.0'!B$1)</f>
        <v>#VALUE!</v>
      </c>
      <c r="C10" s="2">
        <f>RANK('Póker v0.0'!C10,'Póker v0.0'!C$5:C$39,'Póker v0.0'!C$1)</f>
        <v>4</v>
      </c>
      <c r="D10" s="2">
        <f>RANK('Póker v0.0'!D10,'Póker v0.0'!D$5:D$39,'Póker v0.0'!D$1)</f>
        <v>11</v>
      </c>
      <c r="E10" s="2" t="e">
        <f>RANK('Póker v0.0'!E10,'Póker v0.0'!E$5:E$39,'Póker v0.0'!E$1)</f>
        <v>#VALUE!</v>
      </c>
      <c r="F10" s="2" t="e">
        <f>RANK('Póker v0.0'!F10,'Póker v0.0'!F$5:F$39,'Póker v0.0'!F$1)</f>
        <v>#VALUE!</v>
      </c>
      <c r="G10" s="2" t="e">
        <f>RANK('Póker v0.0'!G10,'Póker v0.0'!G$5:G$39,'Póker v0.0'!G$1)</f>
        <v>#VALUE!</v>
      </c>
      <c r="H10" s="2">
        <f>RANK('Póker v0.0'!H10,'Póker v0.0'!H$5:H$39,'Póker v0.0'!H$1)</f>
        <v>16</v>
      </c>
      <c r="I10" s="2">
        <f>RANK('Póker v0.0'!I10,'Póker v0.0'!I$5:I$39,'Póker v0.0'!I$1)</f>
        <v>13</v>
      </c>
      <c r="J10" s="2">
        <f>RANK('Póker v0.0'!J10,'Póker v0.0'!J$5:J$39,'Póker v0.0'!J$1)</f>
        <v>26</v>
      </c>
      <c r="K10" s="2" t="e">
        <f>RANK('Póker v0.0'!K10,'Póker v0.0'!K$5:K$39,'Póker v0.0'!K$1)</f>
        <v>#VALUE!</v>
      </c>
      <c r="L10" s="2">
        <f>RANK('Póker v0.0'!L10,'Póker v0.0'!L$5:L$39,'Póker v0.0'!L$1)</f>
        <v>8</v>
      </c>
      <c r="M10" s="2">
        <f>RANK('Póker v0.0'!M10,'Póker v0.0'!M$5:M$39,'Póker v0.0'!M$1)</f>
        <v>16</v>
      </c>
      <c r="N10" s="2" t="e">
        <f>RANK('Póker v0.0'!N10,'Póker v0.0'!N$5:N$39,'Póker v0.0'!N$1)</f>
        <v>#VALUE!</v>
      </c>
      <c r="O10" s="2" t="e">
        <f>RANK('Póker v0.0'!O10,'Póker v0.0'!O$5:O$39,'Póker v0.0'!O$1)</f>
        <v>#VALUE!</v>
      </c>
      <c r="P10" s="2" t="e">
        <f>RANK('Póker v0.0'!P10,'Póker v0.0'!P$5:P$39,'Póker v0.0'!P$1)</f>
        <v>#VALUE!</v>
      </c>
      <c r="Q10" s="2">
        <f>RANK('Póker v0.0'!Q10,'Póker v0.0'!Q$5:Q$39,'Póker v0.0'!Q$1)</f>
        <v>1</v>
      </c>
      <c r="R10" s="2">
        <f>RANK('Póker v0.0'!R10,'Póker v0.0'!R$5:R$39,'Póker v0.0'!R$1)</f>
        <v>10</v>
      </c>
      <c r="S10" s="2">
        <f>RANK('Póker v0.0'!S10,'Póker v0.0'!S$5:S$39,'Póker v0.0'!S$1)</f>
        <v>19</v>
      </c>
      <c r="T10" s="2" t="e">
        <f>RANK('Póker v0.0'!T10,'Póker v0.0'!T$5:T$39,'Póker v0.0'!T$1)</f>
        <v>#VALUE!</v>
      </c>
      <c r="U10" s="2">
        <f>RANK('Póker v0.0'!U10,'Póker v0.0'!U$5:U$39,'Póker v0.0'!U$1)</f>
        <v>2</v>
      </c>
      <c r="V10" s="2">
        <f>RANK('Póker v0.0'!V10,'Póker v0.0'!V$5:V$39,'Póker v0.0'!V$1)</f>
        <v>5</v>
      </c>
      <c r="W10" s="2" t="e">
        <f>RANK('Póker v0.0'!W10,'Póker v0.0'!W$5:W$39,'Póker v0.0'!W$1)</f>
        <v>#VALUE!</v>
      </c>
      <c r="X10" s="2" t="e">
        <f>RANK('Póker v0.0'!X10,'Póker v0.0'!X$5:X$39,'Póker v0.0'!X$1)</f>
        <v>#VALUE!</v>
      </c>
      <c r="Y10" s="2" t="e">
        <f>RANK('Póker v0.0'!Y10,'Póker v0.0'!Y$5:Y$39,'Póker v0.0'!Y$1)</f>
        <v>#VALUE!</v>
      </c>
      <c r="Z10" s="2">
        <f>RANK('Póker v0.0'!Z10,'Póker v0.0'!Z$5:Z$39,'Póker v0.0'!Z$1)</f>
        <v>28</v>
      </c>
      <c r="AA10" s="2">
        <f>RANK('Póker v0.0'!AA10,'Póker v0.0'!AA$5:AA$39,'Póker v0.0'!AA$1)</f>
        <v>28</v>
      </c>
      <c r="AB10" s="2">
        <f>RANK('Póker v0.0'!AB10,'Póker v0.0'!AB$5:AB$39,'Póker v0.0'!AB$1)</f>
        <v>28</v>
      </c>
      <c r="AC10" s="2" t="s">
        <v>808</v>
      </c>
      <c r="AD10" s="3">
        <f t="shared" si="0"/>
        <v>51</v>
      </c>
    </row>
    <row r="11" spans="1:35" ht="15" customHeight="1" x14ac:dyDescent="0.3">
      <c r="A11" s="2" t="e">
        <f>RANK('Póker v0.0'!A11,'Póker v0.0'!A$5:A$39,'Póker v0.0'!A$1)</f>
        <v>#VALUE!</v>
      </c>
      <c r="B11" s="2" t="e">
        <f>RANK('Póker v0.0'!B11,'Póker v0.0'!B$5:B$39,'Póker v0.0'!B$1)</f>
        <v>#VALUE!</v>
      </c>
      <c r="C11" s="2">
        <f>RANK('Póker v0.0'!C11,'Póker v0.0'!C$5:C$39,'Póker v0.0'!C$1)</f>
        <v>16</v>
      </c>
      <c r="D11" s="2">
        <f>RANK('Póker v0.0'!D11,'Póker v0.0'!D$5:D$39,'Póker v0.0'!D$1)</f>
        <v>27</v>
      </c>
      <c r="E11" s="2" t="e">
        <f>RANK('Póker v0.0'!E11,'Póker v0.0'!E$5:E$39,'Póker v0.0'!E$1)</f>
        <v>#VALUE!</v>
      </c>
      <c r="F11" s="2" t="e">
        <f>RANK('Póker v0.0'!F11,'Póker v0.0'!F$5:F$39,'Póker v0.0'!F$1)</f>
        <v>#VALUE!</v>
      </c>
      <c r="G11" s="2" t="e">
        <f>RANK('Póker v0.0'!G11,'Póker v0.0'!G$5:G$39,'Póker v0.0'!G$1)</f>
        <v>#VALUE!</v>
      </c>
      <c r="H11" s="2">
        <f>RANK('Póker v0.0'!H11,'Póker v0.0'!H$5:H$39,'Póker v0.0'!H$1)</f>
        <v>16</v>
      </c>
      <c r="I11" s="2">
        <f>RANK('Póker v0.0'!I11,'Póker v0.0'!I$5:I$39,'Póker v0.0'!I$1)</f>
        <v>12</v>
      </c>
      <c r="J11" s="2">
        <f>RANK('Póker v0.0'!J11,'Póker v0.0'!J$5:J$39,'Póker v0.0'!J$1)</f>
        <v>24</v>
      </c>
      <c r="K11" s="2" t="e">
        <f>RANK('Póker v0.0'!K11,'Póker v0.0'!K$5:K$39,'Póker v0.0'!K$1)</f>
        <v>#VALUE!</v>
      </c>
      <c r="L11" s="2">
        <f>RANK('Póker v0.0'!L11,'Póker v0.0'!L$5:L$39,'Póker v0.0'!L$1)</f>
        <v>17</v>
      </c>
      <c r="M11" s="2">
        <f>RANK('Póker v0.0'!M11,'Póker v0.0'!M$5:M$39,'Póker v0.0'!M$1)</f>
        <v>28</v>
      </c>
      <c r="N11" s="2" t="e">
        <f>RANK('Póker v0.0'!N11,'Póker v0.0'!N$5:N$39,'Póker v0.0'!N$1)</f>
        <v>#VALUE!</v>
      </c>
      <c r="O11" s="2" t="e">
        <f>RANK('Póker v0.0'!O11,'Póker v0.0'!O$5:O$39,'Póker v0.0'!O$1)</f>
        <v>#VALUE!</v>
      </c>
      <c r="P11" s="2" t="e">
        <f>RANK('Póker v0.0'!P11,'Póker v0.0'!P$5:P$39,'Póker v0.0'!P$1)</f>
        <v>#VALUE!</v>
      </c>
      <c r="Q11" s="2">
        <f>RANK('Póker v0.0'!Q11,'Póker v0.0'!Q$5:Q$39,'Póker v0.0'!Q$1)</f>
        <v>1</v>
      </c>
      <c r="R11" s="2">
        <f>RANK('Póker v0.0'!R11,'Póker v0.0'!R$5:R$39,'Póker v0.0'!R$1)</f>
        <v>4</v>
      </c>
      <c r="S11" s="2">
        <f>RANK('Póker v0.0'!S11,'Póker v0.0'!S$5:S$39,'Póker v0.0'!S$1)</f>
        <v>5</v>
      </c>
      <c r="T11" s="2" t="e">
        <f>RANK('Póker v0.0'!T11,'Póker v0.0'!T$5:T$39,'Póker v0.0'!T$1)</f>
        <v>#VALUE!</v>
      </c>
      <c r="U11" s="2">
        <f>RANK('Póker v0.0'!U11,'Póker v0.0'!U$5:U$39,'Póker v0.0'!U$1)</f>
        <v>27</v>
      </c>
      <c r="V11" s="2">
        <f>RANK('Póker v0.0'!V11,'Póker v0.0'!V$5:V$39,'Póker v0.0'!V$1)</f>
        <v>16</v>
      </c>
      <c r="W11" s="2" t="e">
        <f>RANK('Póker v0.0'!W11,'Póker v0.0'!W$5:W$39,'Póker v0.0'!W$1)</f>
        <v>#VALUE!</v>
      </c>
      <c r="X11" s="2" t="e">
        <f>RANK('Póker v0.0'!X11,'Póker v0.0'!X$5:X$39,'Póker v0.0'!X$1)</f>
        <v>#VALUE!</v>
      </c>
      <c r="Y11" s="2" t="e">
        <f>RANK('Póker v0.0'!Y11,'Póker v0.0'!Y$5:Y$39,'Póker v0.0'!Y$1)</f>
        <v>#VALUE!</v>
      </c>
      <c r="Z11" s="2">
        <f>RANK('Póker v0.0'!Z11,'Póker v0.0'!Z$5:Z$39,'Póker v0.0'!Z$1)</f>
        <v>1</v>
      </c>
      <c r="AA11" s="2">
        <f>RANK('Póker v0.0'!AA11,'Póker v0.0'!AA$5:AA$39,'Póker v0.0'!AA$1)</f>
        <v>4</v>
      </c>
      <c r="AB11" s="2">
        <f>RANK('Póker v0.0'!AB11,'Póker v0.0'!AB$5:AB$39,'Póker v0.0'!AB$1)</f>
        <v>8</v>
      </c>
      <c r="AC11" s="2" t="s">
        <v>808</v>
      </c>
      <c r="AD11" s="3">
        <f t="shared" si="0"/>
        <v>20</v>
      </c>
    </row>
    <row r="12" spans="1:35" ht="15" customHeight="1" x14ac:dyDescent="0.3">
      <c r="A12" s="2" t="e">
        <f>RANK('Póker v0.0'!A12,'Póker v0.0'!A$5:A$39,'Póker v0.0'!A$1)</f>
        <v>#VALUE!</v>
      </c>
      <c r="B12" s="2" t="e">
        <f>RANK('Póker v0.0'!B12,'Póker v0.0'!B$5:B$39,'Póker v0.0'!B$1)</f>
        <v>#VALUE!</v>
      </c>
      <c r="C12" s="2">
        <f>RANK('Póker v0.0'!C12,'Póker v0.0'!C$5:C$39,'Póker v0.0'!C$1)</f>
        <v>19</v>
      </c>
      <c r="D12" s="2">
        <f>RANK('Póker v0.0'!D12,'Póker v0.0'!D$5:D$39,'Póker v0.0'!D$1)</f>
        <v>34</v>
      </c>
      <c r="E12" s="2" t="e">
        <f>RANK('Póker v0.0'!E12,'Póker v0.0'!E$5:E$39,'Póker v0.0'!E$1)</f>
        <v>#VALUE!</v>
      </c>
      <c r="F12" s="2" t="e">
        <f>RANK('Póker v0.0'!F12,'Póker v0.0'!F$5:F$39,'Póker v0.0'!F$1)</f>
        <v>#VALUE!</v>
      </c>
      <c r="G12" s="2" t="e">
        <f>RANK('Póker v0.0'!G12,'Póker v0.0'!G$5:G$39,'Póker v0.0'!G$1)</f>
        <v>#VALUE!</v>
      </c>
      <c r="H12" s="2">
        <f>RANK('Póker v0.0'!H12,'Póker v0.0'!H$5:H$39,'Póker v0.0'!H$1)</f>
        <v>1</v>
      </c>
      <c r="I12" s="2">
        <f>RANK('Póker v0.0'!I12,'Póker v0.0'!I$5:I$39,'Póker v0.0'!I$1)</f>
        <v>11</v>
      </c>
      <c r="J12" s="2">
        <f>RANK('Póker v0.0'!J12,'Póker v0.0'!J$5:J$39,'Póker v0.0'!J$1)</f>
        <v>18</v>
      </c>
      <c r="K12" s="2" t="e">
        <f>RANK('Póker v0.0'!K12,'Póker v0.0'!K$5:K$39,'Póker v0.0'!K$1)</f>
        <v>#VALUE!</v>
      </c>
      <c r="L12" s="2">
        <f>RANK('Póker v0.0'!L12,'Póker v0.0'!L$5:L$39,'Póker v0.0'!L$1)</f>
        <v>24</v>
      </c>
      <c r="M12" s="2">
        <f>RANK('Póker v0.0'!M12,'Póker v0.0'!M$5:M$39,'Póker v0.0'!M$1)</f>
        <v>32</v>
      </c>
      <c r="N12" s="2" t="e">
        <f>RANK('Póker v0.0'!N12,'Póker v0.0'!N$5:N$39,'Póker v0.0'!N$1)</f>
        <v>#VALUE!</v>
      </c>
      <c r="O12" s="2" t="e">
        <f>RANK('Póker v0.0'!O12,'Póker v0.0'!O$5:O$39,'Póker v0.0'!O$1)</f>
        <v>#VALUE!</v>
      </c>
      <c r="P12" s="2" t="e">
        <f>RANK('Póker v0.0'!P12,'Póker v0.0'!P$5:P$39,'Póker v0.0'!P$1)</f>
        <v>#VALUE!</v>
      </c>
      <c r="Q12" s="2">
        <f>RANK('Póker v0.0'!Q12,'Póker v0.0'!Q$5:Q$39,'Póker v0.0'!Q$1)</f>
        <v>1</v>
      </c>
      <c r="R12" s="2">
        <f>RANK('Póker v0.0'!R12,'Póker v0.0'!R$5:R$39,'Póker v0.0'!R$1)</f>
        <v>7</v>
      </c>
      <c r="S12" s="2">
        <f>RANK('Póker v0.0'!S12,'Póker v0.0'!S$5:S$39,'Póker v0.0'!S$1)</f>
        <v>9</v>
      </c>
      <c r="T12" s="2" t="e">
        <f>RANK('Póker v0.0'!T12,'Póker v0.0'!T$5:T$39,'Póker v0.0'!T$1)</f>
        <v>#VALUE!</v>
      </c>
      <c r="U12" s="2">
        <f>RANK('Póker v0.0'!U12,'Póker v0.0'!U$5:U$39,'Póker v0.0'!U$1)</f>
        <v>8</v>
      </c>
      <c r="V12" s="2">
        <f>RANK('Póker v0.0'!V12,'Póker v0.0'!V$5:V$39,'Póker v0.0'!V$1)</f>
        <v>13</v>
      </c>
      <c r="W12" s="2" t="e">
        <f>RANK('Póker v0.0'!W12,'Póker v0.0'!W$5:W$39,'Póker v0.0'!W$1)</f>
        <v>#VALUE!</v>
      </c>
      <c r="X12" s="2" t="e">
        <f>RANK('Póker v0.0'!X12,'Póker v0.0'!X$5:X$39,'Póker v0.0'!X$1)</f>
        <v>#VALUE!</v>
      </c>
      <c r="Y12" s="2" t="e">
        <f>RANK('Póker v0.0'!Y12,'Póker v0.0'!Y$5:Y$39,'Póker v0.0'!Y$1)</f>
        <v>#VALUE!</v>
      </c>
      <c r="Z12" s="2">
        <f>RANK('Póker v0.0'!Z12,'Póker v0.0'!Z$5:Z$39,'Póker v0.0'!Z$1)</f>
        <v>20</v>
      </c>
      <c r="AA12" s="2">
        <f>RANK('Póker v0.0'!AA12,'Póker v0.0'!AA$5:AA$39,'Póker v0.0'!AA$1)</f>
        <v>5</v>
      </c>
      <c r="AB12" s="2">
        <f>RANK('Póker v0.0'!AB12,'Póker v0.0'!AB$5:AB$39,'Póker v0.0'!AB$1)</f>
        <v>13</v>
      </c>
      <c r="AC12" s="2" t="s">
        <v>808</v>
      </c>
      <c r="AD12" s="3">
        <f t="shared" si="0"/>
        <v>23</v>
      </c>
    </row>
    <row r="13" spans="1:35" ht="15" customHeight="1" x14ac:dyDescent="0.3">
      <c r="A13" s="2" t="e">
        <f>RANK('Póker v0.0'!A13,'Póker v0.0'!A$5:A$39,'Póker v0.0'!A$1)</f>
        <v>#VALUE!</v>
      </c>
      <c r="B13" s="2" t="e">
        <f>RANK('Póker v0.0'!B13,'Póker v0.0'!B$5:B$39,'Póker v0.0'!B$1)</f>
        <v>#VALUE!</v>
      </c>
      <c r="C13" s="2">
        <f>RANK('Póker v0.0'!C13,'Póker v0.0'!C$5:C$39,'Póker v0.0'!C$1)</f>
        <v>30</v>
      </c>
      <c r="D13" s="2">
        <f>RANK('Póker v0.0'!D13,'Póker v0.0'!D$5:D$39,'Póker v0.0'!D$1)</f>
        <v>8</v>
      </c>
      <c r="E13" s="2" t="e">
        <f>RANK('Póker v0.0'!E13,'Póker v0.0'!E$5:E$39,'Póker v0.0'!E$1)</f>
        <v>#VALUE!</v>
      </c>
      <c r="F13" s="2" t="e">
        <f>RANK('Póker v0.0'!F13,'Póker v0.0'!F$5:F$39,'Póker v0.0'!F$1)</f>
        <v>#VALUE!</v>
      </c>
      <c r="G13" s="2" t="e">
        <f>RANK('Póker v0.0'!G13,'Póker v0.0'!G$5:G$39,'Póker v0.0'!G$1)</f>
        <v>#VALUE!</v>
      </c>
      <c r="H13" s="2">
        <f>RANK('Póker v0.0'!H13,'Póker v0.0'!H$5:H$39,'Póker v0.0'!H$1)</f>
        <v>1</v>
      </c>
      <c r="I13" s="2">
        <f>RANK('Póker v0.0'!I13,'Póker v0.0'!I$5:I$39,'Póker v0.0'!I$1)</f>
        <v>1</v>
      </c>
      <c r="J13" s="2">
        <f>RANK('Póker v0.0'!J13,'Póker v0.0'!J$5:J$39,'Póker v0.0'!J$1)</f>
        <v>23</v>
      </c>
      <c r="K13" s="2" t="e">
        <f>RANK('Póker v0.0'!K13,'Póker v0.0'!K$5:K$39,'Póker v0.0'!K$1)</f>
        <v>#VALUE!</v>
      </c>
      <c r="L13" s="2">
        <f>RANK('Póker v0.0'!L13,'Póker v0.0'!L$5:L$39,'Póker v0.0'!L$1)</f>
        <v>1</v>
      </c>
      <c r="M13" s="2">
        <f>RANK('Póker v0.0'!M13,'Póker v0.0'!M$5:M$39,'Póker v0.0'!M$1)</f>
        <v>7</v>
      </c>
      <c r="N13" s="2" t="e">
        <f>RANK('Póker v0.0'!N13,'Póker v0.0'!N$5:N$39,'Póker v0.0'!N$1)</f>
        <v>#VALUE!</v>
      </c>
      <c r="O13" s="2" t="e">
        <f>RANK('Póker v0.0'!O13,'Póker v0.0'!O$5:O$39,'Póker v0.0'!O$1)</f>
        <v>#VALUE!</v>
      </c>
      <c r="P13" s="2" t="e">
        <f>RANK('Póker v0.0'!P13,'Póker v0.0'!P$5:P$39,'Póker v0.0'!P$1)</f>
        <v>#VALUE!</v>
      </c>
      <c r="Q13" s="2">
        <f>RANK('Póker v0.0'!Q13,'Póker v0.0'!Q$5:Q$39,'Póker v0.0'!Q$1)</f>
        <v>19</v>
      </c>
      <c r="R13" s="2">
        <f>RANK('Póker v0.0'!R13,'Póker v0.0'!R$5:R$39,'Póker v0.0'!R$1)</f>
        <v>1</v>
      </c>
      <c r="S13" s="2">
        <f>RANK('Póker v0.0'!S13,'Póker v0.0'!S$5:S$39,'Póker v0.0'!S$1)</f>
        <v>10</v>
      </c>
      <c r="T13" s="2" t="e">
        <f>RANK('Póker v0.0'!T13,'Póker v0.0'!T$5:T$39,'Póker v0.0'!T$1)</f>
        <v>#VALUE!</v>
      </c>
      <c r="U13" s="2">
        <f>RANK('Póker v0.0'!U13,'Póker v0.0'!U$5:U$39,'Póker v0.0'!U$1)</f>
        <v>9</v>
      </c>
      <c r="V13" s="2">
        <f>RANK('Póker v0.0'!V13,'Póker v0.0'!V$5:V$39,'Póker v0.0'!V$1)</f>
        <v>17</v>
      </c>
      <c r="W13" s="2" t="e">
        <f>RANK('Póker v0.0'!W13,'Póker v0.0'!W$5:W$39,'Póker v0.0'!W$1)</f>
        <v>#VALUE!</v>
      </c>
      <c r="X13" s="2" t="e">
        <f>RANK('Póker v0.0'!X13,'Póker v0.0'!X$5:X$39,'Póker v0.0'!X$1)</f>
        <v>#VALUE!</v>
      </c>
      <c r="Y13" s="2" t="e">
        <f>RANK('Póker v0.0'!Y13,'Póker v0.0'!Y$5:Y$39,'Póker v0.0'!Y$1)</f>
        <v>#VALUE!</v>
      </c>
      <c r="Z13" s="2">
        <f>RANK('Póker v0.0'!Z13,'Póker v0.0'!Z$5:Z$39,'Póker v0.0'!Z$1)</f>
        <v>28</v>
      </c>
      <c r="AA13" s="2">
        <f>RANK('Póker v0.0'!AA13,'Póker v0.0'!AA$5:AA$39,'Póker v0.0'!AA$1)</f>
        <v>28</v>
      </c>
      <c r="AB13" s="2">
        <f>RANK('Póker v0.0'!AB13,'Póker v0.0'!AB$5:AB$39,'Póker v0.0'!AB$1)</f>
        <v>28</v>
      </c>
      <c r="AC13" s="2" t="s">
        <v>808</v>
      </c>
      <c r="AD13" s="3">
        <f t="shared" si="0"/>
        <v>30</v>
      </c>
    </row>
    <row r="14" spans="1:35" ht="15" customHeight="1" x14ac:dyDescent="0.3">
      <c r="A14" s="2" t="e">
        <f>RANK('Póker v0.0'!A14,'Póker v0.0'!A$5:A$39,'Póker v0.0'!A$1)</f>
        <v>#VALUE!</v>
      </c>
      <c r="B14" s="2" t="e">
        <f>RANK('Póker v0.0'!B14,'Póker v0.0'!B$5:B$39,'Póker v0.0'!B$1)</f>
        <v>#VALUE!</v>
      </c>
      <c r="C14" s="2">
        <f>RANK('Póker v0.0'!C14,'Póker v0.0'!C$5:C$39,'Póker v0.0'!C$1)</f>
        <v>6</v>
      </c>
      <c r="D14" s="2">
        <f>RANK('Póker v0.0'!D14,'Póker v0.0'!D$5:D$39,'Póker v0.0'!D$1)</f>
        <v>14</v>
      </c>
      <c r="E14" s="2" t="e">
        <f>RANK('Póker v0.0'!E14,'Póker v0.0'!E$5:E$39,'Póker v0.0'!E$1)</f>
        <v>#VALUE!</v>
      </c>
      <c r="F14" s="2" t="e">
        <f>RANK('Póker v0.0'!F14,'Póker v0.0'!F$5:F$39,'Póker v0.0'!F$1)</f>
        <v>#VALUE!</v>
      </c>
      <c r="G14" s="2" t="e">
        <f>RANK('Póker v0.0'!G14,'Póker v0.0'!G$5:G$39,'Póker v0.0'!G$1)</f>
        <v>#VALUE!</v>
      </c>
      <c r="H14" s="2">
        <f>RANK('Póker v0.0'!H14,'Póker v0.0'!H$5:H$39,'Póker v0.0'!H$1)</f>
        <v>1</v>
      </c>
      <c r="I14" s="2">
        <f>RANK('Póker v0.0'!I14,'Póker v0.0'!I$5:I$39,'Póker v0.0'!I$1)</f>
        <v>6</v>
      </c>
      <c r="J14" s="2">
        <f>RANK('Póker v0.0'!J14,'Póker v0.0'!J$5:J$39,'Póker v0.0'!J$1)</f>
        <v>7</v>
      </c>
      <c r="K14" s="2" t="e">
        <f>RANK('Póker v0.0'!K14,'Póker v0.0'!K$5:K$39,'Póker v0.0'!K$1)</f>
        <v>#VALUE!</v>
      </c>
      <c r="L14" s="2">
        <f>RANK('Póker v0.0'!L14,'Póker v0.0'!L$5:L$39,'Póker v0.0'!L$1)</f>
        <v>14</v>
      </c>
      <c r="M14" s="2">
        <f>RANK('Póker v0.0'!M14,'Póker v0.0'!M$5:M$39,'Póker v0.0'!M$1)</f>
        <v>24</v>
      </c>
      <c r="N14" s="2" t="e">
        <f>RANK('Póker v0.0'!N14,'Póker v0.0'!N$5:N$39,'Póker v0.0'!N$1)</f>
        <v>#VALUE!</v>
      </c>
      <c r="O14" s="2" t="e">
        <f>RANK('Póker v0.0'!O14,'Póker v0.0'!O$5:O$39,'Póker v0.0'!O$1)</f>
        <v>#VALUE!</v>
      </c>
      <c r="P14" s="2" t="e">
        <f>RANK('Póker v0.0'!P14,'Póker v0.0'!P$5:P$39,'Póker v0.0'!P$1)</f>
        <v>#VALUE!</v>
      </c>
      <c r="Q14" s="2">
        <f>RANK('Póker v0.0'!Q14,'Póker v0.0'!Q$5:Q$39,'Póker v0.0'!Q$1)</f>
        <v>24</v>
      </c>
      <c r="R14" s="2">
        <f>RANK('Póker v0.0'!R14,'Póker v0.0'!R$5:R$39,'Póker v0.0'!R$1)</f>
        <v>24</v>
      </c>
      <c r="S14" s="2">
        <f>RANK('Póker v0.0'!S14,'Póker v0.0'!S$5:S$39,'Póker v0.0'!S$1)</f>
        <v>24</v>
      </c>
      <c r="T14" s="2" t="e">
        <f>RANK('Póker v0.0'!T14,'Póker v0.0'!T$5:T$39,'Póker v0.0'!T$1)</f>
        <v>#VALUE!</v>
      </c>
      <c r="U14" s="2">
        <f>RANK('Póker v0.0'!U14,'Póker v0.0'!U$5:U$39,'Póker v0.0'!U$1)</f>
        <v>19</v>
      </c>
      <c r="V14" s="2">
        <f>RANK('Póker v0.0'!V14,'Póker v0.0'!V$5:V$39,'Póker v0.0'!V$1)</f>
        <v>34</v>
      </c>
      <c r="W14" s="2" t="e">
        <f>RANK('Póker v0.0'!W14,'Póker v0.0'!W$5:W$39,'Póker v0.0'!W$1)</f>
        <v>#VALUE!</v>
      </c>
      <c r="X14" s="2" t="e">
        <f>RANK('Póker v0.0'!X14,'Póker v0.0'!X$5:X$39,'Póker v0.0'!X$1)</f>
        <v>#VALUE!</v>
      </c>
      <c r="Y14" s="2" t="e">
        <f>RANK('Póker v0.0'!Y14,'Póker v0.0'!Y$5:Y$39,'Póker v0.0'!Y$1)</f>
        <v>#VALUE!</v>
      </c>
      <c r="Z14" s="2">
        <f>RANK('Póker v0.0'!Z14,'Póker v0.0'!Z$5:Z$39,'Póker v0.0'!Z$1)</f>
        <v>1</v>
      </c>
      <c r="AA14" s="2">
        <f>RANK('Póker v0.0'!AA14,'Póker v0.0'!AA$5:AA$39,'Póker v0.0'!AA$1)</f>
        <v>9</v>
      </c>
      <c r="AB14" s="2">
        <f>RANK('Póker v0.0'!AB14,'Póker v0.0'!AB$5:AB$39,'Póker v0.0'!AB$1)</f>
        <v>11</v>
      </c>
      <c r="AC14" s="2" t="s">
        <v>808</v>
      </c>
      <c r="AD14" s="3">
        <f t="shared" si="0"/>
        <v>39</v>
      </c>
    </row>
    <row r="15" spans="1:35" ht="15" customHeight="1" x14ac:dyDescent="0.3">
      <c r="A15" s="2" t="e">
        <f>RANK('Póker v0.0'!A15,'Póker v0.0'!A$5:A$39,'Póker v0.0'!A$1)</f>
        <v>#VALUE!</v>
      </c>
      <c r="B15" s="2" t="e">
        <f>RANK('Póker v0.0'!B15,'Póker v0.0'!B$5:B$39,'Póker v0.0'!B$1)</f>
        <v>#VALUE!</v>
      </c>
      <c r="C15" s="2">
        <f>RANK('Póker v0.0'!C15,'Póker v0.0'!C$5:C$39,'Póker v0.0'!C$1)</f>
        <v>5</v>
      </c>
      <c r="D15" s="2">
        <f>RANK('Póker v0.0'!D15,'Póker v0.0'!D$5:D$39,'Póker v0.0'!D$1)</f>
        <v>12</v>
      </c>
      <c r="E15" s="2" t="e">
        <f>RANK('Póker v0.0'!E15,'Póker v0.0'!E$5:E$39,'Póker v0.0'!E$1)</f>
        <v>#VALUE!</v>
      </c>
      <c r="F15" s="2" t="e">
        <f>RANK('Póker v0.0'!F15,'Póker v0.0'!F$5:F$39,'Póker v0.0'!F$1)</f>
        <v>#VALUE!</v>
      </c>
      <c r="G15" s="2" t="e">
        <f>RANK('Póker v0.0'!G15,'Póker v0.0'!G$5:G$39,'Póker v0.0'!G$1)</f>
        <v>#VALUE!</v>
      </c>
      <c r="H15" s="2">
        <f>RANK('Póker v0.0'!H15,'Póker v0.0'!H$5:H$39,'Póker v0.0'!H$1)</f>
        <v>1</v>
      </c>
      <c r="I15" s="2">
        <f>RANK('Póker v0.0'!I15,'Póker v0.0'!I$5:I$39,'Póker v0.0'!I$1)</f>
        <v>23</v>
      </c>
      <c r="J15" s="2">
        <f>RANK('Póker v0.0'!J15,'Póker v0.0'!J$5:J$39,'Póker v0.0'!J$1)</f>
        <v>16</v>
      </c>
      <c r="K15" s="2" t="e">
        <f>RANK('Póker v0.0'!K15,'Póker v0.0'!K$5:K$39,'Póker v0.0'!K$1)</f>
        <v>#VALUE!</v>
      </c>
      <c r="L15" s="2">
        <f>RANK('Póker v0.0'!L15,'Póker v0.0'!L$5:L$39,'Póker v0.0'!L$1)</f>
        <v>15</v>
      </c>
      <c r="M15" s="2">
        <f>RANK('Póker v0.0'!M15,'Póker v0.0'!M$5:M$39,'Póker v0.0'!M$1)</f>
        <v>25</v>
      </c>
      <c r="N15" s="2" t="e">
        <f>RANK('Póker v0.0'!N15,'Póker v0.0'!N$5:N$39,'Póker v0.0'!N$1)</f>
        <v>#VALUE!</v>
      </c>
      <c r="O15" s="2" t="e">
        <f>RANK('Póker v0.0'!O15,'Póker v0.0'!O$5:O$39,'Póker v0.0'!O$1)</f>
        <v>#VALUE!</v>
      </c>
      <c r="P15" s="2" t="e">
        <f>RANK('Póker v0.0'!P15,'Póker v0.0'!P$5:P$39,'Póker v0.0'!P$1)</f>
        <v>#VALUE!</v>
      </c>
      <c r="Q15" s="2">
        <f>RANK('Póker v0.0'!Q15,'Póker v0.0'!Q$5:Q$39,'Póker v0.0'!Q$1)</f>
        <v>1</v>
      </c>
      <c r="R15" s="2">
        <f>RANK('Póker v0.0'!R15,'Póker v0.0'!R$5:R$39,'Póker v0.0'!R$1)</f>
        <v>14</v>
      </c>
      <c r="S15" s="2">
        <f>RANK('Póker v0.0'!S15,'Póker v0.0'!S$5:S$39,'Póker v0.0'!S$1)</f>
        <v>8</v>
      </c>
      <c r="T15" s="2" t="e">
        <f>RANK('Póker v0.0'!T15,'Póker v0.0'!T$5:T$39,'Póker v0.0'!T$1)</f>
        <v>#VALUE!</v>
      </c>
      <c r="U15" s="2">
        <f>RANK('Póker v0.0'!U15,'Póker v0.0'!U$5:U$39,'Póker v0.0'!U$1)</f>
        <v>22</v>
      </c>
      <c r="V15" s="2">
        <f>RANK('Póker v0.0'!V15,'Póker v0.0'!V$5:V$39,'Póker v0.0'!V$1)</f>
        <v>26</v>
      </c>
      <c r="W15" s="2" t="e">
        <f>RANK('Póker v0.0'!W15,'Póker v0.0'!W$5:W$39,'Póker v0.0'!W$1)</f>
        <v>#VALUE!</v>
      </c>
      <c r="X15" s="2" t="e">
        <f>RANK('Póker v0.0'!X15,'Póker v0.0'!X$5:X$39,'Póker v0.0'!X$1)</f>
        <v>#VALUE!</v>
      </c>
      <c r="Y15" s="2" t="e">
        <f>RANK('Póker v0.0'!Y15,'Póker v0.0'!Y$5:Y$39,'Póker v0.0'!Y$1)</f>
        <v>#VALUE!</v>
      </c>
      <c r="Z15" s="2">
        <f>RANK('Póker v0.0'!Z15,'Póker v0.0'!Z$5:Z$39,'Póker v0.0'!Z$1)</f>
        <v>1</v>
      </c>
      <c r="AA15" s="2">
        <f>RANK('Póker v0.0'!AA15,'Póker v0.0'!AA$5:AA$39,'Póker v0.0'!AA$1)</f>
        <v>26</v>
      </c>
      <c r="AB15" s="2">
        <f>RANK('Póker v0.0'!AB15,'Póker v0.0'!AB$5:AB$39,'Póker v0.0'!AB$1)</f>
        <v>10</v>
      </c>
      <c r="AC15" s="2" t="s">
        <v>808</v>
      </c>
      <c r="AD15" s="3">
        <f t="shared" si="0"/>
        <v>63</v>
      </c>
    </row>
    <row r="16" spans="1:35" ht="15" customHeight="1" x14ac:dyDescent="0.3">
      <c r="A16" s="2" t="e">
        <f>RANK('Póker v0.0'!A16,'Póker v0.0'!A$5:A$39,'Póker v0.0'!A$1)</f>
        <v>#VALUE!</v>
      </c>
      <c r="B16" s="2" t="e">
        <f>RANK('Póker v0.0'!B16,'Póker v0.0'!B$5:B$39,'Póker v0.0'!B$1)</f>
        <v>#VALUE!</v>
      </c>
      <c r="C16" s="2">
        <f>RANK('Póker v0.0'!C16,'Póker v0.0'!C$5:C$39,'Póker v0.0'!C$1)</f>
        <v>27</v>
      </c>
      <c r="D16" s="2">
        <f>RANK('Póker v0.0'!D16,'Póker v0.0'!D$5:D$39,'Póker v0.0'!D$1)</f>
        <v>17</v>
      </c>
      <c r="E16" s="2" t="e">
        <f>RANK('Póker v0.0'!E16,'Póker v0.0'!E$5:E$39,'Póker v0.0'!E$1)</f>
        <v>#VALUE!</v>
      </c>
      <c r="F16" s="2" t="e">
        <f>RANK('Póker v0.0'!F16,'Póker v0.0'!F$5:F$39,'Póker v0.0'!F$1)</f>
        <v>#VALUE!</v>
      </c>
      <c r="G16" s="2" t="e">
        <f>RANK('Póker v0.0'!G16,'Póker v0.0'!G$5:G$39,'Póker v0.0'!G$1)</f>
        <v>#VALUE!</v>
      </c>
      <c r="H16" s="2">
        <f>RANK('Póker v0.0'!H16,'Póker v0.0'!H$5:H$39,'Póker v0.0'!H$1)</f>
        <v>27</v>
      </c>
      <c r="I16" s="2">
        <f>RANK('Póker v0.0'!I16,'Póker v0.0'!I$5:I$39,'Póker v0.0'!I$1)</f>
        <v>27</v>
      </c>
      <c r="J16" s="2">
        <f>RANK('Póker v0.0'!J16,'Póker v0.0'!J$5:J$39,'Póker v0.0'!J$1)</f>
        <v>27</v>
      </c>
      <c r="K16" s="2" t="e">
        <f>RANK('Póker v0.0'!K16,'Póker v0.0'!K$5:K$39,'Póker v0.0'!K$1)</f>
        <v>#VALUE!</v>
      </c>
      <c r="L16" s="2">
        <f>RANK('Póker v0.0'!L16,'Póker v0.0'!L$5:L$39,'Póker v0.0'!L$1)</f>
        <v>28</v>
      </c>
      <c r="M16" s="2">
        <f>RANK('Póker v0.0'!M16,'Póker v0.0'!M$5:M$39,'Póker v0.0'!M$1)</f>
        <v>13</v>
      </c>
      <c r="N16" s="2" t="e">
        <f>RANK('Póker v0.0'!N16,'Póker v0.0'!N$5:N$39,'Póker v0.0'!N$1)</f>
        <v>#VALUE!</v>
      </c>
      <c r="O16" s="2" t="e">
        <f>RANK('Póker v0.0'!O16,'Póker v0.0'!O$5:O$39,'Póker v0.0'!O$1)</f>
        <v>#VALUE!</v>
      </c>
      <c r="P16" s="2" t="e">
        <f>RANK('Póker v0.0'!P16,'Póker v0.0'!P$5:P$39,'Póker v0.0'!P$1)</f>
        <v>#VALUE!</v>
      </c>
      <c r="Q16" s="2">
        <f>RANK('Póker v0.0'!Q16,'Póker v0.0'!Q$5:Q$39,'Póker v0.0'!Q$1)</f>
        <v>24</v>
      </c>
      <c r="R16" s="2">
        <f>RANK('Póker v0.0'!R16,'Póker v0.0'!R$5:R$39,'Póker v0.0'!R$1)</f>
        <v>24</v>
      </c>
      <c r="S16" s="2">
        <f>RANK('Póker v0.0'!S16,'Póker v0.0'!S$5:S$39,'Póker v0.0'!S$1)</f>
        <v>24</v>
      </c>
      <c r="T16" s="2" t="e">
        <f>RANK('Póker v0.0'!T16,'Póker v0.0'!T$5:T$39,'Póker v0.0'!T$1)</f>
        <v>#VALUE!</v>
      </c>
      <c r="U16" s="2">
        <f>RANK('Póker v0.0'!U16,'Póker v0.0'!U$5:U$39,'Póker v0.0'!U$1)</f>
        <v>11</v>
      </c>
      <c r="V16" s="2">
        <f>RANK('Póker v0.0'!V16,'Póker v0.0'!V$5:V$39,'Póker v0.0'!V$1)</f>
        <v>20</v>
      </c>
      <c r="W16" s="2" t="e">
        <f>RANK('Póker v0.0'!W16,'Póker v0.0'!W$5:W$39,'Póker v0.0'!W$1)</f>
        <v>#VALUE!</v>
      </c>
      <c r="X16" s="2" t="e">
        <f>RANK('Póker v0.0'!X16,'Póker v0.0'!X$5:X$39,'Póker v0.0'!X$1)</f>
        <v>#VALUE!</v>
      </c>
      <c r="Y16" s="2" t="e">
        <f>RANK('Póker v0.0'!Y16,'Póker v0.0'!Y$5:Y$39,'Póker v0.0'!Y$1)</f>
        <v>#VALUE!</v>
      </c>
      <c r="Z16" s="2">
        <f>RANK('Póker v0.0'!Z16,'Póker v0.0'!Z$5:Z$39,'Póker v0.0'!Z$1)</f>
        <v>1</v>
      </c>
      <c r="AA16" s="2">
        <f>RANK('Póker v0.0'!AA16,'Póker v0.0'!AA$5:AA$39,'Póker v0.0'!AA$1)</f>
        <v>10</v>
      </c>
      <c r="AB16" s="2">
        <f>RANK('Póker v0.0'!AB16,'Póker v0.0'!AB$5:AB$39,'Póker v0.0'!AB$1)</f>
        <v>16</v>
      </c>
      <c r="AC16" s="2" t="s">
        <v>808</v>
      </c>
      <c r="AD16" s="3">
        <f t="shared" si="0"/>
        <v>61</v>
      </c>
    </row>
    <row r="17" spans="1:30" ht="15" customHeight="1" x14ac:dyDescent="0.3">
      <c r="A17" s="2" t="e">
        <f>RANK('Póker v0.0'!A17,'Póker v0.0'!A$5:A$39,'Póker v0.0'!A$1)</f>
        <v>#VALUE!</v>
      </c>
      <c r="B17" s="2" t="e">
        <f>RANK('Póker v0.0'!B17,'Póker v0.0'!B$5:B$39,'Póker v0.0'!B$1)</f>
        <v>#VALUE!</v>
      </c>
      <c r="C17" s="2">
        <f>RANK('Póker v0.0'!C17,'Póker v0.0'!C$5:C$39,'Póker v0.0'!C$1)</f>
        <v>13</v>
      </c>
      <c r="D17" s="2">
        <f>RANK('Póker v0.0'!D17,'Póker v0.0'!D$5:D$39,'Póker v0.0'!D$1)</f>
        <v>23</v>
      </c>
      <c r="E17" s="2" t="e">
        <f>RANK('Póker v0.0'!E17,'Póker v0.0'!E$5:E$39,'Póker v0.0'!E$1)</f>
        <v>#VALUE!</v>
      </c>
      <c r="F17" s="2" t="e">
        <f>RANK('Póker v0.0'!F17,'Póker v0.0'!F$5:F$39,'Póker v0.0'!F$1)</f>
        <v>#VALUE!</v>
      </c>
      <c r="G17" s="2" t="e">
        <f>RANK('Póker v0.0'!G17,'Póker v0.0'!G$5:G$39,'Póker v0.0'!G$1)</f>
        <v>#VALUE!</v>
      </c>
      <c r="H17" s="2">
        <f>RANK('Póker v0.0'!H17,'Póker v0.0'!H$5:H$39,'Póker v0.0'!H$1)</f>
        <v>1</v>
      </c>
      <c r="I17" s="2">
        <f>RANK('Póker v0.0'!I17,'Póker v0.0'!I$5:I$39,'Póker v0.0'!I$1)</f>
        <v>14</v>
      </c>
      <c r="J17" s="2">
        <f>RANK('Póker v0.0'!J17,'Póker v0.0'!J$5:J$39,'Póker v0.0'!J$1)</f>
        <v>1</v>
      </c>
      <c r="K17" s="2" t="e">
        <f>RANK('Póker v0.0'!K17,'Póker v0.0'!K$5:K$39,'Póker v0.0'!K$1)</f>
        <v>#VALUE!</v>
      </c>
      <c r="L17" s="2">
        <f>RANK('Póker v0.0'!L17,'Póker v0.0'!L$5:L$39,'Póker v0.0'!L$1)</f>
        <v>33</v>
      </c>
      <c r="M17" s="2">
        <f>RANK('Póker v0.0'!M17,'Póker v0.0'!M$5:M$39,'Póker v0.0'!M$1)</f>
        <v>3</v>
      </c>
      <c r="N17" s="2" t="e">
        <f>RANK('Póker v0.0'!N17,'Póker v0.0'!N$5:N$39,'Póker v0.0'!N$1)</f>
        <v>#VALUE!</v>
      </c>
      <c r="O17" s="2" t="e">
        <f>RANK('Póker v0.0'!O17,'Póker v0.0'!O$5:O$39,'Póker v0.0'!O$1)</f>
        <v>#VALUE!</v>
      </c>
      <c r="P17" s="2" t="e">
        <f>RANK('Póker v0.0'!P17,'Póker v0.0'!P$5:P$39,'Póker v0.0'!P$1)</f>
        <v>#VALUE!</v>
      </c>
      <c r="Q17" s="2">
        <f>RANK('Póker v0.0'!Q17,'Póker v0.0'!Q$5:Q$39,'Póker v0.0'!Q$1)</f>
        <v>1</v>
      </c>
      <c r="R17" s="2">
        <f>RANK('Póker v0.0'!R17,'Póker v0.0'!R$5:R$39,'Póker v0.0'!R$1)</f>
        <v>8</v>
      </c>
      <c r="S17" s="2">
        <f>RANK('Póker v0.0'!S17,'Póker v0.0'!S$5:S$39,'Póker v0.0'!S$1)</f>
        <v>16</v>
      </c>
      <c r="T17" s="2" t="e">
        <f>RANK('Póker v0.0'!T17,'Póker v0.0'!T$5:T$39,'Póker v0.0'!T$1)</f>
        <v>#VALUE!</v>
      </c>
      <c r="U17" s="2">
        <f>RANK('Póker v0.0'!U17,'Póker v0.0'!U$5:U$39,'Póker v0.0'!U$1)</f>
        <v>24</v>
      </c>
      <c r="V17" s="2">
        <f>RANK('Póker v0.0'!V17,'Póker v0.0'!V$5:V$39,'Póker v0.0'!V$1)</f>
        <v>23</v>
      </c>
      <c r="W17" s="2" t="e">
        <f>RANK('Póker v0.0'!W17,'Póker v0.0'!W$5:W$39,'Póker v0.0'!W$1)</f>
        <v>#VALUE!</v>
      </c>
      <c r="X17" s="2" t="e">
        <f>RANK('Póker v0.0'!X17,'Póker v0.0'!X$5:X$39,'Póker v0.0'!X$1)</f>
        <v>#VALUE!</v>
      </c>
      <c r="Y17" s="2" t="e">
        <f>RANK('Póker v0.0'!Y17,'Póker v0.0'!Y$5:Y$39,'Póker v0.0'!Y$1)</f>
        <v>#VALUE!</v>
      </c>
      <c r="Z17" s="2">
        <f>RANK('Póker v0.0'!Z17,'Póker v0.0'!Z$5:Z$39,'Póker v0.0'!Z$1)</f>
        <v>20</v>
      </c>
      <c r="AA17" s="2">
        <f>RANK('Póker v0.0'!AA17,'Póker v0.0'!AA$5:AA$39,'Póker v0.0'!AA$1)</f>
        <v>8</v>
      </c>
      <c r="AB17" s="2">
        <f>RANK('Póker v0.0'!AB17,'Póker v0.0'!AB$5:AB$39,'Póker v0.0'!AB$1)</f>
        <v>5</v>
      </c>
      <c r="AC17" s="2" t="s">
        <v>808</v>
      </c>
      <c r="AD17" s="3">
        <f t="shared" si="0"/>
        <v>30</v>
      </c>
    </row>
    <row r="18" spans="1:30" ht="15" customHeight="1" x14ac:dyDescent="0.3">
      <c r="A18" s="2" t="e">
        <f>RANK('Póker v0.0'!A18,'Póker v0.0'!A$5:A$39,'Póker v0.0'!A$1)</f>
        <v>#VALUE!</v>
      </c>
      <c r="B18" s="2" t="e">
        <f>RANK('Póker v0.0'!B18,'Póker v0.0'!B$5:B$39,'Póker v0.0'!B$1)</f>
        <v>#VALUE!</v>
      </c>
      <c r="C18" s="2">
        <f>RANK('Póker v0.0'!C18,'Póker v0.0'!C$5:C$39,'Póker v0.0'!C$1)</f>
        <v>29</v>
      </c>
      <c r="D18" s="2">
        <f>RANK('Póker v0.0'!D18,'Póker v0.0'!D$5:D$39,'Póker v0.0'!D$1)</f>
        <v>10</v>
      </c>
      <c r="E18" s="2" t="e">
        <f>RANK('Póker v0.0'!E18,'Póker v0.0'!E$5:E$39,'Póker v0.0'!E$1)</f>
        <v>#VALUE!</v>
      </c>
      <c r="F18" s="2" t="e">
        <f>RANK('Póker v0.0'!F18,'Póker v0.0'!F$5:F$39,'Póker v0.0'!F$1)</f>
        <v>#VALUE!</v>
      </c>
      <c r="G18" s="2" t="e">
        <f>RANK('Póker v0.0'!G18,'Póker v0.0'!G$5:G$39,'Póker v0.0'!G$1)</f>
        <v>#VALUE!</v>
      </c>
      <c r="H18" s="2">
        <f>RANK('Póker v0.0'!H18,'Póker v0.0'!H$5:H$39,'Póker v0.0'!H$1)</f>
        <v>1</v>
      </c>
      <c r="I18" s="2">
        <f>RANK('Póker v0.0'!I18,'Póker v0.0'!I$5:I$39,'Póker v0.0'!I$1)</f>
        <v>8</v>
      </c>
      <c r="J18" s="2">
        <f>RANK('Póker v0.0'!J18,'Póker v0.0'!J$5:J$39,'Póker v0.0'!J$1)</f>
        <v>17</v>
      </c>
      <c r="K18" s="2" t="e">
        <f>RANK('Póker v0.0'!K18,'Póker v0.0'!K$5:K$39,'Póker v0.0'!K$1)</f>
        <v>#VALUE!</v>
      </c>
      <c r="L18" s="2">
        <f>RANK('Póker v0.0'!L18,'Póker v0.0'!L$5:L$39,'Póker v0.0'!L$1)</f>
        <v>29</v>
      </c>
      <c r="M18" s="2">
        <f>RANK('Póker v0.0'!M18,'Póker v0.0'!M$5:M$39,'Póker v0.0'!M$1)</f>
        <v>12</v>
      </c>
      <c r="N18" s="2" t="e">
        <f>RANK('Póker v0.0'!N18,'Póker v0.0'!N$5:N$39,'Póker v0.0'!N$1)</f>
        <v>#VALUE!</v>
      </c>
      <c r="O18" s="2" t="e">
        <f>RANK('Póker v0.0'!O18,'Póker v0.0'!O$5:O$39,'Póker v0.0'!O$1)</f>
        <v>#VALUE!</v>
      </c>
      <c r="P18" s="2" t="e">
        <f>RANK('Póker v0.0'!P18,'Póker v0.0'!P$5:P$39,'Póker v0.0'!P$1)</f>
        <v>#VALUE!</v>
      </c>
      <c r="Q18" s="2">
        <f>RANK('Póker v0.0'!Q18,'Póker v0.0'!Q$5:Q$39,'Póker v0.0'!Q$1)</f>
        <v>24</v>
      </c>
      <c r="R18" s="2">
        <f>RANK('Póker v0.0'!R18,'Póker v0.0'!R$5:R$39,'Póker v0.0'!R$1)</f>
        <v>24</v>
      </c>
      <c r="S18" s="2">
        <f>RANK('Póker v0.0'!S18,'Póker v0.0'!S$5:S$39,'Póker v0.0'!S$1)</f>
        <v>24</v>
      </c>
      <c r="T18" s="2" t="e">
        <f>RANK('Póker v0.0'!T18,'Póker v0.0'!T$5:T$39,'Póker v0.0'!T$1)</f>
        <v>#VALUE!</v>
      </c>
      <c r="U18" s="2">
        <f>RANK('Póker v0.0'!U18,'Póker v0.0'!U$5:U$39,'Póker v0.0'!U$1)</f>
        <v>33</v>
      </c>
      <c r="V18" s="2">
        <f>RANK('Póker v0.0'!V18,'Póker v0.0'!V$5:V$39,'Póker v0.0'!V$1)</f>
        <v>4</v>
      </c>
      <c r="W18" s="2" t="e">
        <f>RANK('Póker v0.0'!W18,'Póker v0.0'!W$5:W$39,'Póker v0.0'!W$1)</f>
        <v>#VALUE!</v>
      </c>
      <c r="X18" s="2" t="e">
        <f>RANK('Póker v0.0'!X18,'Póker v0.0'!X$5:X$39,'Póker v0.0'!X$1)</f>
        <v>#VALUE!</v>
      </c>
      <c r="Y18" s="2" t="e">
        <f>RANK('Póker v0.0'!Y18,'Póker v0.0'!Y$5:Y$39,'Póker v0.0'!Y$1)</f>
        <v>#VALUE!</v>
      </c>
      <c r="Z18" s="2">
        <f>RANK('Póker v0.0'!Z18,'Póker v0.0'!Z$5:Z$39,'Póker v0.0'!Z$1)</f>
        <v>1</v>
      </c>
      <c r="AA18" s="2">
        <f>RANK('Póker v0.0'!AA18,'Póker v0.0'!AA$5:AA$39,'Póker v0.0'!AA$1)</f>
        <v>21</v>
      </c>
      <c r="AB18" s="2">
        <f>RANK('Póker v0.0'!AB18,'Póker v0.0'!AB$5:AB$39,'Póker v0.0'!AB$1)</f>
        <v>23</v>
      </c>
      <c r="AC18" s="2" t="s">
        <v>808</v>
      </c>
      <c r="AD18" s="3">
        <f t="shared" si="0"/>
        <v>53</v>
      </c>
    </row>
    <row r="19" spans="1:30" ht="15" customHeight="1" x14ac:dyDescent="0.3">
      <c r="A19" s="2" t="e">
        <f>RANK('Póker v0.0'!A19,'Póker v0.0'!A$5:A$39,'Póker v0.0'!A$1)</f>
        <v>#VALUE!</v>
      </c>
      <c r="B19" s="2" t="e">
        <f>RANK('Póker v0.0'!B19,'Póker v0.0'!B$5:B$39,'Póker v0.0'!B$1)</f>
        <v>#VALUE!</v>
      </c>
      <c r="C19" s="2">
        <f>RANK('Póker v0.0'!C19,'Póker v0.0'!C$5:C$39,'Póker v0.0'!C$1)</f>
        <v>21</v>
      </c>
      <c r="D19" s="2">
        <f>RANK('Póker v0.0'!D19,'Póker v0.0'!D$5:D$39,'Póker v0.0'!D$1)</f>
        <v>30</v>
      </c>
      <c r="E19" s="2" t="e">
        <f>RANK('Póker v0.0'!E19,'Póker v0.0'!E$5:E$39,'Póker v0.0'!E$1)</f>
        <v>#VALUE!</v>
      </c>
      <c r="F19" s="2" t="e">
        <f>RANK('Póker v0.0'!F19,'Póker v0.0'!F$5:F$39,'Póker v0.0'!F$1)</f>
        <v>#VALUE!</v>
      </c>
      <c r="G19" s="2" t="e">
        <f>RANK('Póker v0.0'!G19,'Póker v0.0'!G$5:G$39,'Póker v0.0'!G$1)</f>
        <v>#VALUE!</v>
      </c>
      <c r="H19" s="2">
        <f>RANK('Póker v0.0'!H19,'Póker v0.0'!H$5:H$39,'Póker v0.0'!H$1)</f>
        <v>27</v>
      </c>
      <c r="I19" s="2">
        <f>RANK('Póker v0.0'!I19,'Póker v0.0'!I$5:I$39,'Póker v0.0'!I$1)</f>
        <v>27</v>
      </c>
      <c r="J19" s="2">
        <f>RANK('Póker v0.0'!J19,'Póker v0.0'!J$5:J$39,'Póker v0.0'!J$1)</f>
        <v>27</v>
      </c>
      <c r="K19" s="2" t="e">
        <f>RANK('Póker v0.0'!K19,'Póker v0.0'!K$5:K$39,'Póker v0.0'!K$1)</f>
        <v>#VALUE!</v>
      </c>
      <c r="L19" s="2">
        <f>RANK('Póker v0.0'!L19,'Póker v0.0'!L$5:L$39,'Póker v0.0'!L$1)</f>
        <v>13</v>
      </c>
      <c r="M19" s="2">
        <f>RANK('Póker v0.0'!M19,'Póker v0.0'!M$5:M$39,'Póker v0.0'!M$1)</f>
        <v>23</v>
      </c>
      <c r="N19" s="2" t="e">
        <f>RANK('Póker v0.0'!N19,'Póker v0.0'!N$5:N$39,'Póker v0.0'!N$1)</f>
        <v>#VALUE!</v>
      </c>
      <c r="O19" s="2" t="e">
        <f>RANK('Póker v0.0'!O19,'Póker v0.0'!O$5:O$39,'Póker v0.0'!O$1)</f>
        <v>#VALUE!</v>
      </c>
      <c r="P19" s="2" t="e">
        <f>RANK('Póker v0.0'!P19,'Póker v0.0'!P$5:P$39,'Póker v0.0'!P$1)</f>
        <v>#VALUE!</v>
      </c>
      <c r="Q19" s="2">
        <f>RANK('Póker v0.0'!Q19,'Póker v0.0'!Q$5:Q$39,'Póker v0.0'!Q$1)</f>
        <v>24</v>
      </c>
      <c r="R19" s="2">
        <f>RANK('Póker v0.0'!R19,'Póker v0.0'!R$5:R$39,'Póker v0.0'!R$1)</f>
        <v>24</v>
      </c>
      <c r="S19" s="2">
        <f>RANK('Póker v0.0'!S19,'Póker v0.0'!S$5:S$39,'Póker v0.0'!S$1)</f>
        <v>24</v>
      </c>
      <c r="T19" s="2" t="e">
        <f>RANK('Póker v0.0'!T19,'Póker v0.0'!T$5:T$39,'Póker v0.0'!T$1)</f>
        <v>#VALUE!</v>
      </c>
      <c r="U19" s="2">
        <f>RANK('Póker v0.0'!U19,'Póker v0.0'!U$5:U$39,'Póker v0.0'!U$1)</f>
        <v>12</v>
      </c>
      <c r="V19" s="2">
        <f>RANK('Póker v0.0'!V19,'Póker v0.0'!V$5:V$39,'Póker v0.0'!V$1)</f>
        <v>21</v>
      </c>
      <c r="W19" s="2" t="e">
        <f>RANK('Póker v0.0'!W19,'Póker v0.0'!W$5:W$39,'Póker v0.0'!W$1)</f>
        <v>#VALUE!</v>
      </c>
      <c r="X19" s="2" t="e">
        <f>RANK('Póker v0.0'!X19,'Póker v0.0'!X$5:X$39,'Póker v0.0'!X$1)</f>
        <v>#VALUE!</v>
      </c>
      <c r="Y19" s="2" t="e">
        <f>RANK('Póker v0.0'!Y19,'Póker v0.0'!Y$5:Y$39,'Póker v0.0'!Y$1)</f>
        <v>#VALUE!</v>
      </c>
      <c r="Z19" s="2">
        <f>RANK('Póker v0.0'!Z19,'Póker v0.0'!Z$5:Z$39,'Póker v0.0'!Z$1)</f>
        <v>1</v>
      </c>
      <c r="AA19" s="2">
        <f>RANK('Póker v0.0'!AA19,'Póker v0.0'!AA$5:AA$39,'Póker v0.0'!AA$1)</f>
        <v>12</v>
      </c>
      <c r="AB19" s="2">
        <f>RANK('Póker v0.0'!AB19,'Póker v0.0'!AB$5:AB$39,'Póker v0.0'!AB$1)</f>
        <v>24</v>
      </c>
      <c r="AC19" s="2" t="s">
        <v>808</v>
      </c>
      <c r="AD19" s="3">
        <f t="shared" si="0"/>
        <v>63</v>
      </c>
    </row>
    <row r="20" spans="1:30" ht="15" customHeight="1" x14ac:dyDescent="0.3">
      <c r="A20" s="2" t="e">
        <f>RANK('Póker v0.0'!A20,'Póker v0.0'!A$5:A$39,'Póker v0.0'!A$1)</f>
        <v>#VALUE!</v>
      </c>
      <c r="B20" s="2" t="e">
        <f>RANK('Póker v0.0'!B20,'Póker v0.0'!B$5:B$39,'Póker v0.0'!B$1)</f>
        <v>#VALUE!</v>
      </c>
      <c r="C20" s="2">
        <f>RANK('Póker v0.0'!C20,'Póker v0.0'!C$5:C$39,'Póker v0.0'!C$1)</f>
        <v>21</v>
      </c>
      <c r="D20" s="2">
        <f>RANK('Póker v0.0'!D20,'Póker v0.0'!D$5:D$39,'Póker v0.0'!D$1)</f>
        <v>30</v>
      </c>
      <c r="E20" s="2" t="e">
        <f>RANK('Póker v0.0'!E20,'Póker v0.0'!E$5:E$39,'Póker v0.0'!E$1)</f>
        <v>#VALUE!</v>
      </c>
      <c r="F20" s="2" t="e">
        <f>RANK('Póker v0.0'!F20,'Póker v0.0'!F$5:F$39,'Póker v0.0'!F$1)</f>
        <v>#VALUE!</v>
      </c>
      <c r="G20" s="2" t="e">
        <f>RANK('Póker v0.0'!G20,'Póker v0.0'!G$5:G$39,'Póker v0.0'!G$1)</f>
        <v>#VALUE!</v>
      </c>
      <c r="H20" s="2">
        <f>RANK('Póker v0.0'!H20,'Póker v0.0'!H$5:H$39,'Póker v0.0'!H$1)</f>
        <v>1</v>
      </c>
      <c r="I20" s="2">
        <f>RANK('Póker v0.0'!I20,'Póker v0.0'!I$5:I$39,'Póker v0.0'!I$1)</f>
        <v>4</v>
      </c>
      <c r="J20" s="2">
        <f>RANK('Póker v0.0'!J20,'Póker v0.0'!J$5:J$39,'Póker v0.0'!J$1)</f>
        <v>25</v>
      </c>
      <c r="K20" s="2" t="e">
        <f>RANK('Póker v0.0'!K20,'Póker v0.0'!K$5:K$39,'Póker v0.0'!K$1)</f>
        <v>#VALUE!</v>
      </c>
      <c r="L20" s="2">
        <f>RANK('Póker v0.0'!L20,'Póker v0.0'!L$5:L$39,'Póker v0.0'!L$1)</f>
        <v>32</v>
      </c>
      <c r="M20" s="2">
        <f>RANK('Póker v0.0'!M20,'Póker v0.0'!M$5:M$39,'Póker v0.0'!M$1)</f>
        <v>4</v>
      </c>
      <c r="N20" s="2" t="e">
        <f>RANK('Póker v0.0'!N20,'Póker v0.0'!N$5:N$39,'Póker v0.0'!N$1)</f>
        <v>#VALUE!</v>
      </c>
      <c r="O20" s="2" t="e">
        <f>RANK('Póker v0.0'!O20,'Póker v0.0'!O$5:O$39,'Póker v0.0'!O$1)</f>
        <v>#VALUE!</v>
      </c>
      <c r="P20" s="2" t="e">
        <f>RANK('Póker v0.0'!P20,'Póker v0.0'!P$5:P$39,'Póker v0.0'!P$1)</f>
        <v>#VALUE!</v>
      </c>
      <c r="Q20" s="2">
        <f>RANK('Póker v0.0'!Q20,'Póker v0.0'!Q$5:Q$39,'Póker v0.0'!Q$1)</f>
        <v>1</v>
      </c>
      <c r="R20" s="2">
        <f>RANK('Póker v0.0'!R20,'Póker v0.0'!R$5:R$39,'Póker v0.0'!R$1)</f>
        <v>3</v>
      </c>
      <c r="S20" s="2">
        <f>RANK('Póker v0.0'!S20,'Póker v0.0'!S$5:S$39,'Póker v0.0'!S$1)</f>
        <v>22</v>
      </c>
      <c r="T20" s="2" t="e">
        <f>RANK('Póker v0.0'!T20,'Póker v0.0'!T$5:T$39,'Póker v0.0'!T$1)</f>
        <v>#VALUE!</v>
      </c>
      <c r="U20" s="2">
        <f>RANK('Póker v0.0'!U20,'Póker v0.0'!U$5:U$39,'Póker v0.0'!U$1)</f>
        <v>28</v>
      </c>
      <c r="V20" s="2">
        <f>RANK('Póker v0.0'!V20,'Póker v0.0'!V$5:V$39,'Póker v0.0'!V$1)</f>
        <v>15</v>
      </c>
      <c r="W20" s="2" t="e">
        <f>RANK('Póker v0.0'!W20,'Póker v0.0'!W$5:W$39,'Póker v0.0'!W$1)</f>
        <v>#VALUE!</v>
      </c>
      <c r="X20" s="2" t="e">
        <f>RANK('Póker v0.0'!X20,'Póker v0.0'!X$5:X$39,'Póker v0.0'!X$1)</f>
        <v>#VALUE!</v>
      </c>
      <c r="Y20" s="2" t="e">
        <f>RANK('Póker v0.0'!Y20,'Póker v0.0'!Y$5:Y$39,'Póker v0.0'!Y$1)</f>
        <v>#VALUE!</v>
      </c>
      <c r="Z20" s="2">
        <f>RANK('Póker v0.0'!Z20,'Póker v0.0'!Z$5:Z$39,'Póker v0.0'!Z$1)</f>
        <v>20</v>
      </c>
      <c r="AA20" s="2">
        <f>RANK('Póker v0.0'!AA20,'Póker v0.0'!AA$5:AA$39,'Póker v0.0'!AA$1)</f>
        <v>3</v>
      </c>
      <c r="AB20" s="2">
        <f>RANK('Póker v0.0'!AB20,'Póker v0.0'!AB$5:AB$39,'Póker v0.0'!AB$1)</f>
        <v>18</v>
      </c>
      <c r="AC20" s="2" t="s">
        <v>808</v>
      </c>
      <c r="AD20" s="3">
        <f t="shared" si="0"/>
        <v>10</v>
      </c>
    </row>
    <row r="21" spans="1:30" ht="15" customHeight="1" x14ac:dyDescent="0.3">
      <c r="A21" s="2" t="e">
        <f>RANK('Póker v0.0'!A21,'Póker v0.0'!A$5:A$39,'Póker v0.0'!A$1)</f>
        <v>#VALUE!</v>
      </c>
      <c r="B21" s="2" t="e">
        <f>RANK('Póker v0.0'!B21,'Póker v0.0'!B$5:B$39,'Póker v0.0'!B$1)</f>
        <v>#VALUE!</v>
      </c>
      <c r="C21" s="2">
        <f>RANK('Póker v0.0'!C21,'Póker v0.0'!C$5:C$39,'Póker v0.0'!C$1)</f>
        <v>3</v>
      </c>
      <c r="D21" s="2">
        <f>RANK('Póker v0.0'!D21,'Póker v0.0'!D$5:D$39,'Póker v0.0'!D$1)</f>
        <v>9</v>
      </c>
      <c r="E21" s="2" t="e">
        <f>RANK('Póker v0.0'!E21,'Póker v0.0'!E$5:E$39,'Póker v0.0'!E$1)</f>
        <v>#VALUE!</v>
      </c>
      <c r="F21" s="2" t="e">
        <f>RANK('Póker v0.0'!F21,'Póker v0.0'!F$5:F$39,'Póker v0.0'!F$1)</f>
        <v>#VALUE!</v>
      </c>
      <c r="G21" s="2" t="e">
        <f>RANK('Póker v0.0'!G21,'Póker v0.0'!G$5:G$39,'Póker v0.0'!G$1)</f>
        <v>#VALUE!</v>
      </c>
      <c r="H21" s="2">
        <f>RANK('Póker v0.0'!H21,'Póker v0.0'!H$5:H$39,'Póker v0.0'!H$1)</f>
        <v>27</v>
      </c>
      <c r="I21" s="2">
        <f>RANK('Póker v0.0'!I21,'Póker v0.0'!I$5:I$39,'Póker v0.0'!I$1)</f>
        <v>27</v>
      </c>
      <c r="J21" s="2">
        <f>RANK('Póker v0.0'!J21,'Póker v0.0'!J$5:J$39,'Póker v0.0'!J$1)</f>
        <v>27</v>
      </c>
      <c r="K21" s="2" t="e">
        <f>RANK('Póker v0.0'!K21,'Póker v0.0'!K$5:K$39,'Póker v0.0'!K$1)</f>
        <v>#VALUE!</v>
      </c>
      <c r="L21" s="2">
        <f>RANK('Póker v0.0'!L21,'Póker v0.0'!L$5:L$39,'Póker v0.0'!L$1)</f>
        <v>26</v>
      </c>
      <c r="M21" s="2">
        <f>RANK('Póker v0.0'!M21,'Póker v0.0'!M$5:M$39,'Póker v0.0'!M$1)</f>
        <v>22</v>
      </c>
      <c r="N21" s="2" t="e">
        <f>RANK('Póker v0.0'!N21,'Póker v0.0'!N$5:N$39,'Póker v0.0'!N$1)</f>
        <v>#VALUE!</v>
      </c>
      <c r="O21" s="2" t="e">
        <f>RANK('Póker v0.0'!O21,'Póker v0.0'!O$5:O$39,'Póker v0.0'!O$1)</f>
        <v>#VALUE!</v>
      </c>
      <c r="P21" s="2" t="e">
        <f>RANK('Póker v0.0'!P21,'Póker v0.0'!P$5:P$39,'Póker v0.0'!P$1)</f>
        <v>#VALUE!</v>
      </c>
      <c r="Q21" s="2">
        <f>RANK('Póker v0.0'!Q21,'Póker v0.0'!Q$5:Q$39,'Póker v0.0'!Q$1)</f>
        <v>24</v>
      </c>
      <c r="R21" s="2">
        <f>RANK('Póker v0.0'!R21,'Póker v0.0'!R$5:R$39,'Póker v0.0'!R$1)</f>
        <v>24</v>
      </c>
      <c r="S21" s="2">
        <f>RANK('Póker v0.0'!S21,'Póker v0.0'!S$5:S$39,'Póker v0.0'!S$1)</f>
        <v>24</v>
      </c>
      <c r="T21" s="2" t="e">
        <f>RANK('Póker v0.0'!T21,'Póker v0.0'!T$5:T$39,'Póker v0.0'!T$1)</f>
        <v>#VALUE!</v>
      </c>
      <c r="U21" s="2">
        <f>RANK('Póker v0.0'!U21,'Póker v0.0'!U$5:U$39,'Póker v0.0'!U$1)</f>
        <v>23</v>
      </c>
      <c r="V21" s="2">
        <f>RANK('Póker v0.0'!V21,'Póker v0.0'!V$5:V$39,'Póker v0.0'!V$1)</f>
        <v>24</v>
      </c>
      <c r="W21" s="2" t="e">
        <f>RANK('Póker v0.0'!W21,'Póker v0.0'!W$5:W$39,'Póker v0.0'!W$1)</f>
        <v>#VALUE!</v>
      </c>
      <c r="X21" s="2" t="e">
        <f>RANK('Póker v0.0'!X21,'Póker v0.0'!X$5:X$39,'Póker v0.0'!X$1)</f>
        <v>#VALUE!</v>
      </c>
      <c r="Y21" s="2" t="e">
        <f>RANK('Póker v0.0'!Y21,'Póker v0.0'!Y$5:Y$39,'Póker v0.0'!Y$1)</f>
        <v>#VALUE!</v>
      </c>
      <c r="Z21" s="2">
        <f>RANK('Póker v0.0'!Z21,'Póker v0.0'!Z$5:Z$39,'Póker v0.0'!Z$1)</f>
        <v>1</v>
      </c>
      <c r="AA21" s="2">
        <f>RANK('Póker v0.0'!AA21,'Póker v0.0'!AA$5:AA$39,'Póker v0.0'!AA$1)</f>
        <v>7</v>
      </c>
      <c r="AB21" s="2">
        <f>RANK('Póker v0.0'!AB21,'Póker v0.0'!AB$5:AB$39,'Póker v0.0'!AB$1)</f>
        <v>15</v>
      </c>
      <c r="AC21" s="2" t="s">
        <v>808</v>
      </c>
      <c r="AD21" s="3">
        <f t="shared" si="0"/>
        <v>58</v>
      </c>
    </row>
    <row r="22" spans="1:30" ht="15" customHeight="1" x14ac:dyDescent="0.3">
      <c r="A22" s="2" t="e">
        <f>RANK('Póker v0.0'!A22,'Póker v0.0'!A$5:A$39,'Póker v0.0'!A$1)</f>
        <v>#VALUE!</v>
      </c>
      <c r="B22" s="2" t="e">
        <f>RANK('Póker v0.0'!B22,'Póker v0.0'!B$5:B$39,'Póker v0.0'!B$1)</f>
        <v>#VALUE!</v>
      </c>
      <c r="C22" s="2">
        <f>RANK('Póker v0.0'!C22,'Póker v0.0'!C$5:C$39,'Póker v0.0'!C$1)</f>
        <v>9</v>
      </c>
      <c r="D22" s="2">
        <f>RANK('Póker v0.0'!D22,'Póker v0.0'!D$5:D$39,'Póker v0.0'!D$1)</f>
        <v>18</v>
      </c>
      <c r="E22" s="2" t="e">
        <f>RANK('Póker v0.0'!E22,'Póker v0.0'!E$5:E$39,'Póker v0.0'!E$1)</f>
        <v>#VALUE!</v>
      </c>
      <c r="F22" s="2" t="e">
        <f>RANK('Póker v0.0'!F22,'Póker v0.0'!F$5:F$39,'Póker v0.0'!F$1)</f>
        <v>#VALUE!</v>
      </c>
      <c r="G22" s="2" t="e">
        <f>RANK('Póker v0.0'!G22,'Póker v0.0'!G$5:G$39,'Póker v0.0'!G$1)</f>
        <v>#VALUE!</v>
      </c>
      <c r="H22" s="2">
        <f>RANK('Póker v0.0'!H22,'Póker v0.0'!H$5:H$39,'Póker v0.0'!H$1)</f>
        <v>16</v>
      </c>
      <c r="I22" s="2">
        <f>RANK('Póker v0.0'!I22,'Póker v0.0'!I$5:I$39,'Póker v0.0'!I$1)</f>
        <v>19</v>
      </c>
      <c r="J22" s="2">
        <f>RANK('Póker v0.0'!J22,'Póker v0.0'!J$5:J$39,'Póker v0.0'!J$1)</f>
        <v>4</v>
      </c>
      <c r="K22" s="2" t="e">
        <f>RANK('Póker v0.0'!K22,'Póker v0.0'!K$5:K$39,'Póker v0.0'!K$1)</f>
        <v>#VALUE!</v>
      </c>
      <c r="L22" s="2">
        <f>RANK('Póker v0.0'!L22,'Póker v0.0'!L$5:L$39,'Póker v0.0'!L$1)</f>
        <v>3</v>
      </c>
      <c r="M22" s="2">
        <f>RANK('Póker v0.0'!M22,'Póker v0.0'!M$5:M$39,'Póker v0.0'!M$1)</f>
        <v>9</v>
      </c>
      <c r="N22" s="2" t="e">
        <f>RANK('Póker v0.0'!N22,'Póker v0.0'!N$5:N$39,'Póker v0.0'!N$1)</f>
        <v>#VALUE!</v>
      </c>
      <c r="O22" s="2" t="e">
        <f>RANK('Póker v0.0'!O22,'Póker v0.0'!O$5:O$39,'Póker v0.0'!O$1)</f>
        <v>#VALUE!</v>
      </c>
      <c r="P22" s="2" t="e">
        <f>RANK('Póker v0.0'!P22,'Póker v0.0'!P$5:P$39,'Póker v0.0'!P$1)</f>
        <v>#VALUE!</v>
      </c>
      <c r="Q22" s="2">
        <f>RANK('Póker v0.0'!Q22,'Póker v0.0'!Q$5:Q$39,'Póker v0.0'!Q$1)</f>
        <v>1</v>
      </c>
      <c r="R22" s="2">
        <f>RANK('Póker v0.0'!R22,'Póker v0.0'!R$5:R$39,'Póker v0.0'!R$1)</f>
        <v>13</v>
      </c>
      <c r="S22" s="2">
        <f>RANK('Póker v0.0'!S22,'Póker v0.0'!S$5:S$39,'Póker v0.0'!S$1)</f>
        <v>12</v>
      </c>
      <c r="T22" s="2" t="e">
        <f>RANK('Póker v0.0'!T22,'Póker v0.0'!T$5:T$39,'Póker v0.0'!T$1)</f>
        <v>#VALUE!</v>
      </c>
      <c r="U22" s="2">
        <f>RANK('Póker v0.0'!U22,'Póker v0.0'!U$5:U$39,'Póker v0.0'!U$1)</f>
        <v>20</v>
      </c>
      <c r="V22" s="2">
        <f>RANK('Póker v0.0'!V22,'Póker v0.0'!V$5:V$39,'Póker v0.0'!V$1)</f>
        <v>30</v>
      </c>
      <c r="W22" s="2" t="e">
        <f>RANK('Póker v0.0'!W22,'Póker v0.0'!W$5:W$39,'Póker v0.0'!W$1)</f>
        <v>#VALUE!</v>
      </c>
      <c r="X22" s="2" t="e">
        <f>RANK('Póker v0.0'!X22,'Póker v0.0'!X$5:X$39,'Póker v0.0'!X$1)</f>
        <v>#VALUE!</v>
      </c>
      <c r="Y22" s="2" t="e">
        <f>RANK('Póker v0.0'!Y22,'Póker v0.0'!Y$5:Y$39,'Póker v0.0'!Y$1)</f>
        <v>#VALUE!</v>
      </c>
      <c r="Z22" s="2">
        <f>RANK('Póker v0.0'!Z22,'Póker v0.0'!Z$5:Z$39,'Póker v0.0'!Z$1)</f>
        <v>20</v>
      </c>
      <c r="AA22" s="2">
        <f>RANK('Póker v0.0'!AA22,'Póker v0.0'!AA$5:AA$39,'Póker v0.0'!AA$1)</f>
        <v>15</v>
      </c>
      <c r="AB22" s="2">
        <f>RANK('Póker v0.0'!AB22,'Póker v0.0'!AB$5:AB$39,'Póker v0.0'!AB$1)</f>
        <v>18</v>
      </c>
      <c r="AC22" s="2" t="s">
        <v>808</v>
      </c>
      <c r="AD22" s="3">
        <f t="shared" si="0"/>
        <v>47</v>
      </c>
    </row>
    <row r="23" spans="1:30" ht="15.75" customHeight="1" x14ac:dyDescent="0.3">
      <c r="A23" s="2" t="e">
        <f>RANK('Póker v0.0'!A23,'Póker v0.0'!A$5:A$39,'Póker v0.0'!A$1)</f>
        <v>#VALUE!</v>
      </c>
      <c r="B23" s="2" t="e">
        <f>RANK('Póker v0.0'!B23,'Póker v0.0'!B$5:B$39,'Póker v0.0'!B$1)</f>
        <v>#VALUE!</v>
      </c>
      <c r="C23" s="2">
        <f>RANK('Póker v0.0'!C23,'Póker v0.0'!C$5:C$39,'Póker v0.0'!C$1)</f>
        <v>23</v>
      </c>
      <c r="D23" s="2">
        <f>RANK('Póker v0.0'!D23,'Póker v0.0'!D$5:D$39,'Póker v0.0'!D$1)</f>
        <v>29</v>
      </c>
      <c r="E23" s="2" t="e">
        <f>RANK('Póker v0.0'!E23,'Póker v0.0'!E$5:E$39,'Póker v0.0'!E$1)</f>
        <v>#VALUE!</v>
      </c>
      <c r="F23" s="2" t="e">
        <f>RANK('Póker v0.0'!F23,'Póker v0.0'!F$5:F$39,'Póker v0.0'!F$1)</f>
        <v>#VALUE!</v>
      </c>
      <c r="G23" s="2" t="e">
        <f>RANK('Póker v0.0'!G23,'Póker v0.0'!G$5:G$39,'Póker v0.0'!G$1)</f>
        <v>#VALUE!</v>
      </c>
      <c r="H23" s="2">
        <f>RANK('Póker v0.0'!H23,'Póker v0.0'!H$5:H$39,'Póker v0.0'!H$1)</f>
        <v>27</v>
      </c>
      <c r="I23" s="2">
        <f>RANK('Póker v0.0'!I23,'Póker v0.0'!I$5:I$39,'Póker v0.0'!I$1)</f>
        <v>27</v>
      </c>
      <c r="J23" s="2">
        <f>RANK('Póker v0.0'!J23,'Póker v0.0'!J$5:J$39,'Póker v0.0'!J$1)</f>
        <v>27</v>
      </c>
      <c r="K23" s="2" t="e">
        <f>RANK('Póker v0.0'!K23,'Póker v0.0'!K$5:K$39,'Póker v0.0'!K$1)</f>
        <v>#VALUE!</v>
      </c>
      <c r="L23" s="2">
        <f>RANK('Póker v0.0'!L23,'Póker v0.0'!L$5:L$39,'Póker v0.0'!L$1)</f>
        <v>9</v>
      </c>
      <c r="M23" s="2">
        <f>RANK('Póker v0.0'!M23,'Póker v0.0'!M$5:M$39,'Póker v0.0'!M$1)</f>
        <v>17</v>
      </c>
      <c r="N23" s="2" t="e">
        <f>RANK('Póker v0.0'!N23,'Póker v0.0'!N$5:N$39,'Póker v0.0'!N$1)</f>
        <v>#VALUE!</v>
      </c>
      <c r="O23" s="2" t="e">
        <f>RANK('Póker v0.0'!O23,'Póker v0.0'!O$5:O$39,'Póker v0.0'!O$1)</f>
        <v>#VALUE!</v>
      </c>
      <c r="P23" s="2" t="e">
        <f>RANK('Póker v0.0'!P23,'Póker v0.0'!P$5:P$39,'Póker v0.0'!P$1)</f>
        <v>#VALUE!</v>
      </c>
      <c r="Q23" s="2">
        <f>RANK('Póker v0.0'!Q23,'Póker v0.0'!Q$5:Q$39,'Póker v0.0'!Q$1)</f>
        <v>1</v>
      </c>
      <c r="R23" s="2">
        <f>RANK('Póker v0.0'!R23,'Póker v0.0'!R$5:R$39,'Póker v0.0'!R$1)</f>
        <v>21</v>
      </c>
      <c r="S23" s="2">
        <f>RANK('Póker v0.0'!S23,'Póker v0.0'!S$5:S$39,'Póker v0.0'!S$1)</f>
        <v>13</v>
      </c>
      <c r="T23" s="2" t="e">
        <f>RANK('Póker v0.0'!T23,'Póker v0.0'!T$5:T$39,'Póker v0.0'!T$1)</f>
        <v>#VALUE!</v>
      </c>
      <c r="U23" s="2">
        <f>RANK('Póker v0.0'!U23,'Póker v0.0'!U$5:U$39,'Póker v0.0'!U$1)</f>
        <v>5</v>
      </c>
      <c r="V23" s="2">
        <f>RANK('Póker v0.0'!V23,'Póker v0.0'!V$5:V$39,'Póker v0.0'!V$1)</f>
        <v>9</v>
      </c>
      <c r="W23" s="2" t="e">
        <f>RANK('Póker v0.0'!W23,'Póker v0.0'!W$5:W$39,'Póker v0.0'!W$1)</f>
        <v>#VALUE!</v>
      </c>
      <c r="X23" s="2" t="e">
        <f>RANK('Póker v0.0'!X23,'Póker v0.0'!X$5:X$39,'Póker v0.0'!X$1)</f>
        <v>#VALUE!</v>
      </c>
      <c r="Y23" s="2" t="e">
        <f>RANK('Póker v0.0'!Y23,'Póker v0.0'!Y$5:Y$39,'Póker v0.0'!Y$1)</f>
        <v>#VALUE!</v>
      </c>
      <c r="Z23" s="2">
        <f>RANK('Póker v0.0'!Z23,'Póker v0.0'!Z$5:Z$39,'Póker v0.0'!Z$1)</f>
        <v>1</v>
      </c>
      <c r="AA23" s="2">
        <f>RANK('Póker v0.0'!AA23,'Póker v0.0'!AA$5:AA$39,'Póker v0.0'!AA$1)</f>
        <v>19</v>
      </c>
      <c r="AB23" s="2">
        <f>RANK('Póker v0.0'!AB23,'Póker v0.0'!AB$5:AB$39,'Póker v0.0'!AB$1)</f>
        <v>3</v>
      </c>
      <c r="AC23" s="2" t="s">
        <v>808</v>
      </c>
      <c r="AD23" s="3">
        <f t="shared" si="0"/>
        <v>67</v>
      </c>
    </row>
    <row r="24" spans="1:30" ht="15.75" customHeight="1" x14ac:dyDescent="0.3">
      <c r="A24" s="2" t="e">
        <f>RANK('Póker v0.0'!A24,'Póker v0.0'!A$5:A$39,'Póker v0.0'!A$1)</f>
        <v>#VALUE!</v>
      </c>
      <c r="B24" s="2" t="e">
        <f>RANK('Póker v0.0'!B24,'Póker v0.0'!B$5:B$39,'Póker v0.0'!B$1)</f>
        <v>#VALUE!</v>
      </c>
      <c r="C24" s="2">
        <f>RANK('Póker v0.0'!C24,'Póker v0.0'!C$5:C$39,'Póker v0.0'!C$1)</f>
        <v>31</v>
      </c>
      <c r="D24" s="2">
        <f>RANK('Póker v0.0'!D24,'Póker v0.0'!D$5:D$39,'Póker v0.0'!D$1)</f>
        <v>7</v>
      </c>
      <c r="E24" s="2" t="e">
        <f>RANK('Póker v0.0'!E24,'Póker v0.0'!E$5:E$39,'Póker v0.0'!E$1)</f>
        <v>#VALUE!</v>
      </c>
      <c r="F24" s="2" t="e">
        <f>RANK('Póker v0.0'!F24,'Póker v0.0'!F$5:F$39,'Póker v0.0'!F$1)</f>
        <v>#VALUE!</v>
      </c>
      <c r="G24" s="2" t="e">
        <f>RANK('Póker v0.0'!G24,'Póker v0.0'!G$5:G$39,'Póker v0.0'!G$1)</f>
        <v>#VALUE!</v>
      </c>
      <c r="H24" s="2">
        <f>RANK('Póker v0.0'!H24,'Póker v0.0'!H$5:H$39,'Póker v0.0'!H$1)</f>
        <v>16</v>
      </c>
      <c r="I24" s="2">
        <f>RANK('Póker v0.0'!I24,'Póker v0.0'!I$5:I$39,'Póker v0.0'!I$1)</f>
        <v>7</v>
      </c>
      <c r="J24" s="2">
        <f>RANK('Póker v0.0'!J24,'Póker v0.0'!J$5:J$39,'Póker v0.0'!J$1)</f>
        <v>6</v>
      </c>
      <c r="K24" s="2" t="e">
        <f>RANK('Póker v0.0'!K24,'Póker v0.0'!K$5:K$39,'Póker v0.0'!K$1)</f>
        <v>#VALUE!</v>
      </c>
      <c r="L24" s="2">
        <f>RANK('Póker v0.0'!L24,'Póker v0.0'!L$5:L$39,'Póker v0.0'!L$1)</f>
        <v>31</v>
      </c>
      <c r="M24" s="2">
        <f>RANK('Póker v0.0'!M24,'Póker v0.0'!M$5:M$39,'Póker v0.0'!M$1)</f>
        <v>5</v>
      </c>
      <c r="N24" s="2" t="e">
        <f>RANK('Póker v0.0'!N24,'Póker v0.0'!N$5:N$39,'Póker v0.0'!N$1)</f>
        <v>#VALUE!</v>
      </c>
      <c r="O24" s="2" t="e">
        <f>RANK('Póker v0.0'!O24,'Póker v0.0'!O$5:O$39,'Póker v0.0'!O$1)</f>
        <v>#VALUE!</v>
      </c>
      <c r="P24" s="2" t="e">
        <f>RANK('Póker v0.0'!P24,'Póker v0.0'!P$5:P$39,'Póker v0.0'!P$1)</f>
        <v>#VALUE!</v>
      </c>
      <c r="Q24" s="2">
        <f>RANK('Póker v0.0'!Q24,'Póker v0.0'!Q$5:Q$39,'Póker v0.0'!Q$1)</f>
        <v>24</v>
      </c>
      <c r="R24" s="2">
        <f>RANK('Póker v0.0'!R24,'Póker v0.0'!R$5:R$39,'Póker v0.0'!R$1)</f>
        <v>24</v>
      </c>
      <c r="S24" s="2">
        <f>RANK('Póker v0.0'!S24,'Póker v0.0'!S$5:S$39,'Póker v0.0'!S$1)</f>
        <v>24</v>
      </c>
      <c r="T24" s="2" t="e">
        <f>RANK('Póker v0.0'!T24,'Póker v0.0'!T$5:T$39,'Póker v0.0'!T$1)</f>
        <v>#VALUE!</v>
      </c>
      <c r="U24" s="2">
        <f>RANK('Póker v0.0'!U24,'Póker v0.0'!U$5:U$39,'Póker v0.0'!U$1)</f>
        <v>7</v>
      </c>
      <c r="V24" s="2">
        <f>RANK('Póker v0.0'!V24,'Póker v0.0'!V$5:V$39,'Póker v0.0'!V$1)</f>
        <v>12</v>
      </c>
      <c r="W24" s="2" t="e">
        <f>RANK('Póker v0.0'!W24,'Póker v0.0'!W$5:W$39,'Póker v0.0'!W$1)</f>
        <v>#VALUE!</v>
      </c>
      <c r="X24" s="2" t="e">
        <f>RANK('Póker v0.0'!X24,'Póker v0.0'!X$5:X$39,'Póker v0.0'!X$1)</f>
        <v>#VALUE!</v>
      </c>
      <c r="Y24" s="2" t="e">
        <f>RANK('Póker v0.0'!Y24,'Póker v0.0'!Y$5:Y$39,'Póker v0.0'!Y$1)</f>
        <v>#VALUE!</v>
      </c>
      <c r="Z24" s="2">
        <f>RANK('Póker v0.0'!Z24,'Póker v0.0'!Z$5:Z$39,'Póker v0.0'!Z$1)</f>
        <v>1</v>
      </c>
      <c r="AA24" s="2">
        <f>RANK('Póker v0.0'!AA24,'Póker v0.0'!AA$5:AA$39,'Póker v0.0'!AA$1)</f>
        <v>1</v>
      </c>
      <c r="AB24" s="2">
        <f>RANK('Póker v0.0'!AB24,'Póker v0.0'!AB$5:AB$39,'Póker v0.0'!AB$1)</f>
        <v>6</v>
      </c>
      <c r="AC24" s="2" t="s">
        <v>808</v>
      </c>
      <c r="AD24" s="3">
        <f t="shared" si="0"/>
        <v>32</v>
      </c>
    </row>
    <row r="25" spans="1:30" ht="15.75" customHeight="1" x14ac:dyDescent="0.3">
      <c r="A25" s="2" t="e">
        <f>RANK('Póker v0.0'!A25,'Póker v0.0'!A$5:A$39,'Póker v0.0'!A$1)</f>
        <v>#VALUE!</v>
      </c>
      <c r="B25" s="2" t="e">
        <f>RANK('Póker v0.0'!B25,'Póker v0.0'!B$5:B$39,'Póker v0.0'!B$1)</f>
        <v>#VALUE!</v>
      </c>
      <c r="C25" s="2">
        <f>RANK('Póker v0.0'!C25,'Póker v0.0'!C$5:C$39,'Póker v0.0'!C$1)</f>
        <v>10</v>
      </c>
      <c r="D25" s="2">
        <f>RANK('Póker v0.0'!D25,'Póker v0.0'!D$5:D$39,'Póker v0.0'!D$1)</f>
        <v>20</v>
      </c>
      <c r="E25" s="2" t="e">
        <f>RANK('Póker v0.0'!E25,'Póker v0.0'!E$5:E$39,'Póker v0.0'!E$1)</f>
        <v>#VALUE!</v>
      </c>
      <c r="F25" s="2" t="e">
        <f>RANK('Póker v0.0'!F25,'Póker v0.0'!F$5:F$39,'Póker v0.0'!F$1)</f>
        <v>#VALUE!</v>
      </c>
      <c r="G25" s="2" t="e">
        <f>RANK('Póker v0.0'!G25,'Póker v0.0'!G$5:G$39,'Póker v0.0'!G$1)</f>
        <v>#VALUE!</v>
      </c>
      <c r="H25" s="2">
        <f>RANK('Póker v0.0'!H25,'Póker v0.0'!H$5:H$39,'Póker v0.0'!H$1)</f>
        <v>1</v>
      </c>
      <c r="I25" s="2">
        <f>RANK('Póker v0.0'!I25,'Póker v0.0'!I$5:I$39,'Póker v0.0'!I$1)</f>
        <v>26</v>
      </c>
      <c r="J25" s="2">
        <f>RANK('Póker v0.0'!J25,'Póker v0.0'!J$5:J$39,'Póker v0.0'!J$1)</f>
        <v>21</v>
      </c>
      <c r="K25" s="2" t="e">
        <f>RANK('Póker v0.0'!K25,'Póker v0.0'!K$5:K$39,'Póker v0.0'!K$1)</f>
        <v>#VALUE!</v>
      </c>
      <c r="L25" s="2">
        <f>RANK('Póker v0.0'!L25,'Póker v0.0'!L$5:L$39,'Póker v0.0'!L$1)</f>
        <v>35</v>
      </c>
      <c r="M25" s="2">
        <f>RANK('Póker v0.0'!M25,'Póker v0.0'!M$5:M$39,'Póker v0.0'!M$1)</f>
        <v>1</v>
      </c>
      <c r="N25" s="2" t="e">
        <f>RANK('Póker v0.0'!N25,'Póker v0.0'!N$5:N$39,'Póker v0.0'!N$1)</f>
        <v>#VALUE!</v>
      </c>
      <c r="O25" s="2" t="e">
        <f>RANK('Póker v0.0'!O25,'Póker v0.0'!O$5:O$39,'Póker v0.0'!O$1)</f>
        <v>#VALUE!</v>
      </c>
      <c r="P25" s="2" t="e">
        <f>RANK('Póker v0.0'!P25,'Póker v0.0'!P$5:P$39,'Póker v0.0'!P$1)</f>
        <v>#VALUE!</v>
      </c>
      <c r="Q25" s="2">
        <f>RANK('Póker v0.0'!Q25,'Póker v0.0'!Q$5:Q$39,'Póker v0.0'!Q$1)</f>
        <v>19</v>
      </c>
      <c r="R25" s="2">
        <f>RANK('Póker v0.0'!R25,'Póker v0.0'!R$5:R$39,'Póker v0.0'!R$1)</f>
        <v>22</v>
      </c>
      <c r="S25" s="2">
        <f>RANK('Póker v0.0'!S25,'Póker v0.0'!S$5:S$39,'Póker v0.0'!S$1)</f>
        <v>18</v>
      </c>
      <c r="T25" s="2" t="e">
        <f>RANK('Póker v0.0'!T25,'Póker v0.0'!T$5:T$39,'Póker v0.0'!T$1)</f>
        <v>#VALUE!</v>
      </c>
      <c r="U25" s="2">
        <f>RANK('Póker v0.0'!U25,'Póker v0.0'!U$5:U$39,'Póker v0.0'!U$1)</f>
        <v>15</v>
      </c>
      <c r="V25" s="2">
        <f>RANK('Póker v0.0'!V25,'Póker v0.0'!V$5:V$39,'Póker v0.0'!V$1)</f>
        <v>28</v>
      </c>
      <c r="W25" s="2" t="e">
        <f>RANK('Póker v0.0'!W25,'Póker v0.0'!W$5:W$39,'Póker v0.0'!W$1)</f>
        <v>#VALUE!</v>
      </c>
      <c r="X25" s="2" t="e">
        <f>RANK('Póker v0.0'!X25,'Póker v0.0'!X$5:X$39,'Póker v0.0'!X$1)</f>
        <v>#VALUE!</v>
      </c>
      <c r="Y25" s="2" t="e">
        <f>RANK('Póker v0.0'!Y25,'Póker v0.0'!Y$5:Y$39,'Póker v0.0'!Y$1)</f>
        <v>#VALUE!</v>
      </c>
      <c r="Z25" s="2">
        <f>RANK('Póker v0.0'!Z25,'Póker v0.0'!Z$5:Z$39,'Póker v0.0'!Z$1)</f>
        <v>1</v>
      </c>
      <c r="AA25" s="2">
        <f>RANK('Póker v0.0'!AA25,'Póker v0.0'!AA$5:AA$39,'Póker v0.0'!AA$1)</f>
        <v>18</v>
      </c>
      <c r="AB25" s="2">
        <f>RANK('Póker v0.0'!AB25,'Póker v0.0'!AB$5:AB$39,'Póker v0.0'!AB$1)</f>
        <v>12</v>
      </c>
      <c r="AC25" s="2" t="s">
        <v>808</v>
      </c>
      <c r="AD25" s="3">
        <f t="shared" si="0"/>
        <v>66</v>
      </c>
    </row>
    <row r="26" spans="1:30" ht="15.75" customHeight="1" x14ac:dyDescent="0.3">
      <c r="A26" s="2" t="e">
        <f>RANK('Póker v0.0'!A26,'Póker v0.0'!A$5:A$39,'Póker v0.0'!A$1)</f>
        <v>#VALUE!</v>
      </c>
      <c r="B26" s="2" t="e">
        <f>RANK('Póker v0.0'!B26,'Póker v0.0'!B$5:B$39,'Póker v0.0'!B$1)</f>
        <v>#VALUE!</v>
      </c>
      <c r="C26" s="2">
        <f>RANK('Póker v0.0'!C26,'Póker v0.0'!C$5:C$39,'Póker v0.0'!C$1)</f>
        <v>33</v>
      </c>
      <c r="D26" s="2">
        <f>RANK('Póker v0.0'!D26,'Póker v0.0'!D$5:D$39,'Póker v0.0'!D$1)</f>
        <v>4</v>
      </c>
      <c r="E26" s="2" t="e">
        <f>RANK('Póker v0.0'!E26,'Póker v0.0'!E$5:E$39,'Póker v0.0'!E$1)</f>
        <v>#VALUE!</v>
      </c>
      <c r="F26" s="2" t="e">
        <f>RANK('Póker v0.0'!F26,'Póker v0.0'!F$5:F$39,'Póker v0.0'!F$1)</f>
        <v>#VALUE!</v>
      </c>
      <c r="G26" s="2" t="e">
        <f>RANK('Póker v0.0'!G26,'Póker v0.0'!G$5:G$39,'Póker v0.0'!G$1)</f>
        <v>#VALUE!</v>
      </c>
      <c r="H26" s="2">
        <f>RANK('Póker v0.0'!H26,'Póker v0.0'!H$5:H$39,'Póker v0.0'!H$1)</f>
        <v>16</v>
      </c>
      <c r="I26" s="2">
        <f>RANK('Póker v0.0'!I26,'Póker v0.0'!I$5:I$39,'Póker v0.0'!I$1)</f>
        <v>24</v>
      </c>
      <c r="J26" s="2">
        <f>RANK('Póker v0.0'!J26,'Póker v0.0'!J$5:J$39,'Póker v0.0'!J$1)</f>
        <v>13</v>
      </c>
      <c r="K26" s="2" t="e">
        <f>RANK('Póker v0.0'!K26,'Póker v0.0'!K$5:K$39,'Póker v0.0'!K$1)</f>
        <v>#VALUE!</v>
      </c>
      <c r="L26" s="2">
        <f>RANK('Póker v0.0'!L26,'Póker v0.0'!L$5:L$39,'Póker v0.0'!L$1)</f>
        <v>21</v>
      </c>
      <c r="M26" s="2">
        <f>RANK('Póker v0.0'!M26,'Póker v0.0'!M$5:M$39,'Póker v0.0'!M$1)</f>
        <v>34</v>
      </c>
      <c r="N26" s="2" t="e">
        <f>RANK('Póker v0.0'!N26,'Póker v0.0'!N$5:N$39,'Póker v0.0'!N$1)</f>
        <v>#VALUE!</v>
      </c>
      <c r="O26" s="2" t="e">
        <f>RANK('Póker v0.0'!O26,'Póker v0.0'!O$5:O$39,'Póker v0.0'!O$1)</f>
        <v>#VALUE!</v>
      </c>
      <c r="P26" s="2" t="e">
        <f>RANK('Póker v0.0'!P26,'Póker v0.0'!P$5:P$39,'Póker v0.0'!P$1)</f>
        <v>#VALUE!</v>
      </c>
      <c r="Q26" s="2">
        <f>RANK('Póker v0.0'!Q26,'Póker v0.0'!Q$5:Q$39,'Póker v0.0'!Q$1)</f>
        <v>1</v>
      </c>
      <c r="R26" s="2">
        <f>RANK('Póker v0.0'!R26,'Póker v0.0'!R$5:R$39,'Póker v0.0'!R$1)</f>
        <v>23</v>
      </c>
      <c r="S26" s="2">
        <f>RANK('Póker v0.0'!S26,'Póker v0.0'!S$5:S$39,'Póker v0.0'!S$1)</f>
        <v>14</v>
      </c>
      <c r="T26" s="2" t="e">
        <f>RANK('Póker v0.0'!T26,'Póker v0.0'!T$5:T$39,'Póker v0.0'!T$1)</f>
        <v>#VALUE!</v>
      </c>
      <c r="U26" s="2">
        <f>RANK('Póker v0.0'!U26,'Póker v0.0'!U$5:U$39,'Póker v0.0'!U$1)</f>
        <v>14</v>
      </c>
      <c r="V26" s="2">
        <f>RANK('Póker v0.0'!V26,'Póker v0.0'!V$5:V$39,'Póker v0.0'!V$1)</f>
        <v>27</v>
      </c>
      <c r="W26" s="2" t="e">
        <f>RANK('Póker v0.0'!W26,'Póker v0.0'!W$5:W$39,'Póker v0.0'!W$1)</f>
        <v>#VALUE!</v>
      </c>
      <c r="X26" s="2" t="e">
        <f>RANK('Póker v0.0'!X26,'Póker v0.0'!X$5:X$39,'Póker v0.0'!X$1)</f>
        <v>#VALUE!</v>
      </c>
      <c r="Y26" s="2" t="e">
        <f>RANK('Póker v0.0'!Y26,'Póker v0.0'!Y$5:Y$39,'Póker v0.0'!Y$1)</f>
        <v>#VALUE!</v>
      </c>
      <c r="Z26" s="2">
        <f>RANK('Póker v0.0'!Z26,'Póker v0.0'!Z$5:Z$39,'Póker v0.0'!Z$1)</f>
        <v>28</v>
      </c>
      <c r="AA26" s="2">
        <f>RANK('Póker v0.0'!AA26,'Póker v0.0'!AA$5:AA$39,'Póker v0.0'!AA$1)</f>
        <v>28</v>
      </c>
      <c r="AB26" s="2">
        <f>RANK('Póker v0.0'!AB26,'Póker v0.0'!AB$5:AB$39,'Póker v0.0'!AB$1)</f>
        <v>28</v>
      </c>
      <c r="AD26" s="3">
        <f t="shared" si="0"/>
        <v>75</v>
      </c>
    </row>
    <row r="27" spans="1:30" ht="15.75" customHeight="1" x14ac:dyDescent="0.3">
      <c r="A27" s="2" t="e">
        <f>RANK('Póker v0.0'!A27,'Póker v0.0'!A$5:A$39,'Póker v0.0'!A$1)</f>
        <v>#VALUE!</v>
      </c>
      <c r="B27" s="2" t="e">
        <f>RANK('Póker v0.0'!B27,'Póker v0.0'!B$5:B$39,'Póker v0.0'!B$1)</f>
        <v>#VALUE!</v>
      </c>
      <c r="C27" s="2">
        <f>RANK('Póker v0.0'!C27,'Póker v0.0'!C$5:C$39,'Póker v0.0'!C$1)</f>
        <v>17</v>
      </c>
      <c r="D27" s="2">
        <f>RANK('Póker v0.0'!D27,'Póker v0.0'!D$5:D$39,'Póker v0.0'!D$1)</f>
        <v>32</v>
      </c>
      <c r="E27" s="2" t="e">
        <f>RANK('Póker v0.0'!E27,'Póker v0.0'!E$5:E$39,'Póker v0.0'!E$1)</f>
        <v>#VALUE!</v>
      </c>
      <c r="F27" s="2" t="e">
        <f>RANK('Póker v0.0'!F27,'Póker v0.0'!F$5:F$39,'Póker v0.0'!F$1)</f>
        <v>#VALUE!</v>
      </c>
      <c r="G27" s="2" t="e">
        <f>RANK('Póker v0.0'!G27,'Póker v0.0'!G$5:G$39,'Póker v0.0'!G$1)</f>
        <v>#VALUE!</v>
      </c>
      <c r="H27" s="2">
        <f>RANK('Póker v0.0'!H27,'Póker v0.0'!H$5:H$39,'Póker v0.0'!H$1)</f>
        <v>27</v>
      </c>
      <c r="I27" s="2">
        <f>RANK('Póker v0.0'!I27,'Póker v0.0'!I$5:I$39,'Póker v0.0'!I$1)</f>
        <v>27</v>
      </c>
      <c r="J27" s="2">
        <f>RANK('Póker v0.0'!J27,'Póker v0.0'!J$5:J$39,'Póker v0.0'!J$1)</f>
        <v>27</v>
      </c>
      <c r="K27" s="2" t="e">
        <f>RANK('Póker v0.0'!K27,'Póker v0.0'!K$5:K$39,'Póker v0.0'!K$1)</f>
        <v>#VALUE!</v>
      </c>
      <c r="L27" s="2">
        <f>RANK('Póker v0.0'!L27,'Póker v0.0'!L$5:L$39,'Póker v0.0'!L$1)</f>
        <v>22</v>
      </c>
      <c r="M27" s="2">
        <f>RANK('Póker v0.0'!M27,'Póker v0.0'!M$5:M$39,'Póker v0.0'!M$1)</f>
        <v>35</v>
      </c>
      <c r="N27" s="2" t="e">
        <f>RANK('Póker v0.0'!N27,'Póker v0.0'!N$5:N$39,'Póker v0.0'!N$1)</f>
        <v>#VALUE!</v>
      </c>
      <c r="O27" s="2" t="e">
        <f>RANK('Póker v0.0'!O27,'Póker v0.0'!O$5:O$39,'Póker v0.0'!O$1)</f>
        <v>#VALUE!</v>
      </c>
      <c r="P27" s="2" t="e">
        <f>RANK('Póker v0.0'!P27,'Póker v0.0'!P$5:P$39,'Póker v0.0'!P$1)</f>
        <v>#VALUE!</v>
      </c>
      <c r="Q27" s="2">
        <f>RANK('Póker v0.0'!Q27,'Póker v0.0'!Q$5:Q$39,'Póker v0.0'!Q$1)</f>
        <v>24</v>
      </c>
      <c r="R27" s="2">
        <f>RANK('Póker v0.0'!R27,'Póker v0.0'!R$5:R$39,'Póker v0.0'!R$1)</f>
        <v>24</v>
      </c>
      <c r="S27" s="2">
        <f>RANK('Póker v0.0'!S27,'Póker v0.0'!S$5:S$39,'Póker v0.0'!S$1)</f>
        <v>24</v>
      </c>
      <c r="T27" s="2" t="e">
        <f>RANK('Póker v0.0'!T27,'Póker v0.0'!T$5:T$39,'Póker v0.0'!T$1)</f>
        <v>#VALUE!</v>
      </c>
      <c r="U27" s="2">
        <f>RANK('Póker v0.0'!U27,'Póker v0.0'!U$5:U$39,'Póker v0.0'!U$1)</f>
        <v>3</v>
      </c>
      <c r="V27" s="2">
        <f>RANK('Póker v0.0'!V27,'Póker v0.0'!V$5:V$39,'Póker v0.0'!V$1)</f>
        <v>7</v>
      </c>
      <c r="W27" s="2" t="e">
        <f>RANK('Póker v0.0'!W27,'Póker v0.0'!W$5:W$39,'Póker v0.0'!W$1)</f>
        <v>#VALUE!</v>
      </c>
      <c r="X27" s="2" t="e">
        <f>RANK('Póker v0.0'!X27,'Póker v0.0'!X$5:X$39,'Póker v0.0'!X$1)</f>
        <v>#VALUE!</v>
      </c>
      <c r="Y27" s="2" t="e">
        <f>RANK('Póker v0.0'!Y27,'Póker v0.0'!Y$5:Y$39,'Póker v0.0'!Y$1)</f>
        <v>#VALUE!</v>
      </c>
      <c r="Z27" s="2">
        <f>RANK('Póker v0.0'!Z27,'Póker v0.0'!Z$5:Z$39,'Póker v0.0'!Z$1)</f>
        <v>1</v>
      </c>
      <c r="AA27" s="2">
        <f>RANK('Póker v0.0'!AA27,'Póker v0.0'!AA$5:AA$39,'Póker v0.0'!AA$1)</f>
        <v>6</v>
      </c>
      <c r="AB27" s="2">
        <f>RANK('Póker v0.0'!AB27,'Póker v0.0'!AB$5:AB$39,'Póker v0.0'!AB$1)</f>
        <v>27</v>
      </c>
      <c r="AD27" s="3">
        <f t="shared" si="0"/>
        <v>57</v>
      </c>
    </row>
    <row r="28" spans="1:30" ht="15.75" customHeight="1" x14ac:dyDescent="0.3">
      <c r="A28" s="2" t="e">
        <f>RANK('Póker v0.0'!A28,'Póker v0.0'!A$5:A$39,'Póker v0.0'!A$1)</f>
        <v>#VALUE!</v>
      </c>
      <c r="B28" s="2" t="e">
        <f>RANK('Póker v0.0'!B28,'Póker v0.0'!B$5:B$39,'Póker v0.0'!B$1)</f>
        <v>#VALUE!</v>
      </c>
      <c r="C28" s="2">
        <f>RANK('Póker v0.0'!C28,'Póker v0.0'!C$5:C$39,'Póker v0.0'!C$1)</f>
        <v>18</v>
      </c>
      <c r="D28" s="2">
        <f>RANK('Póker v0.0'!D28,'Póker v0.0'!D$5:D$39,'Póker v0.0'!D$1)</f>
        <v>35</v>
      </c>
      <c r="E28" s="2" t="e">
        <f>RANK('Póker v0.0'!E28,'Póker v0.0'!E$5:E$39,'Póker v0.0'!E$1)</f>
        <v>#VALUE!</v>
      </c>
      <c r="F28" s="2" t="e">
        <f>RANK('Póker v0.0'!F28,'Póker v0.0'!F$5:F$39,'Póker v0.0'!F$1)</f>
        <v>#VALUE!</v>
      </c>
      <c r="G28" s="2" t="e">
        <f>RANK('Póker v0.0'!G28,'Póker v0.0'!G$5:G$39,'Póker v0.0'!G$1)</f>
        <v>#VALUE!</v>
      </c>
      <c r="H28" s="2">
        <f>RANK('Póker v0.0'!H28,'Póker v0.0'!H$5:H$39,'Póker v0.0'!H$1)</f>
        <v>16</v>
      </c>
      <c r="I28" s="2">
        <f>RANK('Póker v0.0'!I28,'Póker v0.0'!I$5:I$39,'Póker v0.0'!I$1)</f>
        <v>10</v>
      </c>
      <c r="J28" s="2">
        <f>RANK('Póker v0.0'!J28,'Póker v0.0'!J$5:J$39,'Póker v0.0'!J$1)</f>
        <v>11</v>
      </c>
      <c r="K28" s="2" t="e">
        <f>RANK('Póker v0.0'!K28,'Póker v0.0'!K$5:K$39,'Póker v0.0'!K$1)</f>
        <v>#VALUE!</v>
      </c>
      <c r="L28" s="2">
        <f>RANK('Póker v0.0'!L28,'Póker v0.0'!L$5:L$39,'Póker v0.0'!L$1)</f>
        <v>23</v>
      </c>
      <c r="M28" s="2">
        <f>RANK('Póker v0.0'!M28,'Póker v0.0'!M$5:M$39,'Póker v0.0'!M$1)</f>
        <v>33</v>
      </c>
      <c r="N28" s="2" t="e">
        <f>RANK('Póker v0.0'!N28,'Póker v0.0'!N$5:N$39,'Póker v0.0'!N$1)</f>
        <v>#VALUE!</v>
      </c>
      <c r="O28" s="2" t="e">
        <f>RANK('Póker v0.0'!O28,'Póker v0.0'!O$5:O$39,'Póker v0.0'!O$1)</f>
        <v>#VALUE!</v>
      </c>
      <c r="P28" s="2" t="e">
        <f>RANK('Póker v0.0'!P28,'Póker v0.0'!P$5:P$39,'Póker v0.0'!P$1)</f>
        <v>#VALUE!</v>
      </c>
      <c r="Q28" s="2">
        <f>RANK('Póker v0.0'!Q28,'Póker v0.0'!Q$5:Q$39,'Póker v0.0'!Q$1)</f>
        <v>1</v>
      </c>
      <c r="R28" s="2">
        <f>RANK('Póker v0.0'!R28,'Póker v0.0'!R$5:R$39,'Póker v0.0'!R$1)</f>
        <v>9</v>
      </c>
      <c r="S28" s="2">
        <f>RANK('Póker v0.0'!S28,'Póker v0.0'!S$5:S$39,'Póker v0.0'!S$1)</f>
        <v>16</v>
      </c>
      <c r="T28" s="2" t="e">
        <f>RANK('Póker v0.0'!T28,'Póker v0.0'!T$5:T$39,'Póker v0.0'!T$1)</f>
        <v>#VALUE!</v>
      </c>
      <c r="U28" s="2">
        <f>RANK('Póker v0.0'!U28,'Póker v0.0'!U$5:U$39,'Póker v0.0'!U$1)</f>
        <v>32</v>
      </c>
      <c r="V28" s="2">
        <f>RANK('Póker v0.0'!V28,'Póker v0.0'!V$5:V$39,'Póker v0.0'!V$1)</f>
        <v>6</v>
      </c>
      <c r="W28" s="2" t="e">
        <f>RANK('Póker v0.0'!W28,'Póker v0.0'!W$5:W$39,'Póker v0.0'!W$1)</f>
        <v>#VALUE!</v>
      </c>
      <c r="X28" s="2" t="e">
        <f>RANK('Póker v0.0'!X28,'Póker v0.0'!X$5:X$39,'Póker v0.0'!X$1)</f>
        <v>#VALUE!</v>
      </c>
      <c r="Y28" s="2" t="e">
        <f>RANK('Póker v0.0'!Y28,'Póker v0.0'!Y$5:Y$39,'Póker v0.0'!Y$1)</f>
        <v>#VALUE!</v>
      </c>
      <c r="Z28" s="2">
        <f>RANK('Póker v0.0'!Z28,'Póker v0.0'!Z$5:Z$39,'Póker v0.0'!Z$1)</f>
        <v>28</v>
      </c>
      <c r="AA28" s="2">
        <f>RANK('Póker v0.0'!AA28,'Póker v0.0'!AA$5:AA$39,'Póker v0.0'!AA$1)</f>
        <v>28</v>
      </c>
      <c r="AB28" s="2">
        <f>RANK('Póker v0.0'!AB28,'Póker v0.0'!AB$5:AB$39,'Póker v0.0'!AB$1)</f>
        <v>28</v>
      </c>
      <c r="AD28" s="3">
        <f t="shared" si="0"/>
        <v>47</v>
      </c>
    </row>
    <row r="29" spans="1:30" ht="15.75" customHeight="1" x14ac:dyDescent="0.3">
      <c r="A29" s="2" t="e">
        <f>RANK('Póker v0.0'!A29,'Póker v0.0'!A$5:A$39,'Póker v0.0'!A$1)</f>
        <v>#VALUE!</v>
      </c>
      <c r="B29" s="2" t="e">
        <f>RANK('Póker v0.0'!B29,'Póker v0.0'!B$5:B$39,'Póker v0.0'!B$1)</f>
        <v>#VALUE!</v>
      </c>
      <c r="C29" s="2">
        <f>RANK('Póker v0.0'!C29,'Póker v0.0'!C$5:C$39,'Póker v0.0'!C$1)</f>
        <v>14</v>
      </c>
      <c r="D29" s="2">
        <f>RANK('Póker v0.0'!D29,'Póker v0.0'!D$5:D$39,'Póker v0.0'!D$1)</f>
        <v>24</v>
      </c>
      <c r="E29" s="2" t="e">
        <f>RANK('Póker v0.0'!E29,'Póker v0.0'!E$5:E$39,'Póker v0.0'!E$1)</f>
        <v>#VALUE!</v>
      </c>
      <c r="F29" s="2" t="e">
        <f>RANK('Póker v0.0'!F29,'Póker v0.0'!F$5:F$39,'Póker v0.0'!F$1)</f>
        <v>#VALUE!</v>
      </c>
      <c r="G29" s="2" t="e">
        <f>RANK('Póker v0.0'!G29,'Póker v0.0'!G$5:G$39,'Póker v0.0'!G$1)</f>
        <v>#VALUE!</v>
      </c>
      <c r="H29" s="2">
        <f>RANK('Póker v0.0'!H29,'Póker v0.0'!H$5:H$39,'Póker v0.0'!H$1)</f>
        <v>16</v>
      </c>
      <c r="I29" s="2">
        <f>RANK('Póker v0.0'!I29,'Póker v0.0'!I$5:I$39,'Póker v0.0'!I$1)</f>
        <v>25</v>
      </c>
      <c r="J29" s="2">
        <f>RANK('Póker v0.0'!J29,'Póker v0.0'!J$5:J$39,'Póker v0.0'!J$1)</f>
        <v>10</v>
      </c>
      <c r="K29" s="2" t="e">
        <f>RANK('Póker v0.0'!K29,'Póker v0.0'!K$5:K$39,'Póker v0.0'!K$1)</f>
        <v>#VALUE!</v>
      </c>
      <c r="L29" s="2">
        <f>RANK('Póker v0.0'!L29,'Póker v0.0'!L$5:L$39,'Póker v0.0'!L$1)</f>
        <v>19</v>
      </c>
      <c r="M29" s="2">
        <f>RANK('Póker v0.0'!M29,'Póker v0.0'!M$5:M$39,'Póker v0.0'!M$1)</f>
        <v>30</v>
      </c>
      <c r="N29" s="2" t="e">
        <f>RANK('Póker v0.0'!N29,'Póker v0.0'!N$5:N$39,'Póker v0.0'!N$1)</f>
        <v>#VALUE!</v>
      </c>
      <c r="O29" s="2" t="e">
        <f>RANK('Póker v0.0'!O29,'Póker v0.0'!O$5:O$39,'Póker v0.0'!O$1)</f>
        <v>#VALUE!</v>
      </c>
      <c r="P29" s="2" t="e">
        <f>RANK('Póker v0.0'!P29,'Póker v0.0'!P$5:P$39,'Póker v0.0'!P$1)</f>
        <v>#VALUE!</v>
      </c>
      <c r="Q29" s="2">
        <f>RANK('Póker v0.0'!Q29,'Póker v0.0'!Q$5:Q$39,'Póker v0.0'!Q$1)</f>
        <v>24</v>
      </c>
      <c r="R29" s="2">
        <f>RANK('Póker v0.0'!R29,'Póker v0.0'!R$5:R$39,'Póker v0.0'!R$1)</f>
        <v>24</v>
      </c>
      <c r="S29" s="2">
        <f>RANK('Póker v0.0'!S29,'Póker v0.0'!S$5:S$39,'Póker v0.0'!S$1)</f>
        <v>24</v>
      </c>
      <c r="T29" s="2" t="e">
        <f>RANK('Póker v0.0'!T29,'Póker v0.0'!T$5:T$39,'Póker v0.0'!T$1)</f>
        <v>#VALUE!</v>
      </c>
      <c r="U29" s="2">
        <f>RANK('Póker v0.0'!U29,'Póker v0.0'!U$5:U$39,'Póker v0.0'!U$1)</f>
        <v>25</v>
      </c>
      <c r="V29" s="2">
        <f>RANK('Póker v0.0'!V29,'Póker v0.0'!V$5:V$39,'Póker v0.0'!V$1)</f>
        <v>22</v>
      </c>
      <c r="W29" s="2" t="e">
        <f>RANK('Póker v0.0'!W29,'Póker v0.0'!W$5:W$39,'Póker v0.0'!W$1)</f>
        <v>#VALUE!</v>
      </c>
      <c r="X29" s="2" t="e">
        <f>RANK('Póker v0.0'!X29,'Póker v0.0'!X$5:X$39,'Póker v0.0'!X$1)</f>
        <v>#VALUE!</v>
      </c>
      <c r="Y29" s="2" t="e">
        <f>RANK('Póker v0.0'!Y29,'Póker v0.0'!Y$5:Y$39,'Póker v0.0'!Y$1)</f>
        <v>#VALUE!</v>
      </c>
      <c r="Z29" s="2">
        <f>RANK('Póker v0.0'!Z29,'Póker v0.0'!Z$5:Z$39,'Póker v0.0'!Z$1)</f>
        <v>1</v>
      </c>
      <c r="AA29" s="2">
        <f>RANK('Póker v0.0'!AA29,'Póker v0.0'!AA$5:AA$39,'Póker v0.0'!AA$1)</f>
        <v>27</v>
      </c>
      <c r="AB29" s="2">
        <f>RANK('Póker v0.0'!AB29,'Póker v0.0'!AB$5:AB$39,'Póker v0.0'!AB$1)</f>
        <v>25</v>
      </c>
      <c r="AD29" s="3">
        <f t="shared" si="0"/>
        <v>76</v>
      </c>
    </row>
    <row r="30" spans="1:30" ht="15.75" customHeight="1" x14ac:dyDescent="0.3">
      <c r="A30" s="2" t="e">
        <f>RANK('Póker v0.0'!A30,'Póker v0.0'!A$5:A$39,'Póker v0.0'!A$1)</f>
        <v>#VALUE!</v>
      </c>
      <c r="B30" s="2" t="e">
        <f>RANK('Póker v0.0'!B30,'Póker v0.0'!B$5:B$39,'Póker v0.0'!B$1)</f>
        <v>#VALUE!</v>
      </c>
      <c r="C30" s="2">
        <f>RANK('Póker v0.0'!C30,'Póker v0.0'!C$5:C$39,'Póker v0.0'!C$1)</f>
        <v>8</v>
      </c>
      <c r="D30" s="2">
        <f>RANK('Póker v0.0'!D30,'Póker v0.0'!D$5:D$39,'Póker v0.0'!D$1)</f>
        <v>16</v>
      </c>
      <c r="E30" s="2" t="e">
        <f>RANK('Póker v0.0'!E30,'Póker v0.0'!E$5:E$39,'Póker v0.0'!E$1)</f>
        <v>#VALUE!</v>
      </c>
      <c r="F30" s="2" t="e">
        <f>RANK('Póker v0.0'!F30,'Póker v0.0'!F$5:F$39,'Póker v0.0'!F$1)</f>
        <v>#VALUE!</v>
      </c>
      <c r="G30" s="2" t="e">
        <f>RANK('Póker v0.0'!G30,'Póker v0.0'!G$5:G$39,'Póker v0.0'!G$1)</f>
        <v>#VALUE!</v>
      </c>
      <c r="H30" s="2">
        <f>RANK('Póker v0.0'!H30,'Póker v0.0'!H$5:H$39,'Póker v0.0'!H$1)</f>
        <v>27</v>
      </c>
      <c r="I30" s="2">
        <f>RANK('Póker v0.0'!I30,'Póker v0.0'!I$5:I$39,'Póker v0.0'!I$1)</f>
        <v>27</v>
      </c>
      <c r="J30" s="2">
        <f>RANK('Póker v0.0'!J30,'Póker v0.0'!J$5:J$39,'Póker v0.0'!J$1)</f>
        <v>27</v>
      </c>
      <c r="K30" s="2" t="e">
        <f>RANK('Póker v0.0'!K30,'Póker v0.0'!K$5:K$39,'Póker v0.0'!K$1)</f>
        <v>#VALUE!</v>
      </c>
      <c r="L30" s="2">
        <f>RANK('Póker v0.0'!L30,'Póker v0.0'!L$5:L$39,'Póker v0.0'!L$1)</f>
        <v>12</v>
      </c>
      <c r="M30" s="2">
        <f>RANK('Póker v0.0'!M30,'Póker v0.0'!M$5:M$39,'Póker v0.0'!M$1)</f>
        <v>21</v>
      </c>
      <c r="N30" s="2" t="e">
        <f>RANK('Póker v0.0'!N30,'Póker v0.0'!N$5:N$39,'Póker v0.0'!N$1)</f>
        <v>#VALUE!</v>
      </c>
      <c r="O30" s="2" t="e">
        <f>RANK('Póker v0.0'!O30,'Póker v0.0'!O$5:O$39,'Póker v0.0'!O$1)</f>
        <v>#VALUE!</v>
      </c>
      <c r="P30" s="2" t="e">
        <f>RANK('Póker v0.0'!P30,'Póker v0.0'!P$5:P$39,'Póker v0.0'!P$1)</f>
        <v>#VALUE!</v>
      </c>
      <c r="Q30" s="2">
        <f>RANK('Póker v0.0'!Q30,'Póker v0.0'!Q$5:Q$39,'Póker v0.0'!Q$1)</f>
        <v>1</v>
      </c>
      <c r="R30" s="2">
        <f>RANK('Póker v0.0'!R30,'Póker v0.0'!R$5:R$39,'Póker v0.0'!R$1)</f>
        <v>11</v>
      </c>
      <c r="S30" s="2">
        <f>RANK('Póker v0.0'!S30,'Póker v0.0'!S$5:S$39,'Póker v0.0'!S$1)</f>
        <v>4</v>
      </c>
      <c r="T30" s="2" t="e">
        <f>RANK('Póker v0.0'!T30,'Póker v0.0'!T$5:T$39,'Póker v0.0'!T$1)</f>
        <v>#VALUE!</v>
      </c>
      <c r="U30" s="2">
        <f>RANK('Póker v0.0'!U30,'Póker v0.0'!U$5:U$39,'Póker v0.0'!U$1)</f>
        <v>10</v>
      </c>
      <c r="V30" s="2">
        <f>RANK('Póker v0.0'!V30,'Póker v0.0'!V$5:V$39,'Póker v0.0'!V$1)</f>
        <v>19</v>
      </c>
      <c r="W30" s="2" t="e">
        <f>RANK('Póker v0.0'!W30,'Póker v0.0'!W$5:W$39,'Póker v0.0'!W$1)</f>
        <v>#VALUE!</v>
      </c>
      <c r="X30" s="2" t="e">
        <f>RANK('Póker v0.0'!X30,'Póker v0.0'!X$5:X$39,'Póker v0.0'!X$1)</f>
        <v>#VALUE!</v>
      </c>
      <c r="Y30" s="2" t="e">
        <f>RANK('Póker v0.0'!Y30,'Póker v0.0'!Y$5:Y$39,'Póker v0.0'!Y$1)</f>
        <v>#VALUE!</v>
      </c>
      <c r="Z30" s="2">
        <f>RANK('Póker v0.0'!Z30,'Póker v0.0'!Z$5:Z$39,'Póker v0.0'!Z$1)</f>
        <v>20</v>
      </c>
      <c r="AA30" s="2">
        <f>RANK('Póker v0.0'!AA30,'Póker v0.0'!AA$5:AA$39,'Póker v0.0'!AA$1)</f>
        <v>11</v>
      </c>
      <c r="AB30" s="2">
        <f>RANK('Póker v0.0'!AB30,'Póker v0.0'!AB$5:AB$39,'Póker v0.0'!AB$1)</f>
        <v>26</v>
      </c>
      <c r="AD30" s="3">
        <f t="shared" si="0"/>
        <v>49</v>
      </c>
    </row>
    <row r="31" spans="1:30" ht="15.75" customHeight="1" x14ac:dyDescent="0.3">
      <c r="A31" s="2" t="e">
        <f>RANK('Póker v0.0'!A31,'Póker v0.0'!A$5:A$39,'Póker v0.0'!A$1)</f>
        <v>#VALUE!</v>
      </c>
      <c r="B31" s="2" t="e">
        <f>RANK('Póker v0.0'!B31,'Póker v0.0'!B$5:B$39,'Póker v0.0'!B$1)</f>
        <v>#VALUE!</v>
      </c>
      <c r="C31" s="2">
        <f>RANK('Póker v0.0'!C31,'Póker v0.0'!C$5:C$39,'Póker v0.0'!C$1)</f>
        <v>28</v>
      </c>
      <c r="D31" s="2">
        <f>RANK('Póker v0.0'!D31,'Póker v0.0'!D$5:D$39,'Póker v0.0'!D$1)</f>
        <v>13</v>
      </c>
      <c r="E31" s="2" t="e">
        <f>RANK('Póker v0.0'!E31,'Póker v0.0'!E$5:E$39,'Póker v0.0'!E$1)</f>
        <v>#VALUE!</v>
      </c>
      <c r="F31" s="2" t="e">
        <f>RANK('Póker v0.0'!F31,'Póker v0.0'!F$5:F$39,'Póker v0.0'!F$1)</f>
        <v>#VALUE!</v>
      </c>
      <c r="G31" s="2" t="e">
        <f>RANK('Póker v0.0'!G31,'Póker v0.0'!G$5:G$39,'Póker v0.0'!G$1)</f>
        <v>#VALUE!</v>
      </c>
      <c r="H31" s="2">
        <f>RANK('Póker v0.0'!H31,'Póker v0.0'!H$5:H$39,'Póker v0.0'!H$1)</f>
        <v>27</v>
      </c>
      <c r="I31" s="2">
        <f>RANK('Póker v0.0'!I31,'Póker v0.0'!I$5:I$39,'Póker v0.0'!I$1)</f>
        <v>27</v>
      </c>
      <c r="J31" s="2">
        <f>RANK('Póker v0.0'!J31,'Póker v0.0'!J$5:J$39,'Póker v0.0'!J$1)</f>
        <v>27</v>
      </c>
      <c r="K31" s="2" t="e">
        <f>RANK('Póker v0.0'!K31,'Póker v0.0'!K$5:K$39,'Póker v0.0'!K$1)</f>
        <v>#VALUE!</v>
      </c>
      <c r="L31" s="2">
        <f>RANK('Póker v0.0'!L31,'Póker v0.0'!L$5:L$39,'Póker v0.0'!L$1)</f>
        <v>5</v>
      </c>
      <c r="M31" s="2">
        <f>RANK('Póker v0.0'!M31,'Póker v0.0'!M$5:M$39,'Póker v0.0'!M$1)</f>
        <v>11</v>
      </c>
      <c r="N31" s="2" t="e">
        <f>RANK('Póker v0.0'!N31,'Póker v0.0'!N$5:N$39,'Póker v0.0'!N$1)</f>
        <v>#VALUE!</v>
      </c>
      <c r="O31" s="2" t="e">
        <f>RANK('Póker v0.0'!O31,'Póker v0.0'!O$5:O$39,'Póker v0.0'!O$1)</f>
        <v>#VALUE!</v>
      </c>
      <c r="P31" s="2" t="e">
        <f>RANK('Póker v0.0'!P31,'Póker v0.0'!P$5:P$39,'Póker v0.0'!P$1)</f>
        <v>#VALUE!</v>
      </c>
      <c r="Q31" s="2">
        <f>RANK('Póker v0.0'!Q31,'Póker v0.0'!Q$5:Q$39,'Póker v0.0'!Q$1)</f>
        <v>1</v>
      </c>
      <c r="R31" s="2">
        <f>RANK('Póker v0.0'!R31,'Póker v0.0'!R$5:R$39,'Póker v0.0'!R$1)</f>
        <v>20</v>
      </c>
      <c r="S31" s="2">
        <f>RANK('Póker v0.0'!S31,'Póker v0.0'!S$5:S$39,'Póker v0.0'!S$1)</f>
        <v>21</v>
      </c>
      <c r="T31" s="2" t="e">
        <f>RANK('Póker v0.0'!T31,'Póker v0.0'!T$5:T$39,'Póker v0.0'!T$1)</f>
        <v>#VALUE!</v>
      </c>
      <c r="U31" s="2">
        <f>RANK('Póker v0.0'!U31,'Póker v0.0'!U$5:U$39,'Póker v0.0'!U$1)</f>
        <v>18</v>
      </c>
      <c r="V31" s="2">
        <f>RANK('Póker v0.0'!V31,'Póker v0.0'!V$5:V$39,'Póker v0.0'!V$1)</f>
        <v>33</v>
      </c>
      <c r="W31" s="2" t="e">
        <f>RANK('Póker v0.0'!W31,'Póker v0.0'!W$5:W$39,'Póker v0.0'!W$1)</f>
        <v>#VALUE!</v>
      </c>
      <c r="X31" s="2" t="e">
        <f>RANK('Póker v0.0'!X31,'Póker v0.0'!X$5:X$39,'Póker v0.0'!X$1)</f>
        <v>#VALUE!</v>
      </c>
      <c r="Y31" s="2" t="e">
        <f>RANK('Póker v0.0'!Y31,'Póker v0.0'!Y$5:Y$39,'Póker v0.0'!Y$1)</f>
        <v>#VALUE!</v>
      </c>
      <c r="Z31" s="2">
        <f>RANK('Póker v0.0'!Z31,'Póker v0.0'!Z$5:Z$39,'Póker v0.0'!Z$1)</f>
        <v>20</v>
      </c>
      <c r="AA31" s="2">
        <f>RANK('Póker v0.0'!AA31,'Póker v0.0'!AA$5:AA$39,'Póker v0.0'!AA$1)</f>
        <v>25</v>
      </c>
      <c r="AB31" s="2">
        <f>RANK('Póker v0.0'!AB31,'Póker v0.0'!AB$5:AB$39,'Póker v0.0'!AB$1)</f>
        <v>1</v>
      </c>
      <c r="AD31" s="3">
        <f t="shared" si="0"/>
        <v>72</v>
      </c>
    </row>
    <row r="32" spans="1:30" ht="15.75" customHeight="1" x14ac:dyDescent="0.3">
      <c r="A32" s="2" t="e">
        <f>RANK('Póker v0.0'!A32,'Póker v0.0'!A$5:A$39,'Póker v0.0'!A$1)</f>
        <v>#VALUE!</v>
      </c>
      <c r="B32" s="2" t="e">
        <f>RANK('Póker v0.0'!B32,'Póker v0.0'!B$5:B$39,'Póker v0.0'!B$1)</f>
        <v>#VALUE!</v>
      </c>
      <c r="C32" s="2">
        <f>RANK('Póker v0.0'!C32,'Póker v0.0'!C$5:C$39,'Póker v0.0'!C$1)</f>
        <v>32</v>
      </c>
      <c r="D32" s="2">
        <f>RANK('Póker v0.0'!D32,'Póker v0.0'!D$5:D$39,'Póker v0.0'!D$1)</f>
        <v>6</v>
      </c>
      <c r="E32" s="2" t="e">
        <f>RANK('Póker v0.0'!E32,'Póker v0.0'!E$5:E$39,'Póker v0.0'!E$1)</f>
        <v>#VALUE!</v>
      </c>
      <c r="F32" s="2" t="e">
        <f>RANK('Póker v0.0'!F32,'Póker v0.0'!F$5:F$39,'Póker v0.0'!F$1)</f>
        <v>#VALUE!</v>
      </c>
      <c r="G32" s="2" t="e">
        <f>RANK('Póker v0.0'!G32,'Póker v0.0'!G$5:G$39,'Póker v0.0'!G$1)</f>
        <v>#VALUE!</v>
      </c>
      <c r="H32" s="2">
        <f>RANK('Póker v0.0'!H32,'Póker v0.0'!H$5:H$39,'Póker v0.0'!H$1)</f>
        <v>1</v>
      </c>
      <c r="I32" s="2">
        <f>RANK('Póker v0.0'!I32,'Póker v0.0'!I$5:I$39,'Póker v0.0'!I$1)</f>
        <v>17</v>
      </c>
      <c r="J32" s="2">
        <f>RANK('Póker v0.0'!J32,'Póker v0.0'!J$5:J$39,'Póker v0.0'!J$1)</f>
        <v>22</v>
      </c>
      <c r="K32" s="2" t="e">
        <f>RANK('Póker v0.0'!K32,'Póker v0.0'!K$5:K$39,'Póker v0.0'!K$1)</f>
        <v>#VALUE!</v>
      </c>
      <c r="L32" s="2">
        <f>RANK('Póker v0.0'!L32,'Póker v0.0'!L$5:L$39,'Póker v0.0'!L$1)</f>
        <v>25</v>
      </c>
      <c r="M32" s="2">
        <f>RANK('Póker v0.0'!M32,'Póker v0.0'!M$5:M$39,'Póker v0.0'!M$1)</f>
        <v>26</v>
      </c>
      <c r="N32" s="2" t="e">
        <f>RANK('Póker v0.0'!N32,'Póker v0.0'!N$5:N$39,'Póker v0.0'!N$1)</f>
        <v>#VALUE!</v>
      </c>
      <c r="O32" s="2" t="e">
        <f>RANK('Póker v0.0'!O32,'Póker v0.0'!O$5:O$39,'Póker v0.0'!O$1)</f>
        <v>#VALUE!</v>
      </c>
      <c r="P32" s="2" t="e">
        <f>RANK('Póker v0.0'!P32,'Póker v0.0'!P$5:P$39,'Póker v0.0'!P$1)</f>
        <v>#VALUE!</v>
      </c>
      <c r="Q32" s="2">
        <f>RANK('Póker v0.0'!Q32,'Póker v0.0'!Q$5:Q$39,'Póker v0.0'!Q$1)</f>
        <v>24</v>
      </c>
      <c r="R32" s="2">
        <f>RANK('Póker v0.0'!R32,'Póker v0.0'!R$5:R$39,'Póker v0.0'!R$1)</f>
        <v>24</v>
      </c>
      <c r="S32" s="2">
        <f>RANK('Póker v0.0'!S32,'Póker v0.0'!S$5:S$39,'Póker v0.0'!S$1)</f>
        <v>24</v>
      </c>
      <c r="T32" s="2" t="e">
        <f>RANK('Póker v0.0'!T32,'Póker v0.0'!T$5:T$39,'Póker v0.0'!T$1)</f>
        <v>#VALUE!</v>
      </c>
      <c r="U32" s="2">
        <f>RANK('Póker v0.0'!U32,'Póker v0.0'!U$5:U$39,'Póker v0.0'!U$1)</f>
        <v>13</v>
      </c>
      <c r="V32" s="2">
        <f>RANK('Póker v0.0'!V32,'Póker v0.0'!V$5:V$39,'Póker v0.0'!V$1)</f>
        <v>25</v>
      </c>
      <c r="W32" s="2" t="e">
        <f>RANK('Póker v0.0'!W32,'Póker v0.0'!W$5:W$39,'Póker v0.0'!W$1)</f>
        <v>#VALUE!</v>
      </c>
      <c r="X32" s="2" t="e">
        <f>RANK('Póker v0.0'!X32,'Póker v0.0'!X$5:X$39,'Póker v0.0'!X$1)</f>
        <v>#VALUE!</v>
      </c>
      <c r="Y32" s="2" t="e">
        <f>RANK('Póker v0.0'!Y32,'Póker v0.0'!Y$5:Y$39,'Póker v0.0'!Y$1)</f>
        <v>#VALUE!</v>
      </c>
      <c r="Z32" s="2">
        <f>RANK('Póker v0.0'!Z32,'Póker v0.0'!Z$5:Z$39,'Póker v0.0'!Z$1)</f>
        <v>28</v>
      </c>
      <c r="AA32" s="2">
        <f>RANK('Póker v0.0'!AA32,'Póker v0.0'!AA$5:AA$39,'Póker v0.0'!AA$1)</f>
        <v>28</v>
      </c>
      <c r="AB32" s="2">
        <f>RANK('Póker v0.0'!AB32,'Póker v0.0'!AB$5:AB$39,'Póker v0.0'!AB$1)</f>
        <v>28</v>
      </c>
      <c r="AD32" s="3">
        <f t="shared" si="0"/>
        <v>69</v>
      </c>
    </row>
    <row r="33" spans="1:30" ht="15.75" customHeight="1" x14ac:dyDescent="0.3">
      <c r="A33" s="2" t="e">
        <f>RANK('Póker v0.0'!A33,'Póker v0.0'!A$5:A$39,'Póker v0.0'!A$1)</f>
        <v>#VALUE!</v>
      </c>
      <c r="B33" s="2" t="e">
        <f>RANK('Póker v0.0'!B33,'Póker v0.0'!B$5:B$39,'Póker v0.0'!B$1)</f>
        <v>#VALUE!</v>
      </c>
      <c r="C33" s="2">
        <f>RANK('Póker v0.0'!C33,'Póker v0.0'!C$5:C$39,'Póker v0.0'!C$1)</f>
        <v>34</v>
      </c>
      <c r="D33" s="2">
        <f>RANK('Póker v0.0'!D33,'Póker v0.0'!D$5:D$39,'Póker v0.0'!D$1)</f>
        <v>2</v>
      </c>
      <c r="E33" s="2" t="e">
        <f>RANK('Póker v0.0'!E33,'Póker v0.0'!E$5:E$39,'Póker v0.0'!E$1)</f>
        <v>#VALUE!</v>
      </c>
      <c r="F33" s="2" t="e">
        <f>RANK('Póker v0.0'!F33,'Póker v0.0'!F$5:F$39,'Póker v0.0'!F$1)</f>
        <v>#VALUE!</v>
      </c>
      <c r="G33" s="2" t="e">
        <f>RANK('Póker v0.0'!G33,'Póker v0.0'!G$5:G$39,'Póker v0.0'!G$1)</f>
        <v>#VALUE!</v>
      </c>
      <c r="H33" s="2">
        <f>RANK('Póker v0.0'!H33,'Póker v0.0'!H$5:H$39,'Póker v0.0'!H$1)</f>
        <v>16</v>
      </c>
      <c r="I33" s="2">
        <f>RANK('Póker v0.0'!I33,'Póker v0.0'!I$5:I$39,'Póker v0.0'!I$1)</f>
        <v>9</v>
      </c>
      <c r="J33" s="2">
        <f>RANK('Póker v0.0'!J33,'Póker v0.0'!J$5:J$39,'Póker v0.0'!J$1)</f>
        <v>3</v>
      </c>
      <c r="K33" s="2" t="e">
        <f>RANK('Póker v0.0'!K33,'Póker v0.0'!K$5:K$39,'Póker v0.0'!K$1)</f>
        <v>#VALUE!</v>
      </c>
      <c r="L33" s="2">
        <f>RANK('Póker v0.0'!L33,'Póker v0.0'!L$5:L$39,'Póker v0.0'!L$1)</f>
        <v>20</v>
      </c>
      <c r="M33" s="2">
        <f>RANK('Póker v0.0'!M33,'Póker v0.0'!M$5:M$39,'Póker v0.0'!M$1)</f>
        <v>31</v>
      </c>
      <c r="N33" s="2" t="e">
        <f>RANK('Póker v0.0'!N33,'Póker v0.0'!N$5:N$39,'Póker v0.0'!N$1)</f>
        <v>#VALUE!</v>
      </c>
      <c r="O33" s="2" t="e">
        <f>RANK('Póker v0.0'!O33,'Póker v0.0'!O$5:O$39,'Póker v0.0'!O$1)</f>
        <v>#VALUE!</v>
      </c>
      <c r="P33" s="2" t="e">
        <f>RANK('Póker v0.0'!P33,'Póker v0.0'!P$5:P$39,'Póker v0.0'!P$1)</f>
        <v>#VALUE!</v>
      </c>
      <c r="Q33" s="2">
        <f>RANK('Póker v0.0'!Q33,'Póker v0.0'!Q$5:Q$39,'Póker v0.0'!Q$1)</f>
        <v>1</v>
      </c>
      <c r="R33" s="2">
        <f>RANK('Póker v0.0'!R33,'Póker v0.0'!R$5:R$39,'Póker v0.0'!R$1)</f>
        <v>15</v>
      </c>
      <c r="S33" s="2">
        <f>RANK('Póker v0.0'!S33,'Póker v0.0'!S$5:S$39,'Póker v0.0'!S$1)</f>
        <v>15</v>
      </c>
      <c r="T33" s="2" t="e">
        <f>RANK('Póker v0.0'!T33,'Póker v0.0'!T$5:T$39,'Póker v0.0'!T$1)</f>
        <v>#VALUE!</v>
      </c>
      <c r="U33" s="2">
        <f>RANK('Póker v0.0'!U33,'Póker v0.0'!U$5:U$39,'Póker v0.0'!U$1)</f>
        <v>31</v>
      </c>
      <c r="V33" s="2">
        <f>RANK('Póker v0.0'!V33,'Póker v0.0'!V$5:V$39,'Póker v0.0'!V$1)</f>
        <v>10</v>
      </c>
      <c r="W33" s="2" t="e">
        <f>RANK('Póker v0.0'!W33,'Póker v0.0'!W$5:W$39,'Póker v0.0'!W$1)</f>
        <v>#VALUE!</v>
      </c>
      <c r="X33" s="2" t="e">
        <f>RANK('Póker v0.0'!X33,'Póker v0.0'!X$5:X$39,'Póker v0.0'!X$1)</f>
        <v>#VALUE!</v>
      </c>
      <c r="Y33" s="2" t="e">
        <f>RANK('Póker v0.0'!Y33,'Póker v0.0'!Y$5:Y$39,'Póker v0.0'!Y$1)</f>
        <v>#VALUE!</v>
      </c>
      <c r="Z33" s="2">
        <f>RANK('Póker v0.0'!Z33,'Póker v0.0'!Z$5:Z$39,'Póker v0.0'!Z$1)</f>
        <v>20</v>
      </c>
      <c r="AA33" s="2">
        <f>RANK('Póker v0.0'!AA33,'Póker v0.0'!AA$5:AA$39,'Póker v0.0'!AA$1)</f>
        <v>16</v>
      </c>
      <c r="AB33" s="2">
        <f>RANK('Póker v0.0'!AB33,'Póker v0.0'!AB$5:AB$39,'Póker v0.0'!AB$1)</f>
        <v>21</v>
      </c>
      <c r="AD33" s="3">
        <f t="shared" si="0"/>
        <v>40</v>
      </c>
    </row>
    <row r="34" spans="1:30" ht="15.75" customHeight="1" x14ac:dyDescent="0.3">
      <c r="A34" s="2" t="e">
        <f>RANK('Póker v0.0'!A34,'Póker v0.0'!A$5:A$39,'Póker v0.0'!A$1)</f>
        <v>#VALUE!</v>
      </c>
      <c r="B34" s="2" t="e">
        <f>RANK('Póker v0.0'!B34,'Póker v0.0'!B$5:B$39,'Póker v0.0'!B$1)</f>
        <v>#VALUE!</v>
      </c>
      <c r="C34" s="2">
        <f>RANK('Póker v0.0'!C34,'Póker v0.0'!C$5:C$39,'Póker v0.0'!C$1)</f>
        <v>15</v>
      </c>
      <c r="D34" s="2">
        <f>RANK('Póker v0.0'!D34,'Póker v0.0'!D$5:D$39,'Póker v0.0'!D$1)</f>
        <v>26</v>
      </c>
      <c r="E34" s="2" t="e">
        <f>RANK('Póker v0.0'!E34,'Póker v0.0'!E$5:E$39,'Póker v0.0'!E$1)</f>
        <v>#VALUE!</v>
      </c>
      <c r="F34" s="2" t="e">
        <f>RANK('Póker v0.0'!F34,'Póker v0.0'!F$5:F$39,'Póker v0.0'!F$1)</f>
        <v>#VALUE!</v>
      </c>
      <c r="G34" s="2" t="e">
        <f>RANK('Póker v0.0'!G34,'Póker v0.0'!G$5:G$39,'Póker v0.0'!G$1)</f>
        <v>#VALUE!</v>
      </c>
      <c r="H34" s="2">
        <f>RANK('Póker v0.0'!H34,'Póker v0.0'!H$5:H$39,'Póker v0.0'!H$1)</f>
        <v>1</v>
      </c>
      <c r="I34" s="2">
        <f>RANK('Póker v0.0'!I34,'Póker v0.0'!I$5:I$39,'Póker v0.0'!I$1)</f>
        <v>20</v>
      </c>
      <c r="J34" s="2">
        <f>RANK('Póker v0.0'!J34,'Póker v0.0'!J$5:J$39,'Póker v0.0'!J$1)</f>
        <v>14</v>
      </c>
      <c r="K34" s="2" t="e">
        <f>RANK('Póker v0.0'!K34,'Póker v0.0'!K$5:K$39,'Póker v0.0'!K$1)</f>
        <v>#VALUE!</v>
      </c>
      <c r="L34" s="2">
        <f>RANK('Póker v0.0'!L34,'Póker v0.0'!L$5:L$39,'Póker v0.0'!L$1)</f>
        <v>10</v>
      </c>
      <c r="M34" s="2">
        <f>RANK('Póker v0.0'!M34,'Póker v0.0'!M$5:M$39,'Póker v0.0'!M$1)</f>
        <v>18</v>
      </c>
      <c r="N34" s="2" t="e">
        <f>RANK('Póker v0.0'!N34,'Póker v0.0'!N$5:N$39,'Póker v0.0'!N$1)</f>
        <v>#VALUE!</v>
      </c>
      <c r="O34" s="2" t="e">
        <f>RANK('Póker v0.0'!O34,'Póker v0.0'!O$5:O$39,'Póker v0.0'!O$1)</f>
        <v>#VALUE!</v>
      </c>
      <c r="P34" s="2" t="e">
        <f>RANK('Póker v0.0'!P34,'Póker v0.0'!P$5:P$39,'Póker v0.0'!P$1)</f>
        <v>#VALUE!</v>
      </c>
      <c r="Q34" s="2">
        <f>RANK('Póker v0.0'!Q34,'Póker v0.0'!Q$5:Q$39,'Póker v0.0'!Q$1)</f>
        <v>1</v>
      </c>
      <c r="R34" s="2">
        <f>RANK('Póker v0.0'!R34,'Póker v0.0'!R$5:R$39,'Póker v0.0'!R$1)</f>
        <v>15</v>
      </c>
      <c r="S34" s="2">
        <f>RANK('Póker v0.0'!S34,'Póker v0.0'!S$5:S$39,'Póker v0.0'!S$1)</f>
        <v>2</v>
      </c>
      <c r="T34" s="2" t="e">
        <f>RANK('Póker v0.0'!T34,'Póker v0.0'!T$5:T$39,'Póker v0.0'!T$1)</f>
        <v>#VALUE!</v>
      </c>
      <c r="U34" s="2">
        <f>RANK('Póker v0.0'!U34,'Póker v0.0'!U$5:U$39,'Póker v0.0'!U$1)</f>
        <v>21</v>
      </c>
      <c r="V34" s="2">
        <f>RANK('Póker v0.0'!V34,'Póker v0.0'!V$5:V$39,'Póker v0.0'!V$1)</f>
        <v>29</v>
      </c>
      <c r="W34" s="2" t="e">
        <f>RANK('Póker v0.0'!W34,'Póker v0.0'!W$5:W$39,'Póker v0.0'!W$1)</f>
        <v>#VALUE!</v>
      </c>
      <c r="X34" s="2" t="e">
        <f>RANK('Póker v0.0'!X34,'Póker v0.0'!X$5:X$39,'Póker v0.0'!X$1)</f>
        <v>#VALUE!</v>
      </c>
      <c r="Y34" s="2" t="e">
        <f>RANK('Póker v0.0'!Y34,'Póker v0.0'!Y$5:Y$39,'Póker v0.0'!Y$1)</f>
        <v>#VALUE!</v>
      </c>
      <c r="Z34" s="2">
        <f>RANK('Póker v0.0'!Z34,'Póker v0.0'!Z$5:Z$39,'Póker v0.0'!Z$1)</f>
        <v>1</v>
      </c>
      <c r="AA34" s="2">
        <f>RANK('Póker v0.0'!AA34,'Póker v0.0'!AA$5:AA$39,'Póker v0.0'!AA$1)</f>
        <v>20</v>
      </c>
      <c r="AB34" s="2">
        <f>RANK('Póker v0.0'!AB34,'Póker v0.0'!AB$5:AB$39,'Póker v0.0'!AB$1)</f>
        <v>17</v>
      </c>
      <c r="AD34" s="3">
        <f t="shared" si="0"/>
        <v>55</v>
      </c>
    </row>
    <row r="35" spans="1:30" ht="15.75" customHeight="1" x14ac:dyDescent="0.3">
      <c r="A35" s="2" t="e">
        <f>RANK('Póker v0.0'!A35,'Póker v0.0'!A$5:A$39,'Póker v0.0'!A$1)</f>
        <v>#VALUE!</v>
      </c>
      <c r="B35" s="2" t="e">
        <f>RANK('Póker v0.0'!B35,'Póker v0.0'!B$5:B$39,'Póker v0.0'!B$1)</f>
        <v>#VALUE!</v>
      </c>
      <c r="C35" s="2">
        <f>RANK('Póker v0.0'!C35,'Póker v0.0'!C$5:C$39,'Póker v0.0'!C$1)</f>
        <v>35</v>
      </c>
      <c r="D35" s="2">
        <f>RANK('Póker v0.0'!D35,'Póker v0.0'!D$5:D$39,'Póker v0.0'!D$1)</f>
        <v>1</v>
      </c>
      <c r="E35" s="2" t="e">
        <f>RANK('Póker v0.0'!E35,'Póker v0.0'!E$5:E$39,'Póker v0.0'!E$1)</f>
        <v>#VALUE!</v>
      </c>
      <c r="F35" s="2" t="e">
        <f>RANK('Póker v0.0'!F35,'Póker v0.0'!F$5:F$39,'Póker v0.0'!F$1)</f>
        <v>#VALUE!</v>
      </c>
      <c r="G35" s="2" t="e">
        <f>RANK('Póker v0.0'!G35,'Póker v0.0'!G$5:G$39,'Póker v0.0'!G$1)</f>
        <v>#VALUE!</v>
      </c>
      <c r="H35" s="2">
        <f>RANK('Póker v0.0'!H35,'Póker v0.0'!H$5:H$39,'Póker v0.0'!H$1)</f>
        <v>27</v>
      </c>
      <c r="I35" s="2">
        <f>RANK('Póker v0.0'!I35,'Póker v0.0'!I$5:I$39,'Póker v0.0'!I$1)</f>
        <v>27</v>
      </c>
      <c r="J35" s="2">
        <f>RANK('Póker v0.0'!J35,'Póker v0.0'!J$5:J$39,'Póker v0.0'!J$1)</f>
        <v>27</v>
      </c>
      <c r="K35" s="2" t="e">
        <f>RANK('Póker v0.0'!K35,'Póker v0.0'!K$5:K$39,'Póker v0.0'!K$1)</f>
        <v>#VALUE!</v>
      </c>
      <c r="L35" s="2">
        <f>RANK('Póker v0.0'!L35,'Póker v0.0'!L$5:L$39,'Póker v0.0'!L$1)</f>
        <v>34</v>
      </c>
      <c r="M35" s="2">
        <f>RANK('Póker v0.0'!M35,'Póker v0.0'!M$5:M$39,'Póker v0.0'!M$1)</f>
        <v>2</v>
      </c>
      <c r="N35" s="2" t="e">
        <f>RANK('Póker v0.0'!N35,'Póker v0.0'!N$5:N$39,'Póker v0.0'!N$1)</f>
        <v>#VALUE!</v>
      </c>
      <c r="O35" s="2" t="e">
        <f>RANK('Póker v0.0'!O35,'Póker v0.0'!O$5:O$39,'Póker v0.0'!O$1)</f>
        <v>#VALUE!</v>
      </c>
      <c r="P35" s="2" t="e">
        <f>RANK('Póker v0.0'!P35,'Póker v0.0'!P$5:P$39,'Póker v0.0'!P$1)</f>
        <v>#VALUE!</v>
      </c>
      <c r="Q35" s="2">
        <f>RANK('Póker v0.0'!Q35,'Póker v0.0'!Q$5:Q$39,'Póker v0.0'!Q$1)</f>
        <v>24</v>
      </c>
      <c r="R35" s="2">
        <f>RANK('Póker v0.0'!R35,'Póker v0.0'!R$5:R$39,'Póker v0.0'!R$1)</f>
        <v>24</v>
      </c>
      <c r="S35" s="2">
        <f>RANK('Póker v0.0'!S35,'Póker v0.0'!S$5:S$39,'Póker v0.0'!S$1)</f>
        <v>24</v>
      </c>
      <c r="T35" s="2" t="e">
        <f>RANK('Póker v0.0'!T35,'Póker v0.0'!T$5:T$39,'Póker v0.0'!T$1)</f>
        <v>#VALUE!</v>
      </c>
      <c r="U35" s="2">
        <f>RANK('Póker v0.0'!U35,'Póker v0.0'!U$5:U$39,'Póker v0.0'!U$1)</f>
        <v>29</v>
      </c>
      <c r="V35" s="2">
        <f>RANK('Póker v0.0'!V35,'Póker v0.0'!V$5:V$39,'Póker v0.0'!V$1)</f>
        <v>14</v>
      </c>
      <c r="W35" s="2" t="e">
        <f>RANK('Póker v0.0'!W35,'Póker v0.0'!W$5:W$39,'Póker v0.0'!W$1)</f>
        <v>#VALUE!</v>
      </c>
      <c r="X35" s="2" t="e">
        <f>RANK('Póker v0.0'!X35,'Póker v0.0'!X$5:X$39,'Póker v0.0'!X$1)</f>
        <v>#VALUE!</v>
      </c>
      <c r="Y35" s="2" t="e">
        <f>RANK('Póker v0.0'!Y35,'Póker v0.0'!Y$5:Y$39,'Póker v0.0'!Y$1)</f>
        <v>#VALUE!</v>
      </c>
      <c r="Z35" s="2">
        <f>RANK('Póker v0.0'!Z35,'Póker v0.0'!Z$5:Z$39,'Póker v0.0'!Z$1)</f>
        <v>1</v>
      </c>
      <c r="AA35" s="2">
        <f>RANK('Póker v0.0'!AA35,'Póker v0.0'!AA$5:AA$39,'Póker v0.0'!AA$1)</f>
        <v>14</v>
      </c>
      <c r="AB35" s="2">
        <f>RANK('Póker v0.0'!AB35,'Póker v0.0'!AB$5:AB$39,'Póker v0.0'!AB$1)</f>
        <v>7</v>
      </c>
      <c r="AD35" s="3">
        <f t="shared" si="0"/>
        <v>65</v>
      </c>
    </row>
    <row r="36" spans="1:30" ht="15.75" customHeight="1" x14ac:dyDescent="0.3">
      <c r="A36" s="2" t="e">
        <f>RANK('Póker v0.0'!A36,'Póker v0.0'!A$5:A$39,'Póker v0.0'!A$1)</f>
        <v>#VALUE!</v>
      </c>
      <c r="B36" s="2" t="e">
        <f>RANK('Póker v0.0'!B36,'Póker v0.0'!B$5:B$39,'Póker v0.0'!B$1)</f>
        <v>#VALUE!</v>
      </c>
      <c r="C36" s="2">
        <f>RANK('Póker v0.0'!C36,'Póker v0.0'!C$5:C$39,'Póker v0.0'!C$1)</f>
        <v>11</v>
      </c>
      <c r="D36" s="2">
        <f>RANK('Póker v0.0'!D36,'Póker v0.0'!D$5:D$39,'Póker v0.0'!D$1)</f>
        <v>21</v>
      </c>
      <c r="E36" s="2" t="e">
        <f>RANK('Póker v0.0'!E36,'Póker v0.0'!E$5:E$39,'Póker v0.0'!E$1)</f>
        <v>#VALUE!</v>
      </c>
      <c r="F36" s="2" t="e">
        <f>RANK('Póker v0.0'!F36,'Póker v0.0'!F$5:F$39,'Póker v0.0'!F$1)</f>
        <v>#VALUE!</v>
      </c>
      <c r="G36" s="2" t="e">
        <f>RANK('Póker v0.0'!G36,'Póker v0.0'!G$5:G$39,'Póker v0.0'!G$1)</f>
        <v>#VALUE!</v>
      </c>
      <c r="H36" s="2">
        <f>RANK('Póker v0.0'!H36,'Póker v0.0'!H$5:H$39,'Póker v0.0'!H$1)</f>
        <v>1</v>
      </c>
      <c r="I36" s="2">
        <f>RANK('Póker v0.0'!I36,'Póker v0.0'!I$5:I$39,'Póker v0.0'!I$1)</f>
        <v>18</v>
      </c>
      <c r="J36" s="2">
        <f>RANK('Póker v0.0'!J36,'Póker v0.0'!J$5:J$39,'Póker v0.0'!J$1)</f>
        <v>20</v>
      </c>
      <c r="K36" s="2" t="e">
        <f>RANK('Póker v0.0'!K36,'Póker v0.0'!K$5:K$39,'Póker v0.0'!K$1)</f>
        <v>#VALUE!</v>
      </c>
      <c r="L36" s="2">
        <f>RANK('Póker v0.0'!L36,'Póker v0.0'!L$5:L$39,'Póker v0.0'!L$1)</f>
        <v>11</v>
      </c>
      <c r="M36" s="2">
        <f>RANK('Póker v0.0'!M36,'Póker v0.0'!M$5:M$39,'Póker v0.0'!M$1)</f>
        <v>19</v>
      </c>
      <c r="N36" s="2" t="e">
        <f>RANK('Póker v0.0'!N36,'Póker v0.0'!N$5:N$39,'Póker v0.0'!N$1)</f>
        <v>#VALUE!</v>
      </c>
      <c r="O36" s="2" t="e">
        <f>RANK('Póker v0.0'!O36,'Póker v0.0'!O$5:O$39,'Póker v0.0'!O$1)</f>
        <v>#VALUE!</v>
      </c>
      <c r="P36" s="2" t="e">
        <f>RANK('Póker v0.0'!P36,'Póker v0.0'!P$5:P$39,'Póker v0.0'!P$1)</f>
        <v>#VALUE!</v>
      </c>
      <c r="Q36" s="2">
        <f>RANK('Póker v0.0'!Q36,'Póker v0.0'!Q$5:Q$39,'Póker v0.0'!Q$1)</f>
        <v>19</v>
      </c>
      <c r="R36" s="2">
        <f>RANK('Póker v0.0'!R36,'Póker v0.0'!R$5:R$39,'Póker v0.0'!R$1)</f>
        <v>17</v>
      </c>
      <c r="S36" s="2">
        <f>RANK('Póker v0.0'!S36,'Póker v0.0'!S$5:S$39,'Póker v0.0'!S$1)</f>
        <v>5</v>
      </c>
      <c r="T36" s="2" t="e">
        <f>RANK('Póker v0.0'!T36,'Póker v0.0'!T$5:T$39,'Póker v0.0'!T$1)</f>
        <v>#VALUE!</v>
      </c>
      <c r="U36" s="2">
        <f>RANK('Póker v0.0'!U36,'Póker v0.0'!U$5:U$39,'Póker v0.0'!U$1)</f>
        <v>17</v>
      </c>
      <c r="V36" s="2">
        <f>RANK('Póker v0.0'!V36,'Póker v0.0'!V$5:V$39,'Póker v0.0'!V$1)</f>
        <v>32</v>
      </c>
      <c r="W36" s="2" t="e">
        <f>RANK('Póker v0.0'!W36,'Póker v0.0'!W$5:W$39,'Póker v0.0'!W$1)</f>
        <v>#VALUE!</v>
      </c>
      <c r="X36" s="2" t="e">
        <f>RANK('Póker v0.0'!X36,'Póker v0.0'!X$5:X$39,'Póker v0.0'!X$1)</f>
        <v>#VALUE!</v>
      </c>
      <c r="Y36" s="2" t="e">
        <f>RANK('Póker v0.0'!Y36,'Póker v0.0'!Y$5:Y$39,'Póker v0.0'!Y$1)</f>
        <v>#VALUE!</v>
      </c>
      <c r="Z36" s="2">
        <f>RANK('Póker v0.0'!Z36,'Póker v0.0'!Z$5:Z$39,'Póker v0.0'!Z$1)</f>
        <v>28</v>
      </c>
      <c r="AA36" s="2">
        <f>RANK('Póker v0.0'!AA36,'Póker v0.0'!AA$5:AA$39,'Póker v0.0'!AA$1)</f>
        <v>28</v>
      </c>
      <c r="AB36" s="2">
        <f>RANK('Póker v0.0'!AB36,'Póker v0.0'!AB$5:AB$39,'Póker v0.0'!AB$1)</f>
        <v>28</v>
      </c>
      <c r="AD36" s="3">
        <f t="shared" si="0"/>
        <v>63</v>
      </c>
    </row>
    <row r="37" spans="1:30" ht="15.75" customHeight="1" x14ac:dyDescent="0.3">
      <c r="A37" s="2" t="e">
        <f>RANK('Póker v0.0'!A37,'Póker v0.0'!A$5:A$39,'Póker v0.0'!A$1)</f>
        <v>#VALUE!</v>
      </c>
      <c r="B37" s="2" t="e">
        <f>RANK('Póker v0.0'!B37,'Póker v0.0'!B$5:B$39,'Póker v0.0'!B$1)</f>
        <v>#VALUE!</v>
      </c>
      <c r="C37" s="2">
        <f>RANK('Póker v0.0'!C37,'Póker v0.0'!C$5:C$39,'Póker v0.0'!C$1)</f>
        <v>24</v>
      </c>
      <c r="D37" s="2">
        <f>RANK('Póker v0.0'!D37,'Póker v0.0'!D$5:D$39,'Póker v0.0'!D$1)</f>
        <v>28</v>
      </c>
      <c r="E37" s="2" t="e">
        <f>RANK('Póker v0.0'!E37,'Póker v0.0'!E$5:E$39,'Póker v0.0'!E$1)</f>
        <v>#VALUE!</v>
      </c>
      <c r="F37" s="2" t="e">
        <f>RANK('Póker v0.0'!F37,'Póker v0.0'!F$5:F$39,'Póker v0.0'!F$1)</f>
        <v>#VALUE!</v>
      </c>
      <c r="G37" s="2" t="e">
        <f>RANK('Póker v0.0'!G37,'Póker v0.0'!G$5:G$39,'Póker v0.0'!G$1)</f>
        <v>#VALUE!</v>
      </c>
      <c r="H37" s="2">
        <f>RANK('Póker v0.0'!H37,'Póker v0.0'!H$5:H$39,'Póker v0.0'!H$1)</f>
        <v>1</v>
      </c>
      <c r="I37" s="2">
        <f>RANK('Póker v0.0'!I37,'Póker v0.0'!I$5:I$39,'Póker v0.0'!I$1)</f>
        <v>21</v>
      </c>
      <c r="J37" s="2">
        <f>RANK('Póker v0.0'!J37,'Póker v0.0'!J$5:J$39,'Póker v0.0'!J$1)</f>
        <v>5</v>
      </c>
      <c r="K37" s="2" t="e">
        <f>RANK('Póker v0.0'!K37,'Póker v0.0'!K$5:K$39,'Póker v0.0'!K$1)</f>
        <v>#VALUE!</v>
      </c>
      <c r="L37" s="2">
        <f>RANK('Póker v0.0'!L37,'Póker v0.0'!L$5:L$39,'Póker v0.0'!L$1)</f>
        <v>30</v>
      </c>
      <c r="M37" s="2">
        <f>RANK('Póker v0.0'!M37,'Póker v0.0'!M$5:M$39,'Póker v0.0'!M$1)</f>
        <v>6</v>
      </c>
      <c r="N37" s="2" t="e">
        <f>RANK('Póker v0.0'!N37,'Póker v0.0'!N$5:N$39,'Póker v0.0'!N$1)</f>
        <v>#VALUE!</v>
      </c>
      <c r="O37" s="2" t="e">
        <f>RANK('Póker v0.0'!O37,'Póker v0.0'!O$5:O$39,'Póker v0.0'!O$1)</f>
        <v>#VALUE!</v>
      </c>
      <c r="P37" s="2" t="e">
        <f>RANK('Póker v0.0'!P37,'Póker v0.0'!P$5:P$39,'Póker v0.0'!P$1)</f>
        <v>#VALUE!</v>
      </c>
      <c r="Q37" s="2">
        <f>RANK('Póker v0.0'!Q37,'Póker v0.0'!Q$5:Q$39,'Póker v0.0'!Q$1)</f>
        <v>24</v>
      </c>
      <c r="R37" s="2">
        <f>RANK('Póker v0.0'!R37,'Póker v0.0'!R$5:R$39,'Póker v0.0'!R$1)</f>
        <v>24</v>
      </c>
      <c r="S37" s="2">
        <f>RANK('Póker v0.0'!S37,'Póker v0.0'!S$5:S$39,'Póker v0.0'!S$1)</f>
        <v>24</v>
      </c>
      <c r="T37" s="2" t="e">
        <f>RANK('Póker v0.0'!T37,'Póker v0.0'!T$5:T$39,'Póker v0.0'!T$1)</f>
        <v>#VALUE!</v>
      </c>
      <c r="U37" s="2">
        <f>RANK('Póker v0.0'!U37,'Póker v0.0'!U$5:U$39,'Póker v0.0'!U$1)</f>
        <v>4</v>
      </c>
      <c r="V37" s="2">
        <f>RANK('Póker v0.0'!V37,'Póker v0.0'!V$5:V$39,'Póker v0.0'!V$1)</f>
        <v>8</v>
      </c>
      <c r="W37" s="2" t="e">
        <f>RANK('Póker v0.0'!W37,'Póker v0.0'!W$5:W$39,'Póker v0.0'!W$1)</f>
        <v>#VALUE!</v>
      </c>
      <c r="X37" s="2" t="e">
        <f>RANK('Póker v0.0'!X37,'Póker v0.0'!X$5:X$39,'Póker v0.0'!X$1)</f>
        <v>#VALUE!</v>
      </c>
      <c r="Y37" s="2" t="e">
        <f>RANK('Póker v0.0'!Y37,'Póker v0.0'!Y$5:Y$39,'Póker v0.0'!Y$1)</f>
        <v>#VALUE!</v>
      </c>
      <c r="Z37" s="2">
        <f>RANK('Póker v0.0'!Z37,'Póker v0.0'!Z$5:Z$39,'Póker v0.0'!Z$1)</f>
        <v>1</v>
      </c>
      <c r="AA37" s="2">
        <f>RANK('Póker v0.0'!AA37,'Póker v0.0'!AA$5:AA$39,'Póker v0.0'!AA$1)</f>
        <v>24</v>
      </c>
      <c r="AB37" s="2">
        <f>RANK('Póker v0.0'!AB37,'Póker v0.0'!AB$5:AB$39,'Póker v0.0'!AB$1)</f>
        <v>14</v>
      </c>
      <c r="AD37" s="3">
        <f t="shared" si="0"/>
        <v>69</v>
      </c>
    </row>
    <row r="38" spans="1:30" ht="15.75" customHeight="1" x14ac:dyDescent="0.3">
      <c r="A38" s="2" t="e">
        <f>RANK('Póker v0.0'!A38,'Póker v0.0'!A$5:A$39,'Póker v0.0'!A$1)</f>
        <v>#VALUE!</v>
      </c>
      <c r="B38" s="2" t="e">
        <f>RANK('Póker v0.0'!B38,'Póker v0.0'!B$5:B$39,'Póker v0.0'!B$1)</f>
        <v>#VALUE!</v>
      </c>
      <c r="C38" s="2">
        <f>RANK('Póker v0.0'!C38,'Póker v0.0'!C$5:C$39,'Póker v0.0'!C$1)</f>
        <v>26</v>
      </c>
      <c r="D38" s="2">
        <f>RANK('Póker v0.0'!D38,'Póker v0.0'!D$5:D$39,'Póker v0.0'!D$1)</f>
        <v>19</v>
      </c>
      <c r="E38" s="2" t="e">
        <f>RANK('Póker v0.0'!E38,'Póker v0.0'!E$5:E$39,'Póker v0.0'!E$1)</f>
        <v>#VALUE!</v>
      </c>
      <c r="F38" s="2" t="e">
        <f>RANK('Póker v0.0'!F38,'Póker v0.0'!F$5:F$39,'Póker v0.0'!F$1)</f>
        <v>#VALUE!</v>
      </c>
      <c r="G38" s="2" t="e">
        <f>RANK('Póker v0.0'!G38,'Póker v0.0'!G$5:G$39,'Póker v0.0'!G$1)</f>
        <v>#VALUE!</v>
      </c>
      <c r="H38" s="2">
        <f>RANK('Póker v0.0'!H38,'Póker v0.0'!H$5:H$39,'Póker v0.0'!H$1)</f>
        <v>1</v>
      </c>
      <c r="I38" s="2">
        <f>RANK('Póker v0.0'!I38,'Póker v0.0'!I$5:I$39,'Póker v0.0'!I$1)</f>
        <v>16</v>
      </c>
      <c r="J38" s="2">
        <f>RANK('Póker v0.0'!J38,'Póker v0.0'!J$5:J$39,'Póker v0.0'!J$1)</f>
        <v>14</v>
      </c>
      <c r="K38" s="2" t="e">
        <f>RANK('Póker v0.0'!K38,'Póker v0.0'!K$5:K$39,'Póker v0.0'!K$1)</f>
        <v>#VALUE!</v>
      </c>
      <c r="L38" s="2">
        <f>RANK('Póker v0.0'!L38,'Póker v0.0'!L$5:L$39,'Póker v0.0'!L$1)</f>
        <v>16</v>
      </c>
      <c r="M38" s="2">
        <f>RANK('Póker v0.0'!M38,'Póker v0.0'!M$5:M$39,'Póker v0.0'!M$1)</f>
        <v>27</v>
      </c>
      <c r="N38" s="2" t="e">
        <f>RANK('Póker v0.0'!N38,'Póker v0.0'!N$5:N$39,'Póker v0.0'!N$1)</f>
        <v>#VALUE!</v>
      </c>
      <c r="O38" s="2" t="e">
        <f>RANK('Póker v0.0'!O38,'Póker v0.0'!O$5:O$39,'Póker v0.0'!O$1)</f>
        <v>#VALUE!</v>
      </c>
      <c r="P38" s="2" t="e">
        <f>RANK('Póker v0.0'!P38,'Póker v0.0'!P$5:P$39,'Póker v0.0'!P$1)</f>
        <v>#VALUE!</v>
      </c>
      <c r="Q38" s="2">
        <f>RANK('Póker v0.0'!Q38,'Póker v0.0'!Q$5:Q$39,'Póker v0.0'!Q$1)</f>
        <v>24</v>
      </c>
      <c r="R38" s="2">
        <f>RANK('Póker v0.0'!R38,'Póker v0.0'!R$5:R$39,'Póker v0.0'!R$1)</f>
        <v>24</v>
      </c>
      <c r="S38" s="2">
        <f>RANK('Póker v0.0'!S38,'Póker v0.0'!S$5:S$39,'Póker v0.0'!S$1)</f>
        <v>24</v>
      </c>
      <c r="T38" s="2" t="e">
        <f>RANK('Póker v0.0'!T38,'Póker v0.0'!T$5:T$39,'Póker v0.0'!T$1)</f>
        <v>#VALUE!</v>
      </c>
      <c r="U38" s="2">
        <f>RANK('Póker v0.0'!U38,'Póker v0.0'!U$5:U$39,'Póker v0.0'!U$1)</f>
        <v>34</v>
      </c>
      <c r="V38" s="2">
        <f>RANK('Póker v0.0'!V38,'Póker v0.0'!V$5:V$39,'Póker v0.0'!V$1)</f>
        <v>2</v>
      </c>
      <c r="W38" s="2" t="e">
        <f>RANK('Póker v0.0'!W38,'Póker v0.0'!W$5:W$39,'Póker v0.0'!W$1)</f>
        <v>#VALUE!</v>
      </c>
      <c r="X38" s="2" t="e">
        <f>RANK('Póker v0.0'!X38,'Póker v0.0'!X$5:X$39,'Póker v0.0'!X$1)</f>
        <v>#VALUE!</v>
      </c>
      <c r="Y38" s="2" t="e">
        <f>RANK('Póker v0.0'!Y38,'Póker v0.0'!Y$5:Y$39,'Póker v0.0'!Y$1)</f>
        <v>#VALUE!</v>
      </c>
      <c r="Z38" s="2">
        <f>RANK('Póker v0.0'!Z38,'Póker v0.0'!Z$5:Z$39,'Póker v0.0'!Z$1)</f>
        <v>28</v>
      </c>
      <c r="AA38" s="2">
        <f>RANK('Póker v0.0'!AA38,'Póker v0.0'!AA$5:AA$39,'Póker v0.0'!AA$1)</f>
        <v>28</v>
      </c>
      <c r="AB38" s="2">
        <f>RANK('Póker v0.0'!AB38,'Póker v0.0'!AB$5:AB$39,'Póker v0.0'!AB$1)</f>
        <v>28</v>
      </c>
      <c r="AD38" s="3">
        <f t="shared" si="0"/>
        <v>68</v>
      </c>
    </row>
    <row r="39" spans="1:30" ht="15.75" customHeight="1" x14ac:dyDescent="0.3">
      <c r="A39" s="2" t="e">
        <f>RANK('Póker v0.0'!A39,'Póker v0.0'!A$5:A$39,'Póker v0.0'!A$1)</f>
        <v>#VALUE!</v>
      </c>
      <c r="B39" s="2" t="e">
        <f>RANK('Póker v0.0'!B39,'Póker v0.0'!B$5:B$39,'Póker v0.0'!B$1)</f>
        <v>#VALUE!</v>
      </c>
      <c r="C39" s="2">
        <f>RANK('Póker v0.0'!C39,'Póker v0.0'!C$5:C$39,'Póker v0.0'!C$1)</f>
        <v>2</v>
      </c>
      <c r="D39" s="2">
        <f>RANK('Póker v0.0'!D39,'Póker v0.0'!D$5:D$39,'Póker v0.0'!D$1)</f>
        <v>5</v>
      </c>
      <c r="E39" s="2" t="e">
        <f>RANK('Póker v0.0'!E39,'Póker v0.0'!E$5:E$39,'Póker v0.0'!E$1)</f>
        <v>#VALUE!</v>
      </c>
      <c r="F39" s="2" t="e">
        <f>RANK('Póker v0.0'!F39,'Póker v0.0'!F$5:F$39,'Póker v0.0'!F$1)</f>
        <v>#VALUE!</v>
      </c>
      <c r="G39" s="2" t="e">
        <f>RANK('Póker v0.0'!G39,'Póker v0.0'!G$5:G$39,'Póker v0.0'!G$1)</f>
        <v>#VALUE!</v>
      </c>
      <c r="H39" s="2">
        <f>RANK('Póker v0.0'!H39,'Póker v0.0'!H$5:H$39,'Póker v0.0'!H$1)</f>
        <v>27</v>
      </c>
      <c r="I39" s="2">
        <f>RANK('Póker v0.0'!I39,'Póker v0.0'!I$5:I$39,'Póker v0.0'!I$1)</f>
        <v>27</v>
      </c>
      <c r="J39" s="2">
        <f>RANK('Póker v0.0'!J39,'Póker v0.0'!J$5:J$39,'Póker v0.0'!J$1)</f>
        <v>27</v>
      </c>
      <c r="K39" s="2" t="e">
        <f>RANK('Póker v0.0'!K39,'Póker v0.0'!K$5:K$39,'Póker v0.0'!K$1)</f>
        <v>#VALUE!</v>
      </c>
      <c r="L39" s="2">
        <f>RANK('Póker v0.0'!L39,'Póker v0.0'!L$5:L$39,'Póker v0.0'!L$1)</f>
        <v>4</v>
      </c>
      <c r="M39" s="2">
        <f>RANK('Póker v0.0'!M39,'Póker v0.0'!M$5:M$39,'Póker v0.0'!M$1)</f>
        <v>10</v>
      </c>
      <c r="N39" s="2" t="e">
        <f>RANK('Póker v0.0'!N39,'Póker v0.0'!N$5:N$39,'Póker v0.0'!N$1)</f>
        <v>#VALUE!</v>
      </c>
      <c r="O39" s="2" t="e">
        <f>RANK('Póker v0.0'!O39,'Póker v0.0'!O$5:O$39,'Póker v0.0'!O$1)</f>
        <v>#VALUE!</v>
      </c>
      <c r="P39" s="2" t="e">
        <f>RANK('Póker v0.0'!P39,'Póker v0.0'!P$5:P$39,'Póker v0.0'!P$1)</f>
        <v>#VALUE!</v>
      </c>
      <c r="Q39" s="2">
        <f>RANK('Póker v0.0'!Q39,'Póker v0.0'!Q$5:Q$39,'Póker v0.0'!Q$1)</f>
        <v>19</v>
      </c>
      <c r="R39" s="2">
        <f>RANK('Póker v0.0'!R39,'Póker v0.0'!R$5:R$39,'Póker v0.0'!R$1)</f>
        <v>18</v>
      </c>
      <c r="S39" s="2">
        <f>RANK('Póker v0.0'!S39,'Póker v0.0'!S$5:S$39,'Póker v0.0'!S$1)</f>
        <v>5</v>
      </c>
      <c r="T39" s="2" t="e">
        <f>RANK('Póker v0.0'!T39,'Póker v0.0'!T$5:T$39,'Póker v0.0'!T$1)</f>
        <v>#VALUE!</v>
      </c>
      <c r="U39" s="2">
        <f>RANK('Póker v0.0'!U39,'Póker v0.0'!U$5:U$39,'Póker v0.0'!U$1)</f>
        <v>1</v>
      </c>
      <c r="V39" s="2">
        <f>RANK('Póker v0.0'!V39,'Póker v0.0'!V$5:V$39,'Póker v0.0'!V$1)</f>
        <v>3</v>
      </c>
      <c r="W39" s="2" t="e">
        <f>RANK('Póker v0.0'!W39,'Póker v0.0'!W$5:W$39,'Póker v0.0'!W$1)</f>
        <v>#VALUE!</v>
      </c>
      <c r="X39" s="2" t="e">
        <f>RANK('Póker v0.0'!X39,'Póker v0.0'!X$5:X$39,'Póker v0.0'!X$1)</f>
        <v>#VALUE!</v>
      </c>
      <c r="Y39" s="2" t="e">
        <f>RANK('Póker v0.0'!Y39,'Póker v0.0'!Y$5:Y$39,'Póker v0.0'!Y$1)</f>
        <v>#VALUE!</v>
      </c>
      <c r="Z39" s="2">
        <f>RANK('Póker v0.0'!Z39,'Póker v0.0'!Z$5:Z$39,'Póker v0.0'!Z$1)</f>
        <v>1</v>
      </c>
      <c r="AA39" s="2">
        <f>RANK('Póker v0.0'!AA39,'Póker v0.0'!AA$5:AA$39,'Póker v0.0'!AA$1)</f>
        <v>13</v>
      </c>
      <c r="AB39" s="2">
        <f>RANK('Póker v0.0'!AB39,'Póker v0.0'!AB$5:AB$39,'Póker v0.0'!AB$1)</f>
        <v>4</v>
      </c>
      <c r="AD39" s="3">
        <f t="shared" si="0"/>
        <v>58</v>
      </c>
    </row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1000"/>
  <sheetViews>
    <sheetView zoomScale="40" zoomScaleNormal="40" workbookViewId="0"/>
  </sheetViews>
  <sheetFormatPr defaultColWidth="14.44140625" defaultRowHeight="15" customHeight="1" x14ac:dyDescent="0.3"/>
  <cols>
    <col min="2" max="2" width="27.5546875" customWidth="1"/>
    <col min="3" max="3" width="13" customWidth="1"/>
    <col min="4" max="4" width="18.33203125" customWidth="1"/>
    <col min="5" max="5" width="18.5546875" customWidth="1"/>
    <col min="6" max="6" width="15.44140625" customWidth="1"/>
    <col min="7" max="8" width="22" customWidth="1"/>
    <col min="9" max="9" width="13" customWidth="1"/>
    <col min="10" max="10" width="18.33203125" customWidth="1"/>
    <col min="11" max="11" width="18.5546875" customWidth="1"/>
    <col min="12" max="12" width="15.44140625" customWidth="1"/>
    <col min="13" max="14" width="22.109375" customWidth="1"/>
    <col min="15" max="15" width="13" customWidth="1"/>
    <col min="16" max="16" width="18.33203125" customWidth="1"/>
    <col min="17" max="17" width="18.5546875" customWidth="1"/>
    <col min="18" max="18" width="15.44140625" customWidth="1"/>
    <col min="19" max="20" width="22" customWidth="1"/>
    <col min="21" max="21" width="25.88671875" customWidth="1"/>
    <col min="22" max="22" width="16.44140625" customWidth="1"/>
    <col min="23" max="23" width="25.88671875" customWidth="1"/>
    <col min="24" max="25" width="16.44140625" customWidth="1"/>
    <col min="26" max="26" width="16.109375" customWidth="1"/>
    <col min="27" max="27" width="5.6640625" customWidth="1"/>
    <col min="28" max="28" width="16.109375" customWidth="1"/>
    <col min="29" max="30" width="5.6640625" customWidth="1"/>
  </cols>
  <sheetData>
    <row r="1" spans="1:30" ht="14.4" x14ac:dyDescent="0.3">
      <c r="B1" s="4" t="s">
        <v>796</v>
      </c>
      <c r="C1" s="2" t="s">
        <v>8</v>
      </c>
      <c r="D1" s="4" t="s">
        <v>797</v>
      </c>
      <c r="G1" s="4" t="s">
        <v>9</v>
      </c>
      <c r="H1" s="4" t="s">
        <v>10</v>
      </c>
    </row>
    <row r="2" spans="1:30" ht="14.4" x14ac:dyDescent="0.3">
      <c r="A2" t="s">
        <v>815</v>
      </c>
      <c r="B2" s="2" t="s">
        <v>798</v>
      </c>
      <c r="C2" s="2" t="s">
        <v>12</v>
      </c>
      <c r="D2" s="2" t="s">
        <v>799</v>
      </c>
      <c r="E2" s="3" t="s">
        <v>800</v>
      </c>
      <c r="F2" s="3" t="s">
        <v>801</v>
      </c>
      <c r="G2" s="2" t="s">
        <v>15</v>
      </c>
      <c r="H2" s="3" t="s">
        <v>15</v>
      </c>
      <c r="I2" s="2" t="s">
        <v>16</v>
      </c>
      <c r="J2" s="2" t="s">
        <v>802</v>
      </c>
      <c r="K2" s="3" t="s">
        <v>803</v>
      </c>
      <c r="L2" s="3" t="s">
        <v>804</v>
      </c>
      <c r="M2" s="2" t="s">
        <v>18</v>
      </c>
      <c r="N2" s="2" t="s">
        <v>18</v>
      </c>
      <c r="O2" s="2" t="s">
        <v>19</v>
      </c>
      <c r="P2" s="2" t="s">
        <v>805</v>
      </c>
      <c r="Q2" s="3" t="s">
        <v>806</v>
      </c>
      <c r="R2" s="3" t="s">
        <v>807</v>
      </c>
      <c r="S2" s="2" t="s">
        <v>21</v>
      </c>
      <c r="T2" s="3" t="s">
        <v>21</v>
      </c>
      <c r="U2" s="3" t="s">
        <v>22</v>
      </c>
      <c r="V2" s="2" t="s">
        <v>24</v>
      </c>
      <c r="AC2" s="2"/>
      <c r="AD2" s="2"/>
    </row>
    <row r="3" spans="1:30" ht="14.4" x14ac:dyDescent="0.3">
      <c r="A3">
        <v>1</v>
      </c>
      <c r="B3" s="2">
        <v>21000</v>
      </c>
      <c r="C3" s="2">
        <v>14.468999999999999</v>
      </c>
      <c r="D3" s="2">
        <v>0</v>
      </c>
      <c r="E3" s="2">
        <v>0</v>
      </c>
      <c r="F3" s="2">
        <v>1</v>
      </c>
      <c r="G3" s="2">
        <v>3937</v>
      </c>
      <c r="H3" s="2">
        <v>0.92</v>
      </c>
      <c r="I3" s="2">
        <v>15.201000000000001</v>
      </c>
      <c r="J3" s="2">
        <v>0</v>
      </c>
      <c r="K3" s="2">
        <v>1</v>
      </c>
      <c r="L3" s="2">
        <v>0</v>
      </c>
      <c r="M3" s="2">
        <v>3937</v>
      </c>
      <c r="N3" s="2">
        <v>0.06</v>
      </c>
      <c r="O3" s="2">
        <v>13.058999999999999</v>
      </c>
      <c r="P3" s="2">
        <v>0</v>
      </c>
      <c r="Q3" s="2">
        <v>0</v>
      </c>
      <c r="R3" s="2">
        <v>1</v>
      </c>
      <c r="S3" s="2">
        <v>700</v>
      </c>
      <c r="T3" s="2">
        <v>0.32</v>
      </c>
      <c r="U3" s="3">
        <f t="shared" ref="U3:U37" si="0">G3+M3+S3</f>
        <v>8574</v>
      </c>
    </row>
    <row r="4" spans="1:30" ht="15" customHeight="1" x14ac:dyDescent="0.3">
      <c r="A4">
        <v>2</v>
      </c>
      <c r="B4" s="2">
        <v>21000</v>
      </c>
      <c r="C4" s="2">
        <v>12.602</v>
      </c>
      <c r="D4" s="2">
        <v>0</v>
      </c>
      <c r="E4" s="2">
        <v>1</v>
      </c>
      <c r="F4" s="2">
        <v>0</v>
      </c>
      <c r="G4" s="2">
        <v>440</v>
      </c>
      <c r="H4" s="2">
        <v>0.46</v>
      </c>
      <c r="I4" s="2">
        <v>14.47</v>
      </c>
      <c r="J4" s="2">
        <v>0</v>
      </c>
      <c r="K4" s="2">
        <v>0</v>
      </c>
      <c r="L4" s="2">
        <v>1</v>
      </c>
      <c r="M4" s="2">
        <v>2743</v>
      </c>
      <c r="N4" s="2">
        <v>0.52</v>
      </c>
      <c r="O4" s="2">
        <v>8.2940000000000005</v>
      </c>
      <c r="P4" s="2">
        <v>1</v>
      </c>
      <c r="Q4" s="2">
        <v>0</v>
      </c>
      <c r="R4" s="2">
        <v>0</v>
      </c>
      <c r="S4" s="2">
        <v>0</v>
      </c>
      <c r="T4" s="2">
        <v>0</v>
      </c>
      <c r="U4" s="3">
        <f t="shared" si="0"/>
        <v>3183</v>
      </c>
    </row>
    <row r="5" spans="1:30" ht="14.4" x14ac:dyDescent="0.3">
      <c r="A5">
        <v>3</v>
      </c>
      <c r="B5" s="2">
        <v>20000</v>
      </c>
      <c r="C5" s="2">
        <v>7.3789999999999996</v>
      </c>
      <c r="D5" s="2">
        <v>0</v>
      </c>
      <c r="E5" s="2">
        <v>0</v>
      </c>
      <c r="F5" s="2">
        <v>1</v>
      </c>
      <c r="G5" s="2">
        <v>3664</v>
      </c>
      <c r="H5" s="2">
        <v>0.28999999999999998</v>
      </c>
      <c r="I5" s="2">
        <v>10.877000000000001</v>
      </c>
      <c r="J5" s="2">
        <v>0</v>
      </c>
      <c r="K5" s="2">
        <v>0</v>
      </c>
      <c r="L5" s="2">
        <v>1</v>
      </c>
      <c r="M5" s="2">
        <v>2681</v>
      </c>
      <c r="N5" s="2">
        <v>0.96</v>
      </c>
      <c r="O5" s="2">
        <v>3.77</v>
      </c>
      <c r="P5" s="2">
        <v>0</v>
      </c>
      <c r="Q5" s="2">
        <v>0</v>
      </c>
      <c r="R5" s="2">
        <v>1</v>
      </c>
      <c r="S5" s="2">
        <v>4654</v>
      </c>
      <c r="T5" s="2">
        <v>0.6</v>
      </c>
      <c r="U5" s="3">
        <f t="shared" si="0"/>
        <v>10999</v>
      </c>
    </row>
    <row r="6" spans="1:30" ht="15" customHeight="1" x14ac:dyDescent="0.3">
      <c r="A6">
        <v>4</v>
      </c>
      <c r="B6" s="2">
        <v>8000</v>
      </c>
      <c r="C6" s="2">
        <v>10.635999999999999</v>
      </c>
      <c r="D6" s="2">
        <v>0</v>
      </c>
      <c r="E6" s="2">
        <v>1</v>
      </c>
      <c r="F6" s="2">
        <v>0</v>
      </c>
      <c r="G6" s="2">
        <v>1032</v>
      </c>
      <c r="H6" s="2">
        <v>0.51</v>
      </c>
      <c r="I6" s="2">
        <v>7.4050000000000002</v>
      </c>
      <c r="J6" s="2">
        <v>0</v>
      </c>
      <c r="K6" s="2">
        <v>0</v>
      </c>
      <c r="L6" s="2">
        <v>1</v>
      </c>
      <c r="M6" s="2">
        <v>1053</v>
      </c>
      <c r="N6" s="2">
        <v>0.99</v>
      </c>
      <c r="O6" s="2">
        <v>0.52100000000000002</v>
      </c>
      <c r="P6" s="2">
        <v>0</v>
      </c>
      <c r="Q6" s="2">
        <v>0</v>
      </c>
      <c r="R6" s="2">
        <v>1</v>
      </c>
      <c r="S6" s="2">
        <v>445</v>
      </c>
      <c r="T6" s="2">
        <v>0.91</v>
      </c>
      <c r="U6" s="3">
        <f t="shared" si="0"/>
        <v>2530</v>
      </c>
    </row>
    <row r="7" spans="1:30" ht="15" customHeight="1" x14ac:dyDescent="0.3">
      <c r="A7">
        <v>5</v>
      </c>
      <c r="B7" s="2">
        <v>14000</v>
      </c>
      <c r="C7" s="2">
        <v>5.4480000000000004</v>
      </c>
      <c r="D7" s="2">
        <v>0</v>
      </c>
      <c r="E7" s="2">
        <v>1</v>
      </c>
      <c r="F7" s="2">
        <v>0</v>
      </c>
      <c r="G7" s="2">
        <v>3258</v>
      </c>
      <c r="H7" s="2">
        <v>0.51</v>
      </c>
      <c r="I7" s="2">
        <v>14.583</v>
      </c>
      <c r="J7" s="2">
        <v>0</v>
      </c>
      <c r="K7" s="2">
        <v>0</v>
      </c>
      <c r="L7" s="2">
        <v>1</v>
      </c>
      <c r="M7" s="2">
        <v>417</v>
      </c>
      <c r="N7" s="2">
        <v>0.2</v>
      </c>
      <c r="O7" s="2">
        <v>2.2160000000000002</v>
      </c>
      <c r="P7" s="2">
        <v>0</v>
      </c>
      <c r="Q7" s="2">
        <v>1</v>
      </c>
      <c r="R7" s="2">
        <v>0</v>
      </c>
      <c r="S7" s="2">
        <v>417</v>
      </c>
      <c r="T7" s="2">
        <v>0.3</v>
      </c>
      <c r="U7" s="3">
        <f t="shared" si="0"/>
        <v>4092</v>
      </c>
    </row>
    <row r="8" spans="1:30" ht="15" customHeight="1" x14ac:dyDescent="0.3">
      <c r="A8">
        <v>6</v>
      </c>
      <c r="B8" s="2">
        <v>8000</v>
      </c>
      <c r="C8" s="2">
        <v>13.217000000000001</v>
      </c>
      <c r="D8" s="2">
        <v>0</v>
      </c>
      <c r="E8" s="2">
        <v>1</v>
      </c>
      <c r="F8" s="2">
        <v>0</v>
      </c>
      <c r="G8" s="2">
        <v>1648</v>
      </c>
      <c r="H8" s="2">
        <v>0.01</v>
      </c>
      <c r="I8" s="2">
        <v>14.42</v>
      </c>
      <c r="J8" s="2">
        <v>0</v>
      </c>
      <c r="K8" s="2">
        <v>0</v>
      </c>
      <c r="L8" s="2">
        <v>1</v>
      </c>
      <c r="M8" s="2">
        <v>1345</v>
      </c>
      <c r="N8" s="2">
        <v>0.2</v>
      </c>
      <c r="O8" s="2">
        <v>13.635</v>
      </c>
      <c r="P8" s="2">
        <v>1</v>
      </c>
      <c r="Q8" s="2">
        <v>0</v>
      </c>
      <c r="R8" s="2">
        <v>0</v>
      </c>
      <c r="S8" s="2">
        <v>0</v>
      </c>
      <c r="T8" s="2">
        <v>0</v>
      </c>
      <c r="U8" s="3">
        <f t="shared" si="0"/>
        <v>2993</v>
      </c>
    </row>
    <row r="9" spans="1:30" ht="15" customHeight="1" x14ac:dyDescent="0.3">
      <c r="A9">
        <v>7</v>
      </c>
      <c r="B9" s="2">
        <v>13000</v>
      </c>
      <c r="C9" s="2">
        <v>9.6110000000000007</v>
      </c>
      <c r="D9" s="2">
        <v>0</v>
      </c>
      <c r="E9" s="2">
        <v>1</v>
      </c>
      <c r="F9" s="2">
        <v>0</v>
      </c>
      <c r="G9" s="2">
        <v>1767</v>
      </c>
      <c r="H9" s="2">
        <v>7.0000000000000007E-2</v>
      </c>
      <c r="I9" s="2">
        <v>11.223000000000001</v>
      </c>
      <c r="J9" s="2">
        <v>0</v>
      </c>
      <c r="K9" s="2">
        <v>0</v>
      </c>
      <c r="L9" s="2">
        <v>1</v>
      </c>
      <c r="M9" s="2">
        <v>3070</v>
      </c>
      <c r="N9" s="2">
        <v>0.86</v>
      </c>
      <c r="O9" s="2">
        <v>2.8130000000000002</v>
      </c>
      <c r="P9" s="2">
        <v>0</v>
      </c>
      <c r="Q9" s="2">
        <v>0</v>
      </c>
      <c r="R9" s="2">
        <v>1</v>
      </c>
      <c r="S9" s="2">
        <v>2468</v>
      </c>
      <c r="T9" s="2">
        <v>0.64</v>
      </c>
      <c r="U9" s="3">
        <f t="shared" si="0"/>
        <v>7305</v>
      </c>
    </row>
    <row r="10" spans="1:30" ht="15" customHeight="1" x14ac:dyDescent="0.3">
      <c r="A10">
        <v>8</v>
      </c>
      <c r="B10" s="2">
        <v>20000</v>
      </c>
      <c r="C10" s="2">
        <v>7.5119999999999996</v>
      </c>
      <c r="D10" s="2">
        <v>0</v>
      </c>
      <c r="E10" s="2">
        <v>0</v>
      </c>
      <c r="F10" s="2">
        <v>1</v>
      </c>
      <c r="G10" s="2">
        <v>1858</v>
      </c>
      <c r="H10" s="2">
        <v>0.31</v>
      </c>
      <c r="I10" s="2">
        <v>9.24</v>
      </c>
      <c r="J10" s="2">
        <v>0</v>
      </c>
      <c r="K10" s="2">
        <v>0</v>
      </c>
      <c r="L10" s="2">
        <v>1</v>
      </c>
      <c r="M10" s="2">
        <v>2082</v>
      </c>
      <c r="N10" s="2">
        <v>0.7</v>
      </c>
      <c r="O10" s="2">
        <v>12.750999999999999</v>
      </c>
      <c r="P10" s="2">
        <v>0</v>
      </c>
      <c r="Q10" s="2">
        <v>1</v>
      </c>
      <c r="R10" s="2">
        <v>0</v>
      </c>
      <c r="S10" s="2">
        <v>2082</v>
      </c>
      <c r="T10" s="2">
        <v>0.48</v>
      </c>
      <c r="U10" s="3">
        <f t="shared" si="0"/>
        <v>6022</v>
      </c>
    </row>
    <row r="11" spans="1:30" ht="15" customHeight="1" x14ac:dyDescent="0.3">
      <c r="A11">
        <v>9</v>
      </c>
      <c r="B11" s="2">
        <v>23000</v>
      </c>
      <c r="C11" s="2">
        <v>1.5820000000000001</v>
      </c>
      <c r="D11" s="2">
        <v>0</v>
      </c>
      <c r="E11" s="2">
        <v>0</v>
      </c>
      <c r="F11" s="2">
        <v>1</v>
      </c>
      <c r="G11" s="2">
        <v>5329</v>
      </c>
      <c r="H11" s="2">
        <v>0.08</v>
      </c>
      <c r="I11" s="2">
        <v>15.202999999999999</v>
      </c>
      <c r="J11" s="2">
        <v>0</v>
      </c>
      <c r="K11" s="2">
        <v>1</v>
      </c>
      <c r="L11" s="2">
        <v>0</v>
      </c>
      <c r="M11" s="2">
        <v>5329</v>
      </c>
      <c r="N11" s="2">
        <v>0.64</v>
      </c>
      <c r="O11" s="2">
        <v>12.004</v>
      </c>
      <c r="P11" s="2">
        <v>1</v>
      </c>
      <c r="Q11" s="2">
        <v>0</v>
      </c>
      <c r="R11" s="2">
        <v>0</v>
      </c>
      <c r="S11" s="2">
        <v>0</v>
      </c>
      <c r="T11" s="2">
        <v>0</v>
      </c>
      <c r="U11" s="3">
        <f t="shared" si="0"/>
        <v>10658</v>
      </c>
    </row>
    <row r="12" spans="1:30" ht="15" customHeight="1" x14ac:dyDescent="0.3">
      <c r="A12">
        <v>10</v>
      </c>
      <c r="B12" s="2">
        <v>21000</v>
      </c>
      <c r="C12" s="2">
        <v>12.643000000000001</v>
      </c>
      <c r="D12" s="2">
        <v>0</v>
      </c>
      <c r="E12" s="2">
        <v>0</v>
      </c>
      <c r="F12" s="2">
        <v>1</v>
      </c>
      <c r="G12" s="2">
        <v>2760</v>
      </c>
      <c r="H12" s="2">
        <v>0.55000000000000004</v>
      </c>
      <c r="I12" s="2">
        <v>11.736000000000001</v>
      </c>
      <c r="J12" s="2">
        <v>1</v>
      </c>
      <c r="K12" s="2">
        <v>0</v>
      </c>
      <c r="L12" s="2">
        <v>0</v>
      </c>
      <c r="M12" s="2">
        <v>0</v>
      </c>
      <c r="N12" s="2">
        <v>0</v>
      </c>
      <c r="O12" s="2">
        <v>7.5789999999999997</v>
      </c>
      <c r="P12" s="2">
        <v>0</v>
      </c>
      <c r="Q12" s="2">
        <v>0</v>
      </c>
      <c r="R12" s="2">
        <v>1</v>
      </c>
      <c r="S12" s="2">
        <v>1623</v>
      </c>
      <c r="T12" s="2">
        <v>0.52</v>
      </c>
      <c r="U12" s="3">
        <f t="shared" si="0"/>
        <v>4383</v>
      </c>
    </row>
    <row r="13" spans="1:30" ht="15" customHeight="1" x14ac:dyDescent="0.3">
      <c r="A13">
        <v>11</v>
      </c>
      <c r="B13" s="2">
        <v>8000</v>
      </c>
      <c r="C13" s="2">
        <v>13.202999999999999</v>
      </c>
      <c r="D13" s="2">
        <v>0</v>
      </c>
      <c r="E13" s="2">
        <v>0</v>
      </c>
      <c r="F13" s="2">
        <v>1</v>
      </c>
      <c r="G13" s="2">
        <v>244</v>
      </c>
      <c r="H13" s="2">
        <v>0.35</v>
      </c>
      <c r="I13" s="2">
        <v>11.705</v>
      </c>
      <c r="J13" s="2">
        <v>0</v>
      </c>
      <c r="K13" s="2">
        <v>0</v>
      </c>
      <c r="L13" s="2">
        <v>1</v>
      </c>
      <c r="M13" s="2">
        <v>796</v>
      </c>
      <c r="N13" s="2">
        <v>0.71</v>
      </c>
      <c r="O13" s="2">
        <v>5.69</v>
      </c>
      <c r="P13" s="2">
        <v>0</v>
      </c>
      <c r="Q13" s="2">
        <v>0</v>
      </c>
      <c r="R13" s="2">
        <v>1</v>
      </c>
      <c r="S13" s="2">
        <v>266</v>
      </c>
      <c r="T13" s="2">
        <v>0.55000000000000004</v>
      </c>
      <c r="U13" s="3">
        <f t="shared" si="0"/>
        <v>1306</v>
      </c>
    </row>
    <row r="14" spans="1:30" ht="15" customHeight="1" x14ac:dyDescent="0.3">
      <c r="A14">
        <v>12</v>
      </c>
      <c r="B14" s="2">
        <v>18000</v>
      </c>
      <c r="C14" s="2">
        <v>3.012</v>
      </c>
      <c r="D14" s="2">
        <v>1</v>
      </c>
      <c r="E14" s="2">
        <v>0</v>
      </c>
      <c r="F14" s="2">
        <v>0</v>
      </c>
      <c r="G14" s="2">
        <v>0</v>
      </c>
      <c r="H14" s="2">
        <v>0</v>
      </c>
      <c r="I14" s="2">
        <v>4.78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10.939</v>
      </c>
      <c r="P14" s="2">
        <v>0</v>
      </c>
      <c r="Q14" s="2">
        <v>0</v>
      </c>
      <c r="R14" s="2">
        <v>1</v>
      </c>
      <c r="S14" s="2">
        <v>1508</v>
      </c>
      <c r="T14" s="2">
        <v>0.42</v>
      </c>
      <c r="U14" s="3">
        <f t="shared" si="0"/>
        <v>1508</v>
      </c>
    </row>
    <row r="15" spans="1:30" ht="15" customHeight="1" x14ac:dyDescent="0.3">
      <c r="A15">
        <v>13</v>
      </c>
      <c r="B15" s="2">
        <v>7000</v>
      </c>
      <c r="C15" s="2">
        <v>10.523</v>
      </c>
      <c r="D15" s="2">
        <v>0</v>
      </c>
      <c r="E15" s="2">
        <v>0</v>
      </c>
      <c r="F15" s="2">
        <v>1</v>
      </c>
      <c r="G15" s="2">
        <v>1082</v>
      </c>
      <c r="H15" s="2">
        <v>0.95</v>
      </c>
      <c r="I15" s="2">
        <v>1.671</v>
      </c>
      <c r="J15" s="2">
        <v>0</v>
      </c>
      <c r="K15" s="2">
        <v>0</v>
      </c>
      <c r="L15" s="2">
        <v>1</v>
      </c>
      <c r="M15" s="2">
        <v>1737</v>
      </c>
      <c r="N15" s="2">
        <v>0.28999999999999998</v>
      </c>
      <c r="O15" s="2">
        <v>4.8730000000000002</v>
      </c>
      <c r="P15" s="2">
        <v>0</v>
      </c>
      <c r="Q15" s="2">
        <v>1</v>
      </c>
      <c r="R15" s="2">
        <v>0</v>
      </c>
      <c r="S15" s="2">
        <v>1737</v>
      </c>
      <c r="T15" s="2">
        <v>0.72</v>
      </c>
      <c r="U15" s="3">
        <f t="shared" si="0"/>
        <v>4556</v>
      </c>
    </row>
    <row r="16" spans="1:30" ht="15" customHeight="1" x14ac:dyDescent="0.3">
      <c r="A16">
        <v>14</v>
      </c>
      <c r="B16" s="2">
        <v>14000</v>
      </c>
      <c r="C16" s="2">
        <v>1.6919999999999999</v>
      </c>
      <c r="D16" s="2">
        <v>0</v>
      </c>
      <c r="E16" s="2">
        <v>0</v>
      </c>
      <c r="F16" s="2">
        <v>1</v>
      </c>
      <c r="G16" s="2">
        <v>2543</v>
      </c>
      <c r="H16" s="2">
        <v>0.33</v>
      </c>
      <c r="I16" s="2">
        <v>4.7160000000000002</v>
      </c>
      <c r="J16" s="2">
        <v>1</v>
      </c>
      <c r="K16" s="2">
        <v>0</v>
      </c>
      <c r="L16" s="2">
        <v>0</v>
      </c>
      <c r="M16" s="2">
        <v>0</v>
      </c>
      <c r="N16" s="2">
        <v>0</v>
      </c>
      <c r="O16" s="2">
        <v>1.3839999999999999</v>
      </c>
      <c r="P16" s="2">
        <v>0</v>
      </c>
      <c r="Q16" s="2">
        <v>0</v>
      </c>
      <c r="R16" s="2">
        <v>1</v>
      </c>
      <c r="S16" s="2">
        <v>497</v>
      </c>
      <c r="T16" s="2">
        <v>0.28000000000000003</v>
      </c>
      <c r="U16" s="3">
        <f t="shared" si="0"/>
        <v>3040</v>
      </c>
    </row>
    <row r="17" spans="1:21" ht="15" customHeight="1" x14ac:dyDescent="0.3">
      <c r="A17">
        <v>15</v>
      </c>
      <c r="B17" s="2">
        <v>12000</v>
      </c>
      <c r="C17" s="2">
        <v>6.2329999999999997</v>
      </c>
      <c r="D17" s="2">
        <v>1</v>
      </c>
      <c r="E17" s="2">
        <v>0</v>
      </c>
      <c r="F17" s="2">
        <v>0</v>
      </c>
      <c r="G17" s="2">
        <v>0</v>
      </c>
      <c r="H17" s="2">
        <v>0</v>
      </c>
      <c r="I17" s="2">
        <v>12.143000000000001</v>
      </c>
      <c r="J17" s="2">
        <v>1</v>
      </c>
      <c r="K17" s="2">
        <v>0</v>
      </c>
      <c r="L17" s="2">
        <v>0</v>
      </c>
      <c r="M17" s="2">
        <v>0</v>
      </c>
      <c r="N17" s="2">
        <v>0</v>
      </c>
      <c r="O17" s="2">
        <v>10.875999999999999</v>
      </c>
      <c r="P17" s="2">
        <v>0</v>
      </c>
      <c r="Q17" s="2">
        <v>0</v>
      </c>
      <c r="R17" s="2">
        <v>1</v>
      </c>
      <c r="S17" s="2">
        <v>1218</v>
      </c>
      <c r="T17" s="2">
        <v>0.26</v>
      </c>
      <c r="U17" s="3">
        <f t="shared" si="0"/>
        <v>1218</v>
      </c>
    </row>
    <row r="18" spans="1:21" ht="15" customHeight="1" x14ac:dyDescent="0.3">
      <c r="A18">
        <v>16</v>
      </c>
      <c r="B18" s="2">
        <v>25000</v>
      </c>
      <c r="C18" s="2">
        <v>6.2329999999999997</v>
      </c>
      <c r="D18" s="2">
        <v>0</v>
      </c>
      <c r="E18" s="2">
        <v>0</v>
      </c>
      <c r="F18" s="2">
        <v>1</v>
      </c>
      <c r="G18" s="2">
        <v>3653</v>
      </c>
      <c r="H18" s="2">
        <v>0.05</v>
      </c>
      <c r="I18" s="2">
        <v>2.23</v>
      </c>
      <c r="J18" s="2">
        <v>0</v>
      </c>
      <c r="K18" s="2">
        <v>0</v>
      </c>
      <c r="L18" s="2">
        <v>1</v>
      </c>
      <c r="M18" s="2">
        <v>3549</v>
      </c>
      <c r="N18" s="2">
        <v>0.13</v>
      </c>
      <c r="O18" s="2">
        <v>2.7949999999999999</v>
      </c>
      <c r="P18" s="2">
        <v>0</v>
      </c>
      <c r="Q18" s="2">
        <v>1</v>
      </c>
      <c r="R18" s="2">
        <v>0</v>
      </c>
      <c r="S18" s="2">
        <v>3549</v>
      </c>
      <c r="T18" s="2">
        <v>0.34</v>
      </c>
      <c r="U18" s="3">
        <f t="shared" si="0"/>
        <v>10751</v>
      </c>
    </row>
    <row r="19" spans="1:21" ht="15" customHeight="1" x14ac:dyDescent="0.3">
      <c r="A19">
        <v>17</v>
      </c>
      <c r="B19" s="2">
        <v>15000</v>
      </c>
      <c r="C19" s="2">
        <v>13.865</v>
      </c>
      <c r="D19" s="2">
        <v>1</v>
      </c>
      <c r="E19" s="2">
        <v>0</v>
      </c>
      <c r="F19" s="2">
        <v>0</v>
      </c>
      <c r="G19" s="2">
        <v>0</v>
      </c>
      <c r="H19" s="2">
        <v>0</v>
      </c>
      <c r="I19" s="2">
        <v>7.49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4.95</v>
      </c>
      <c r="P19" s="2">
        <v>0</v>
      </c>
      <c r="Q19" s="2">
        <v>0</v>
      </c>
      <c r="R19" s="2">
        <v>1</v>
      </c>
      <c r="S19" s="2">
        <v>1750</v>
      </c>
      <c r="T19" s="2">
        <v>0.45</v>
      </c>
      <c r="U19" s="3">
        <f t="shared" si="0"/>
        <v>1750</v>
      </c>
    </row>
    <row r="20" spans="1:21" ht="15" customHeight="1" x14ac:dyDescent="0.3">
      <c r="A20">
        <v>18</v>
      </c>
      <c r="B20" s="2">
        <v>5000</v>
      </c>
      <c r="C20" s="2">
        <v>12.21</v>
      </c>
      <c r="D20" s="2">
        <v>0</v>
      </c>
      <c r="E20" s="2">
        <v>1</v>
      </c>
      <c r="F20" s="2">
        <v>0</v>
      </c>
      <c r="G20" s="2">
        <v>633</v>
      </c>
      <c r="H20" s="2">
        <v>0.67</v>
      </c>
      <c r="I20" s="2">
        <v>15.182</v>
      </c>
      <c r="J20" s="2">
        <v>0</v>
      </c>
      <c r="K20" s="2">
        <v>0</v>
      </c>
      <c r="L20" s="2">
        <v>1</v>
      </c>
      <c r="M20" s="2">
        <v>865</v>
      </c>
      <c r="N20" s="2">
        <v>0.51</v>
      </c>
      <c r="O20" s="2">
        <v>6.69</v>
      </c>
      <c r="P20" s="2">
        <v>0</v>
      </c>
      <c r="Q20" s="2">
        <v>1</v>
      </c>
      <c r="R20" s="2">
        <v>0</v>
      </c>
      <c r="S20" s="2">
        <v>865</v>
      </c>
      <c r="T20" s="2">
        <v>0.34</v>
      </c>
      <c r="U20" s="3">
        <f t="shared" si="0"/>
        <v>2363</v>
      </c>
    </row>
    <row r="21" spans="1:21" ht="15.75" customHeight="1" x14ac:dyDescent="0.3">
      <c r="A21">
        <v>19</v>
      </c>
      <c r="B21" s="2">
        <v>5000</v>
      </c>
      <c r="C21" s="2">
        <v>6.0579999999999998</v>
      </c>
      <c r="D21" s="2">
        <v>1</v>
      </c>
      <c r="E21" s="2">
        <v>0</v>
      </c>
      <c r="F21" s="2">
        <v>0</v>
      </c>
      <c r="G21" s="2">
        <v>0</v>
      </c>
      <c r="H21" s="2">
        <v>0</v>
      </c>
      <c r="I21" s="2">
        <v>13.481999999999999</v>
      </c>
      <c r="J21" s="2">
        <v>0</v>
      </c>
      <c r="K21" s="2">
        <v>0</v>
      </c>
      <c r="L21" s="2">
        <v>1</v>
      </c>
      <c r="M21" s="2">
        <v>297</v>
      </c>
      <c r="N21" s="2">
        <v>0.46</v>
      </c>
      <c r="O21" s="2">
        <v>13.151</v>
      </c>
      <c r="P21" s="2">
        <v>0</v>
      </c>
      <c r="Q21" s="2">
        <v>0</v>
      </c>
      <c r="R21" s="2">
        <v>1</v>
      </c>
      <c r="S21" s="2">
        <v>601</v>
      </c>
      <c r="T21" s="2">
        <v>0.82</v>
      </c>
      <c r="U21" s="3">
        <f t="shared" si="0"/>
        <v>898</v>
      </c>
    </row>
    <row r="22" spans="1:21" ht="15.75" customHeight="1" x14ac:dyDescent="0.3">
      <c r="A22">
        <v>20</v>
      </c>
      <c r="B22" s="2">
        <v>25000</v>
      </c>
      <c r="C22" s="2">
        <v>1.5049999999999999</v>
      </c>
      <c r="D22" s="2">
        <v>0</v>
      </c>
      <c r="E22" s="2">
        <v>1</v>
      </c>
      <c r="F22" s="2">
        <v>0</v>
      </c>
      <c r="G22" s="2">
        <v>2588</v>
      </c>
      <c r="H22" s="2">
        <v>0.62</v>
      </c>
      <c r="I22" s="2">
        <v>2.6829999999999998</v>
      </c>
      <c r="J22" s="2">
        <v>1</v>
      </c>
      <c r="K22" s="2">
        <v>0</v>
      </c>
      <c r="L22" s="2">
        <v>0</v>
      </c>
      <c r="M22" s="2">
        <v>0</v>
      </c>
      <c r="N22" s="2">
        <v>0</v>
      </c>
      <c r="O22" s="2">
        <v>12.760999999999999</v>
      </c>
      <c r="P22" s="2">
        <v>0</v>
      </c>
      <c r="Q22" s="2">
        <v>0</v>
      </c>
      <c r="R22" s="2">
        <v>1</v>
      </c>
      <c r="S22" s="2">
        <v>5325</v>
      </c>
      <c r="T22" s="2">
        <v>0.67</v>
      </c>
      <c r="U22" s="3">
        <f t="shared" si="0"/>
        <v>7913</v>
      </c>
    </row>
    <row r="23" spans="1:21" ht="15.75" customHeight="1" x14ac:dyDescent="0.3">
      <c r="A23">
        <v>21</v>
      </c>
      <c r="B23" s="2">
        <v>6000</v>
      </c>
      <c r="C23" s="2">
        <v>10.744999999999999</v>
      </c>
      <c r="D23" s="2">
        <v>0</v>
      </c>
      <c r="E23" s="2">
        <v>0</v>
      </c>
      <c r="F23" s="2">
        <v>1</v>
      </c>
      <c r="G23" s="2">
        <v>194</v>
      </c>
      <c r="H23" s="2">
        <v>0.15</v>
      </c>
      <c r="I23" s="2">
        <v>0.56099999999999905</v>
      </c>
      <c r="J23" s="2">
        <v>0</v>
      </c>
      <c r="K23" s="2">
        <v>1</v>
      </c>
      <c r="L23" s="2">
        <v>0</v>
      </c>
      <c r="M23" s="2">
        <v>194</v>
      </c>
      <c r="N23" s="2">
        <v>0.26</v>
      </c>
      <c r="O23" s="2">
        <v>8.8130000000000006</v>
      </c>
      <c r="P23" s="2">
        <v>0</v>
      </c>
      <c r="Q23" s="2">
        <v>0</v>
      </c>
      <c r="R23" s="2">
        <v>1</v>
      </c>
      <c r="S23" s="2">
        <v>605</v>
      </c>
      <c r="T23" s="2">
        <v>0.51</v>
      </c>
      <c r="U23" s="3">
        <f t="shared" si="0"/>
        <v>993</v>
      </c>
    </row>
    <row r="24" spans="1:21" ht="15.75" customHeight="1" x14ac:dyDescent="0.3">
      <c r="A24">
        <v>22</v>
      </c>
      <c r="B24" s="2">
        <v>1000</v>
      </c>
      <c r="C24" s="2">
        <v>1.0329999999999999</v>
      </c>
      <c r="D24" s="2">
        <v>0</v>
      </c>
      <c r="E24" s="2">
        <v>1</v>
      </c>
      <c r="F24" s="2">
        <v>0</v>
      </c>
      <c r="G24" s="2">
        <v>207</v>
      </c>
      <c r="H24" s="2">
        <v>0.43</v>
      </c>
      <c r="I24" s="2">
        <v>10.058999999999999</v>
      </c>
      <c r="J24" s="2">
        <v>0</v>
      </c>
      <c r="K24" s="2">
        <v>0</v>
      </c>
      <c r="L24" s="2">
        <v>1</v>
      </c>
      <c r="M24" s="2">
        <v>131</v>
      </c>
      <c r="N24" s="2">
        <v>0.38</v>
      </c>
      <c r="O24" s="2">
        <v>9.3970000000000002</v>
      </c>
      <c r="P24" s="2">
        <v>1</v>
      </c>
      <c r="Q24" s="2">
        <v>0</v>
      </c>
      <c r="R24" s="2">
        <v>0</v>
      </c>
      <c r="S24" s="2">
        <v>0</v>
      </c>
      <c r="T24" s="2">
        <v>0</v>
      </c>
      <c r="U24" s="3">
        <f t="shared" si="0"/>
        <v>338</v>
      </c>
    </row>
    <row r="25" spans="1:21" ht="15.75" customHeight="1" x14ac:dyDescent="0.3">
      <c r="A25">
        <v>23</v>
      </c>
      <c r="B25" s="2">
        <v>20000</v>
      </c>
      <c r="C25" s="2">
        <v>8.5519999999999996</v>
      </c>
      <c r="D25" s="2">
        <v>1</v>
      </c>
      <c r="E25" s="2">
        <v>0</v>
      </c>
      <c r="F25" s="2">
        <v>0</v>
      </c>
      <c r="G25" s="2">
        <v>0</v>
      </c>
      <c r="H25" s="2">
        <v>0</v>
      </c>
      <c r="I25" s="2">
        <v>9.8390000000000004</v>
      </c>
      <c r="J25" s="2">
        <v>1</v>
      </c>
      <c r="K25" s="2">
        <v>0</v>
      </c>
      <c r="L25" s="2">
        <v>0</v>
      </c>
      <c r="M25" s="2">
        <v>0</v>
      </c>
      <c r="N25" s="2">
        <v>0</v>
      </c>
      <c r="O25" s="2">
        <v>13.364000000000001</v>
      </c>
      <c r="P25" s="2">
        <v>0</v>
      </c>
      <c r="Q25" s="2">
        <v>0</v>
      </c>
      <c r="R25" s="2">
        <v>1</v>
      </c>
      <c r="S25" s="2">
        <v>1825</v>
      </c>
      <c r="T25" s="2">
        <v>0.17</v>
      </c>
      <c r="U25" s="3">
        <f t="shared" si="0"/>
        <v>1825</v>
      </c>
    </row>
    <row r="26" spans="1:21" ht="15.75" customHeight="1" x14ac:dyDescent="0.3">
      <c r="A26">
        <v>24</v>
      </c>
      <c r="B26" s="2">
        <v>20000</v>
      </c>
      <c r="C26" s="2">
        <v>7.5410000000000004</v>
      </c>
      <c r="D26" s="2">
        <v>0</v>
      </c>
      <c r="E26" s="2">
        <v>1</v>
      </c>
      <c r="F26" s="2">
        <v>0</v>
      </c>
      <c r="G26" s="2">
        <v>1997</v>
      </c>
      <c r="H26" s="2">
        <v>0.46</v>
      </c>
      <c r="I26" s="2">
        <v>9.31</v>
      </c>
      <c r="J26" s="2">
        <v>0</v>
      </c>
      <c r="K26" s="2">
        <v>0</v>
      </c>
      <c r="L26" s="2">
        <v>1</v>
      </c>
      <c r="M26" s="2">
        <v>1531</v>
      </c>
      <c r="N26" s="2">
        <v>0.28999999999999998</v>
      </c>
      <c r="O26" s="2">
        <v>1.75</v>
      </c>
      <c r="P26" s="2">
        <v>1</v>
      </c>
      <c r="Q26" s="2">
        <v>0</v>
      </c>
      <c r="R26" s="2">
        <v>0</v>
      </c>
      <c r="S26" s="2">
        <v>0</v>
      </c>
      <c r="T26" s="2">
        <v>0</v>
      </c>
      <c r="U26" s="3">
        <f t="shared" si="0"/>
        <v>3528</v>
      </c>
    </row>
    <row r="27" spans="1:21" ht="15.75" customHeight="1" x14ac:dyDescent="0.3">
      <c r="A27">
        <v>25</v>
      </c>
      <c r="B27" s="2">
        <v>1000</v>
      </c>
      <c r="C27" s="2">
        <v>10.428000000000001</v>
      </c>
      <c r="D27" s="2">
        <v>0</v>
      </c>
      <c r="E27" s="2">
        <v>1</v>
      </c>
      <c r="F27" s="2">
        <v>0</v>
      </c>
      <c r="G27" s="2">
        <v>204</v>
      </c>
      <c r="H27" s="2">
        <v>0.48</v>
      </c>
      <c r="I27" s="2">
        <v>10.872</v>
      </c>
      <c r="J27" s="2">
        <v>1</v>
      </c>
      <c r="K27" s="2">
        <v>0</v>
      </c>
      <c r="L27" s="2">
        <v>0</v>
      </c>
      <c r="M27" s="2">
        <v>0</v>
      </c>
      <c r="N27" s="2">
        <v>0</v>
      </c>
      <c r="O27" s="2">
        <v>4.5019999999999998</v>
      </c>
      <c r="P27" s="2">
        <v>0</v>
      </c>
      <c r="Q27" s="2">
        <v>0</v>
      </c>
      <c r="R27" s="2">
        <v>1</v>
      </c>
      <c r="S27" s="2">
        <v>174</v>
      </c>
      <c r="T27" s="2">
        <v>0.25</v>
      </c>
      <c r="U27" s="3">
        <f t="shared" si="0"/>
        <v>378</v>
      </c>
    </row>
    <row r="28" spans="1:21" ht="15.75" customHeight="1" x14ac:dyDescent="0.3">
      <c r="A28">
        <v>26</v>
      </c>
      <c r="B28" s="2">
        <v>11000</v>
      </c>
      <c r="C28" s="2">
        <v>12.491</v>
      </c>
      <c r="D28" s="2">
        <v>1</v>
      </c>
      <c r="E28" s="2">
        <v>0</v>
      </c>
      <c r="F28" s="2">
        <v>0</v>
      </c>
      <c r="G28" s="2">
        <v>0</v>
      </c>
      <c r="H28" s="2">
        <v>0</v>
      </c>
      <c r="I28" s="2">
        <v>12.244999999999999</v>
      </c>
      <c r="J28" s="2">
        <v>0</v>
      </c>
      <c r="K28" s="2">
        <v>0</v>
      </c>
      <c r="L28" s="2">
        <v>1</v>
      </c>
      <c r="M28" s="2">
        <v>1249</v>
      </c>
      <c r="N28" s="2">
        <v>0.93</v>
      </c>
      <c r="O28" s="2">
        <v>11.249000000000001</v>
      </c>
      <c r="P28" s="2">
        <v>0</v>
      </c>
      <c r="Q28" s="2">
        <v>1</v>
      </c>
      <c r="R28" s="2">
        <v>0</v>
      </c>
      <c r="S28" s="2">
        <v>1249</v>
      </c>
      <c r="T28" s="2">
        <v>0.22</v>
      </c>
      <c r="U28" s="3">
        <f t="shared" si="0"/>
        <v>2498</v>
      </c>
    </row>
    <row r="29" spans="1:21" ht="15.75" customHeight="1" x14ac:dyDescent="0.3">
      <c r="A29">
        <v>27</v>
      </c>
      <c r="B29" s="2">
        <v>10000</v>
      </c>
      <c r="C29" s="2">
        <v>2.7</v>
      </c>
      <c r="D29" s="2">
        <v>1</v>
      </c>
      <c r="E29" s="2">
        <v>0</v>
      </c>
      <c r="F29" s="2">
        <v>0</v>
      </c>
      <c r="G29" s="2">
        <v>0</v>
      </c>
      <c r="H29" s="2">
        <v>0</v>
      </c>
      <c r="I29" s="2">
        <v>15.095000000000001</v>
      </c>
      <c r="J29" s="2">
        <v>0</v>
      </c>
      <c r="K29" s="2">
        <v>0</v>
      </c>
      <c r="L29" s="2">
        <v>1</v>
      </c>
      <c r="M29" s="2">
        <v>301</v>
      </c>
      <c r="N29" s="2">
        <v>0.14000000000000001</v>
      </c>
      <c r="O29" s="2">
        <v>7.931</v>
      </c>
      <c r="P29" s="2">
        <v>0</v>
      </c>
      <c r="Q29" s="2">
        <v>1</v>
      </c>
      <c r="R29" s="2">
        <v>0</v>
      </c>
      <c r="S29" s="2">
        <v>301</v>
      </c>
      <c r="T29" s="2">
        <v>0.97</v>
      </c>
      <c r="U29" s="3">
        <f t="shared" si="0"/>
        <v>602</v>
      </c>
    </row>
    <row r="30" spans="1:21" ht="15.75" customHeight="1" x14ac:dyDescent="0.3">
      <c r="A30">
        <v>28</v>
      </c>
      <c r="B30" s="2">
        <v>16000</v>
      </c>
      <c r="C30" s="2">
        <v>1.2210000000000001</v>
      </c>
      <c r="D30" s="2">
        <v>0</v>
      </c>
      <c r="E30" s="2">
        <v>0</v>
      </c>
      <c r="F30" s="2">
        <v>1</v>
      </c>
      <c r="G30" s="2">
        <v>729</v>
      </c>
      <c r="H30" s="2">
        <v>0.13</v>
      </c>
      <c r="I30" s="2">
        <v>8.3330000000000002</v>
      </c>
      <c r="J30" s="2">
        <v>1</v>
      </c>
      <c r="K30" s="2">
        <v>0</v>
      </c>
      <c r="L30" s="2">
        <v>0</v>
      </c>
      <c r="M30" s="2">
        <v>0</v>
      </c>
      <c r="N30" s="2">
        <v>0</v>
      </c>
      <c r="O30" s="2">
        <v>9.6069999999999993</v>
      </c>
      <c r="P30" s="2">
        <v>1</v>
      </c>
      <c r="Q30" s="2">
        <v>0</v>
      </c>
      <c r="R30" s="2">
        <v>0</v>
      </c>
      <c r="S30" s="2">
        <v>0</v>
      </c>
      <c r="T30" s="2">
        <v>0</v>
      </c>
      <c r="U30" s="3">
        <f t="shared" si="0"/>
        <v>729</v>
      </c>
    </row>
    <row r="31" spans="1:21" ht="15.75" customHeight="1" x14ac:dyDescent="0.3">
      <c r="A31">
        <v>29</v>
      </c>
      <c r="B31" s="2">
        <v>15000</v>
      </c>
      <c r="C31" s="2">
        <v>0.64300000000000002</v>
      </c>
      <c r="D31" s="2">
        <v>0</v>
      </c>
      <c r="E31" s="2">
        <v>1</v>
      </c>
      <c r="F31" s="2">
        <v>0</v>
      </c>
      <c r="G31" s="2">
        <v>2071</v>
      </c>
      <c r="H31" s="2">
        <v>0.78</v>
      </c>
      <c r="I31" s="2">
        <v>10.734999999999999</v>
      </c>
      <c r="J31" s="2">
        <v>0</v>
      </c>
      <c r="K31" s="2">
        <v>0</v>
      </c>
      <c r="L31" s="2">
        <v>1</v>
      </c>
      <c r="M31" s="2">
        <v>736</v>
      </c>
      <c r="N31" s="2">
        <v>0.31</v>
      </c>
      <c r="O31" s="2">
        <v>2.0489999999999999</v>
      </c>
      <c r="P31" s="2">
        <v>0</v>
      </c>
      <c r="Q31" s="2">
        <v>1</v>
      </c>
      <c r="R31" s="2">
        <v>0</v>
      </c>
      <c r="S31" s="2">
        <v>736</v>
      </c>
      <c r="T31" s="2">
        <v>0.31</v>
      </c>
      <c r="U31" s="3">
        <f t="shared" si="0"/>
        <v>3543</v>
      </c>
    </row>
    <row r="32" spans="1:21" ht="15.75" customHeight="1" x14ac:dyDescent="0.3">
      <c r="A32">
        <v>30</v>
      </c>
      <c r="B32" s="2">
        <v>3000</v>
      </c>
      <c r="C32" s="2">
        <v>10.002000000000001</v>
      </c>
      <c r="D32" s="2">
        <v>0</v>
      </c>
      <c r="E32" s="2">
        <v>0</v>
      </c>
      <c r="F32" s="2">
        <v>1</v>
      </c>
      <c r="G32" s="2">
        <v>536</v>
      </c>
      <c r="H32" s="2">
        <v>0.38</v>
      </c>
      <c r="I32" s="2">
        <v>13.452999999999999</v>
      </c>
      <c r="J32" s="2">
        <v>0</v>
      </c>
      <c r="K32" s="2">
        <v>0</v>
      </c>
      <c r="L32" s="2">
        <v>1</v>
      </c>
      <c r="M32" s="2">
        <v>736</v>
      </c>
      <c r="N32" s="2">
        <v>0.97</v>
      </c>
      <c r="O32" s="2">
        <v>6.5430000000000001</v>
      </c>
      <c r="P32" s="2">
        <v>0</v>
      </c>
      <c r="Q32" s="2">
        <v>0</v>
      </c>
      <c r="R32" s="2">
        <v>1</v>
      </c>
      <c r="S32" s="2">
        <v>514</v>
      </c>
      <c r="T32" s="2">
        <v>0.39</v>
      </c>
      <c r="U32" s="3">
        <f t="shared" si="0"/>
        <v>1786</v>
      </c>
    </row>
    <row r="33" spans="1:21" ht="15.75" customHeight="1" x14ac:dyDescent="0.3">
      <c r="A33">
        <v>31</v>
      </c>
      <c r="B33" s="2">
        <v>10000</v>
      </c>
      <c r="C33" s="2">
        <v>0.56399999999999995</v>
      </c>
      <c r="D33" s="2">
        <v>1</v>
      </c>
      <c r="E33" s="2">
        <v>0</v>
      </c>
      <c r="F33" s="2">
        <v>0</v>
      </c>
      <c r="G33" s="2">
        <v>0</v>
      </c>
      <c r="H33" s="2">
        <v>0</v>
      </c>
      <c r="I33" s="2">
        <v>1.3779999999999999</v>
      </c>
      <c r="J33" s="2">
        <v>1</v>
      </c>
      <c r="K33" s="2">
        <v>0</v>
      </c>
      <c r="L33" s="2">
        <v>0</v>
      </c>
      <c r="M33" s="2">
        <v>0</v>
      </c>
      <c r="N33" s="2">
        <v>0</v>
      </c>
      <c r="O33" s="2">
        <v>2.7090000000000001</v>
      </c>
      <c r="P33" s="2">
        <v>0</v>
      </c>
      <c r="Q33" s="2">
        <v>0</v>
      </c>
      <c r="R33" s="2">
        <v>1</v>
      </c>
      <c r="S33" s="2">
        <v>1166</v>
      </c>
      <c r="T33" s="2">
        <v>0.66</v>
      </c>
      <c r="U33" s="3">
        <f t="shared" si="0"/>
        <v>1166</v>
      </c>
    </row>
    <row r="34" spans="1:21" ht="15.75" customHeight="1" x14ac:dyDescent="0.3">
      <c r="A34">
        <v>32</v>
      </c>
      <c r="B34" s="2">
        <v>6000</v>
      </c>
      <c r="C34" s="2">
        <v>10.689</v>
      </c>
      <c r="D34" s="2">
        <v>0</v>
      </c>
      <c r="E34" s="2">
        <v>0</v>
      </c>
      <c r="F34" s="2">
        <v>1</v>
      </c>
      <c r="G34" s="2">
        <v>672</v>
      </c>
      <c r="H34" s="2">
        <v>0.25</v>
      </c>
      <c r="I34" s="2">
        <v>12.664</v>
      </c>
      <c r="J34" s="2">
        <v>0</v>
      </c>
      <c r="K34" s="2">
        <v>1</v>
      </c>
      <c r="L34" s="2">
        <v>0</v>
      </c>
      <c r="M34" s="2">
        <v>672</v>
      </c>
      <c r="N34" s="2">
        <v>0.86</v>
      </c>
      <c r="O34" s="2">
        <v>8.2249999999999996</v>
      </c>
      <c r="P34" s="2">
        <v>1</v>
      </c>
      <c r="Q34" s="2">
        <v>0</v>
      </c>
      <c r="R34" s="2">
        <v>0</v>
      </c>
      <c r="S34" s="2">
        <v>0</v>
      </c>
      <c r="T34" s="2">
        <v>0</v>
      </c>
      <c r="U34" s="3">
        <f t="shared" si="0"/>
        <v>1344</v>
      </c>
    </row>
    <row r="35" spans="1:21" ht="15.75" customHeight="1" x14ac:dyDescent="0.3">
      <c r="A35">
        <v>33</v>
      </c>
      <c r="B35" s="2">
        <v>2000</v>
      </c>
      <c r="C35" s="2">
        <v>6.0449999999999999</v>
      </c>
      <c r="D35" s="2">
        <v>0</v>
      </c>
      <c r="E35" s="2">
        <v>0</v>
      </c>
      <c r="F35" s="2">
        <v>1</v>
      </c>
      <c r="G35" s="2">
        <v>469</v>
      </c>
      <c r="H35" s="2">
        <v>0.63</v>
      </c>
      <c r="I35" s="2">
        <v>2.839</v>
      </c>
      <c r="J35" s="2">
        <v>1</v>
      </c>
      <c r="K35" s="2">
        <v>0</v>
      </c>
      <c r="L35" s="2">
        <v>0</v>
      </c>
      <c r="M35" s="2">
        <v>0</v>
      </c>
      <c r="N35" s="2">
        <v>0</v>
      </c>
      <c r="O35" s="2">
        <v>13.231</v>
      </c>
      <c r="P35" s="2">
        <v>0</v>
      </c>
      <c r="Q35" s="2">
        <v>0</v>
      </c>
      <c r="R35" s="2">
        <v>1</v>
      </c>
      <c r="S35" s="2">
        <v>348</v>
      </c>
      <c r="T35" s="2">
        <v>0.46</v>
      </c>
      <c r="U35" s="3">
        <f t="shared" si="0"/>
        <v>817</v>
      </c>
    </row>
    <row r="36" spans="1:21" ht="15.75" customHeight="1" x14ac:dyDescent="0.3">
      <c r="A36">
        <v>34</v>
      </c>
      <c r="B36" s="2">
        <v>12000</v>
      </c>
      <c r="C36" s="2">
        <v>4.2959999999999896</v>
      </c>
      <c r="D36" s="2">
        <v>0</v>
      </c>
      <c r="E36" s="2">
        <v>0</v>
      </c>
      <c r="F36" s="2">
        <v>1</v>
      </c>
      <c r="G36" s="2">
        <v>873</v>
      </c>
      <c r="H36" s="2">
        <v>0.38</v>
      </c>
      <c r="I36" s="2">
        <v>11.323</v>
      </c>
      <c r="J36" s="2">
        <v>1</v>
      </c>
      <c r="K36" s="2">
        <v>0</v>
      </c>
      <c r="L36" s="2">
        <v>0</v>
      </c>
      <c r="M36" s="2">
        <v>0</v>
      </c>
      <c r="N36" s="2">
        <v>0</v>
      </c>
      <c r="O36" s="2">
        <v>0.54800000000000004</v>
      </c>
      <c r="P36" s="2">
        <v>1</v>
      </c>
      <c r="Q36" s="2">
        <v>0</v>
      </c>
      <c r="R36" s="2">
        <v>0</v>
      </c>
      <c r="S36" s="2">
        <v>0</v>
      </c>
      <c r="T36" s="2">
        <v>0</v>
      </c>
      <c r="U36" s="3">
        <f t="shared" si="0"/>
        <v>873</v>
      </c>
    </row>
    <row r="37" spans="1:21" ht="15.75" customHeight="1" x14ac:dyDescent="0.3">
      <c r="A37">
        <v>35</v>
      </c>
      <c r="B37" s="2">
        <v>12000</v>
      </c>
      <c r="C37" s="2">
        <v>14.417999999999999</v>
      </c>
      <c r="D37" s="2">
        <v>1</v>
      </c>
      <c r="E37" s="2">
        <v>0</v>
      </c>
      <c r="F37" s="2">
        <v>0</v>
      </c>
      <c r="G37" s="2">
        <v>0</v>
      </c>
      <c r="H37" s="2">
        <v>0</v>
      </c>
      <c r="I37" s="2">
        <v>15.138</v>
      </c>
      <c r="J37" s="2">
        <v>0</v>
      </c>
      <c r="K37" s="2">
        <v>1</v>
      </c>
      <c r="L37" s="2">
        <v>0</v>
      </c>
      <c r="M37" s="2">
        <v>521</v>
      </c>
      <c r="N37" s="2">
        <v>0.86</v>
      </c>
      <c r="O37" s="2">
        <v>14.096</v>
      </c>
      <c r="P37" s="2">
        <v>0</v>
      </c>
      <c r="Q37" s="2">
        <v>0</v>
      </c>
      <c r="R37" s="2">
        <v>1</v>
      </c>
      <c r="S37" s="2">
        <v>1174</v>
      </c>
      <c r="T37" s="2">
        <v>0.76</v>
      </c>
      <c r="U37" s="3">
        <f t="shared" si="0"/>
        <v>1695</v>
      </c>
    </row>
    <row r="38" spans="1:21" ht="15.75" customHeight="1" x14ac:dyDescent="0.3"/>
    <row r="39" spans="1:21" ht="15.75" customHeight="1" x14ac:dyDescent="0.3"/>
    <row r="40" spans="1:21" ht="15.75" customHeight="1" x14ac:dyDescent="0.3"/>
    <row r="41" spans="1:21" ht="15.75" customHeight="1" x14ac:dyDescent="0.3"/>
    <row r="42" spans="1:21" ht="15.75" customHeight="1" x14ac:dyDescent="0.3"/>
    <row r="43" spans="1:21" ht="15.75" customHeight="1" x14ac:dyDescent="0.3"/>
    <row r="44" spans="1:21" ht="15.75" customHeight="1" x14ac:dyDescent="0.3"/>
    <row r="45" spans="1:21" ht="15.75" customHeight="1" x14ac:dyDescent="0.3"/>
    <row r="46" spans="1:21" ht="15.75" customHeight="1" x14ac:dyDescent="0.3"/>
    <row r="47" spans="1:21" ht="15.75" customHeight="1" x14ac:dyDescent="0.3"/>
    <row r="48" spans="1:21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000"/>
  <sheetViews>
    <sheetView zoomScale="40" zoomScaleNormal="40" workbookViewId="0"/>
  </sheetViews>
  <sheetFormatPr defaultColWidth="14.44140625" defaultRowHeight="15" customHeight="1" x14ac:dyDescent="0.3"/>
  <cols>
    <col min="1" max="1" width="26.44140625" customWidth="1"/>
    <col min="2" max="2" width="2" customWidth="1"/>
    <col min="3" max="4" width="12.33203125" customWidth="1"/>
    <col min="5" max="5" width="17.44140625" customWidth="1"/>
    <col min="6" max="6" width="17.6640625" customWidth="1"/>
    <col min="7" max="8" width="15" customWidth="1"/>
    <col min="9" max="10" width="21" customWidth="1"/>
    <col min="11" max="11" width="2" customWidth="1"/>
    <col min="12" max="13" width="12.33203125" customWidth="1"/>
    <col min="14" max="14" width="17.44140625" customWidth="1"/>
    <col min="15" max="15" width="17.6640625" customWidth="1"/>
    <col min="16" max="17" width="15" customWidth="1"/>
    <col min="18" max="19" width="21.109375" customWidth="1"/>
    <col min="20" max="20" width="2" customWidth="1"/>
    <col min="21" max="22" width="12.33203125" customWidth="1"/>
    <col min="23" max="23" width="17.44140625" customWidth="1"/>
    <col min="24" max="24" width="17.6640625" customWidth="1"/>
    <col min="25" max="26" width="15" customWidth="1"/>
    <col min="27" max="28" width="21" customWidth="1"/>
    <col min="29" max="29" width="2" customWidth="1"/>
    <col min="30" max="30" width="25.5546875" customWidth="1"/>
    <col min="31" max="31" width="16.109375" customWidth="1"/>
    <col min="32" max="32" width="5.6640625" customWidth="1"/>
    <col min="33" max="33" width="16.109375" customWidth="1"/>
    <col min="34" max="35" width="5.6640625" customWidth="1"/>
  </cols>
  <sheetData>
    <row r="1" spans="1:35" ht="15" customHeight="1" x14ac:dyDescent="0.3">
      <c r="A1" s="3" t="s">
        <v>795</v>
      </c>
      <c r="C1" s="3">
        <v>0</v>
      </c>
      <c r="D1" s="3">
        <v>0</v>
      </c>
      <c r="E1" s="3" t="s">
        <v>795</v>
      </c>
      <c r="F1" s="3" t="s">
        <v>795</v>
      </c>
      <c r="G1" s="3" t="s">
        <v>795</v>
      </c>
      <c r="H1" s="3">
        <v>1</v>
      </c>
      <c r="I1" s="3">
        <v>0</v>
      </c>
      <c r="J1" s="3">
        <v>0</v>
      </c>
      <c r="L1" s="3">
        <v>0</v>
      </c>
      <c r="M1" s="3">
        <v>0</v>
      </c>
      <c r="N1" s="3" t="s">
        <v>795</v>
      </c>
      <c r="O1" s="3" t="s">
        <v>795</v>
      </c>
      <c r="P1" s="3" t="s">
        <v>795</v>
      </c>
      <c r="Q1" s="3">
        <v>1</v>
      </c>
      <c r="R1" s="3">
        <v>0</v>
      </c>
      <c r="S1" s="3">
        <v>0</v>
      </c>
      <c r="U1" s="3">
        <v>0</v>
      </c>
      <c r="V1" s="3">
        <v>0</v>
      </c>
      <c r="W1" s="3" t="s">
        <v>795</v>
      </c>
      <c r="X1" s="3" t="s">
        <v>795</v>
      </c>
      <c r="Y1" s="3" t="s">
        <v>795</v>
      </c>
      <c r="Z1" s="3">
        <v>1</v>
      </c>
      <c r="AA1" s="3">
        <v>0</v>
      </c>
      <c r="AB1" s="3">
        <v>0</v>
      </c>
      <c r="AD1" s="3">
        <v>0</v>
      </c>
    </row>
    <row r="2" spans="1:35" ht="15" customHeight="1" x14ac:dyDescent="0.3">
      <c r="C2" s="3" t="s">
        <v>6</v>
      </c>
      <c r="H2" s="3" t="s">
        <v>7</v>
      </c>
      <c r="L2" s="3" t="s">
        <v>6</v>
      </c>
      <c r="Q2" s="3" t="s">
        <v>7</v>
      </c>
      <c r="U2" s="3" t="s">
        <v>6</v>
      </c>
      <c r="Z2" s="3" t="s">
        <v>7</v>
      </c>
    </row>
    <row r="3" spans="1:35" ht="14.4" x14ac:dyDescent="0.3">
      <c r="A3" s="4" t="s">
        <v>796</v>
      </c>
      <c r="C3" s="2" t="s">
        <v>8</v>
      </c>
      <c r="D3" s="2"/>
      <c r="E3" s="4" t="s">
        <v>797</v>
      </c>
      <c r="I3" s="4" t="s">
        <v>9</v>
      </c>
      <c r="J3" s="4" t="s">
        <v>10</v>
      </c>
      <c r="M3" s="2"/>
      <c r="V3" s="2"/>
    </row>
    <row r="4" spans="1:35" ht="14.4" x14ac:dyDescent="0.3">
      <c r="A4" s="2" t="s">
        <v>798</v>
      </c>
      <c r="C4" s="2" t="s">
        <v>12</v>
      </c>
      <c r="D4" s="2" t="s">
        <v>13</v>
      </c>
      <c r="E4" s="2" t="s">
        <v>799</v>
      </c>
      <c r="F4" s="3" t="s">
        <v>800</v>
      </c>
      <c r="G4" s="3" t="s">
        <v>801</v>
      </c>
      <c r="H4" s="3" t="s">
        <v>14</v>
      </c>
      <c r="I4" s="2" t="s">
        <v>15</v>
      </c>
      <c r="J4" s="3" t="s">
        <v>15</v>
      </c>
      <c r="L4" s="2" t="s">
        <v>16</v>
      </c>
      <c r="M4" s="2" t="s">
        <v>13</v>
      </c>
      <c r="N4" s="2" t="s">
        <v>802</v>
      </c>
      <c r="O4" s="3" t="s">
        <v>803</v>
      </c>
      <c r="P4" s="3" t="s">
        <v>804</v>
      </c>
      <c r="Q4" s="3" t="s">
        <v>17</v>
      </c>
      <c r="R4" s="2" t="s">
        <v>18</v>
      </c>
      <c r="S4" s="2" t="s">
        <v>18</v>
      </c>
      <c r="U4" s="2" t="s">
        <v>19</v>
      </c>
      <c r="V4" s="2" t="s">
        <v>13</v>
      </c>
      <c r="W4" s="2" t="s">
        <v>805</v>
      </c>
      <c r="X4" s="3" t="s">
        <v>806</v>
      </c>
      <c r="Y4" s="3" t="s">
        <v>807</v>
      </c>
      <c r="Z4" s="3" t="s">
        <v>20</v>
      </c>
      <c r="AA4" s="2" t="s">
        <v>21</v>
      </c>
      <c r="AB4" s="3" t="s">
        <v>21</v>
      </c>
      <c r="AD4" s="3" t="s">
        <v>22</v>
      </c>
      <c r="AE4" s="2" t="s">
        <v>24</v>
      </c>
      <c r="AH4" s="2"/>
      <c r="AI4" s="2"/>
    </row>
    <row r="5" spans="1:35" ht="14.4" x14ac:dyDescent="0.3">
      <c r="A5" s="2">
        <v>21000</v>
      </c>
      <c r="B5" s="2" t="s">
        <v>808</v>
      </c>
      <c r="C5" s="2">
        <v>14.468999999999999</v>
      </c>
      <c r="D5" s="2">
        <f t="shared" ref="D5:D39" si="0">ABS(C5-AVERAGE(C$5:C$39))</f>
        <v>6.7261142857142877</v>
      </c>
      <c r="E5" s="2">
        <v>0</v>
      </c>
      <c r="F5" s="2">
        <v>0</v>
      </c>
      <c r="G5" s="2">
        <v>1</v>
      </c>
      <c r="H5" s="2">
        <f t="shared" ref="H5:H39" si="1">VALUE(E5&amp;F5&amp;G5)</f>
        <v>1</v>
      </c>
      <c r="I5" s="2">
        <v>3937</v>
      </c>
      <c r="J5" s="2">
        <v>0.92</v>
      </c>
      <c r="K5" s="2" t="s">
        <v>808</v>
      </c>
      <c r="L5" s="2">
        <v>15.201000000000001</v>
      </c>
      <c r="M5" s="2">
        <f t="shared" ref="M5:M39" si="2">ABS(L5-AVERAGE(L$5:L$39))</f>
        <v>5.3643142857142863</v>
      </c>
      <c r="N5" s="2">
        <v>0</v>
      </c>
      <c r="O5" s="2">
        <v>1</v>
      </c>
      <c r="P5" s="2">
        <v>0</v>
      </c>
      <c r="Q5" s="2">
        <f t="shared" ref="Q5:Q39" si="3">VALUE(N5&amp;O5&amp;P5)</f>
        <v>10</v>
      </c>
      <c r="R5" s="2">
        <v>3937</v>
      </c>
      <c r="S5" s="2">
        <v>0.06</v>
      </c>
      <c r="T5" s="2" t="s">
        <v>808</v>
      </c>
      <c r="U5" s="2">
        <v>13.058999999999999</v>
      </c>
      <c r="V5" s="2">
        <f>'Póker v0.0'!E5</f>
        <v>0</v>
      </c>
      <c r="W5" s="2">
        <v>0</v>
      </c>
      <c r="X5" s="2">
        <v>0</v>
      </c>
      <c r="Y5" s="2">
        <v>1</v>
      </c>
      <c r="Z5" s="2">
        <f t="shared" ref="Z5:Z39" si="4">VALUE(W5&amp;X5&amp;Y5)</f>
        <v>1</v>
      </c>
      <c r="AA5" s="2">
        <v>700</v>
      </c>
      <c r="AB5" s="2">
        <v>0.32</v>
      </c>
      <c r="AC5" s="2" t="s">
        <v>808</v>
      </c>
      <c r="AD5" s="3">
        <f t="shared" ref="AD5:AD39" si="5">I5+R5+AA5</f>
        <v>8574</v>
      </c>
    </row>
    <row r="6" spans="1:35" ht="15" customHeight="1" x14ac:dyDescent="0.3">
      <c r="A6" s="2">
        <v>21000</v>
      </c>
      <c r="B6" s="2" t="s">
        <v>808</v>
      </c>
      <c r="C6" s="2">
        <v>12.602</v>
      </c>
      <c r="D6" s="2">
        <f t="shared" si="0"/>
        <v>4.8591142857142886</v>
      </c>
      <c r="E6" s="2">
        <v>0</v>
      </c>
      <c r="F6" s="2">
        <v>1</v>
      </c>
      <c r="G6" s="2">
        <v>0</v>
      </c>
      <c r="H6" s="2">
        <f t="shared" si="1"/>
        <v>10</v>
      </c>
      <c r="I6" s="2">
        <v>440</v>
      </c>
      <c r="J6" s="2">
        <v>0.46</v>
      </c>
      <c r="K6" s="2" t="s">
        <v>808</v>
      </c>
      <c r="L6" s="2">
        <v>14.47</v>
      </c>
      <c r="M6" s="2">
        <f t="shared" si="2"/>
        <v>4.6333142857142864</v>
      </c>
      <c r="N6" s="2">
        <v>0</v>
      </c>
      <c r="O6" s="2">
        <v>0</v>
      </c>
      <c r="P6" s="2">
        <v>1</v>
      </c>
      <c r="Q6" s="2">
        <f t="shared" si="3"/>
        <v>1</v>
      </c>
      <c r="R6" s="2">
        <v>2743</v>
      </c>
      <c r="S6" s="2">
        <v>0.52</v>
      </c>
      <c r="T6" s="2" t="s">
        <v>808</v>
      </c>
      <c r="U6" s="2">
        <v>8.2940000000000005</v>
      </c>
      <c r="V6" s="2">
        <f t="shared" ref="V6:V39" si="6">ABS(U6-AVERAGE(U$5:U$39))</f>
        <v>0.72928571428571498</v>
      </c>
      <c r="W6" s="2">
        <v>1</v>
      </c>
      <c r="X6" s="2">
        <v>0</v>
      </c>
      <c r="Y6" s="2">
        <v>0</v>
      </c>
      <c r="Z6" s="2">
        <f t="shared" si="4"/>
        <v>100</v>
      </c>
      <c r="AA6" s="2">
        <v>0</v>
      </c>
      <c r="AB6" s="2">
        <v>0</v>
      </c>
      <c r="AC6" s="2" t="s">
        <v>808</v>
      </c>
      <c r="AD6" s="3">
        <f t="shared" si="5"/>
        <v>3183</v>
      </c>
    </row>
    <row r="7" spans="1:35" ht="14.4" x14ac:dyDescent="0.3">
      <c r="A7" s="2">
        <v>20000</v>
      </c>
      <c r="B7" s="2" t="s">
        <v>808</v>
      </c>
      <c r="C7" s="2">
        <v>7.3789999999999996</v>
      </c>
      <c r="D7" s="2">
        <f t="shared" si="0"/>
        <v>0.36388571428571215</v>
      </c>
      <c r="E7" s="2">
        <v>0</v>
      </c>
      <c r="F7" s="2">
        <v>0</v>
      </c>
      <c r="G7" s="2">
        <v>1</v>
      </c>
      <c r="H7" s="2">
        <f t="shared" si="1"/>
        <v>1</v>
      </c>
      <c r="I7" s="2">
        <v>3664</v>
      </c>
      <c r="J7" s="2">
        <v>0.28999999999999998</v>
      </c>
      <c r="K7" s="2" t="s">
        <v>808</v>
      </c>
      <c r="L7" s="2">
        <v>10.877000000000001</v>
      </c>
      <c r="M7" s="2">
        <f t="shared" si="2"/>
        <v>1.0403142857142864</v>
      </c>
      <c r="N7" s="2">
        <v>0</v>
      </c>
      <c r="O7" s="2">
        <v>0</v>
      </c>
      <c r="P7" s="2">
        <v>1</v>
      </c>
      <c r="Q7" s="2">
        <f t="shared" si="3"/>
        <v>1</v>
      </c>
      <c r="R7" s="2">
        <v>2681</v>
      </c>
      <c r="S7" s="2">
        <v>0.96</v>
      </c>
      <c r="T7" s="2" t="s">
        <v>808</v>
      </c>
      <c r="U7" s="2">
        <v>3.77</v>
      </c>
      <c r="V7" s="2">
        <f t="shared" si="6"/>
        <v>3.7947142857142855</v>
      </c>
      <c r="W7" s="2">
        <v>0</v>
      </c>
      <c r="X7" s="2">
        <v>0</v>
      </c>
      <c r="Y7" s="2">
        <v>1</v>
      </c>
      <c r="Z7" s="2">
        <f t="shared" si="4"/>
        <v>1</v>
      </c>
      <c r="AA7" s="2">
        <v>4654</v>
      </c>
      <c r="AB7" s="2">
        <v>0.6</v>
      </c>
      <c r="AC7" s="2" t="s">
        <v>808</v>
      </c>
      <c r="AD7" s="3">
        <f t="shared" si="5"/>
        <v>10999</v>
      </c>
    </row>
    <row r="8" spans="1:35" ht="15" customHeight="1" x14ac:dyDescent="0.3">
      <c r="A8" s="2">
        <v>8000</v>
      </c>
      <c r="B8" s="2" t="s">
        <v>808</v>
      </c>
      <c r="C8" s="2">
        <v>10.635999999999999</v>
      </c>
      <c r="D8" s="2">
        <f t="shared" si="0"/>
        <v>2.8931142857142875</v>
      </c>
      <c r="E8" s="2">
        <v>0</v>
      </c>
      <c r="F8" s="2">
        <v>1</v>
      </c>
      <c r="G8" s="2">
        <v>0</v>
      </c>
      <c r="H8" s="2">
        <f t="shared" si="1"/>
        <v>10</v>
      </c>
      <c r="I8" s="2">
        <v>1032</v>
      </c>
      <c r="J8" s="2">
        <v>0.51</v>
      </c>
      <c r="K8" s="2" t="s">
        <v>808</v>
      </c>
      <c r="L8" s="2">
        <v>7.4050000000000002</v>
      </c>
      <c r="M8" s="2">
        <f t="shared" si="2"/>
        <v>2.431685714285714</v>
      </c>
      <c r="N8" s="2">
        <v>0</v>
      </c>
      <c r="O8" s="2">
        <v>0</v>
      </c>
      <c r="P8" s="2">
        <v>1</v>
      </c>
      <c r="Q8" s="2">
        <f t="shared" si="3"/>
        <v>1</v>
      </c>
      <c r="R8" s="2">
        <v>1053</v>
      </c>
      <c r="S8" s="2">
        <v>0.99</v>
      </c>
      <c r="T8" s="2" t="s">
        <v>808</v>
      </c>
      <c r="U8" s="2">
        <v>0.52100000000000002</v>
      </c>
      <c r="V8" s="2">
        <f t="shared" si="6"/>
        <v>7.0437142857142856</v>
      </c>
      <c r="W8" s="2">
        <v>0</v>
      </c>
      <c r="X8" s="2">
        <v>0</v>
      </c>
      <c r="Y8" s="2">
        <v>1</v>
      </c>
      <c r="Z8" s="2">
        <f t="shared" si="4"/>
        <v>1</v>
      </c>
      <c r="AA8" s="2">
        <v>445</v>
      </c>
      <c r="AB8" s="2">
        <v>0.91</v>
      </c>
      <c r="AC8" s="2" t="s">
        <v>808</v>
      </c>
      <c r="AD8" s="3">
        <f t="shared" si="5"/>
        <v>2530</v>
      </c>
    </row>
    <row r="9" spans="1:35" ht="15" customHeight="1" x14ac:dyDescent="0.3">
      <c r="A9" s="2">
        <v>14000</v>
      </c>
      <c r="B9" s="2" t="s">
        <v>808</v>
      </c>
      <c r="C9" s="2">
        <v>5.4480000000000004</v>
      </c>
      <c r="D9" s="2">
        <f t="shared" si="0"/>
        <v>2.2948857142857113</v>
      </c>
      <c r="E9" s="2">
        <v>0</v>
      </c>
      <c r="F9" s="2">
        <v>1</v>
      </c>
      <c r="G9" s="2">
        <v>0</v>
      </c>
      <c r="H9" s="2">
        <f t="shared" si="1"/>
        <v>10</v>
      </c>
      <c r="I9" s="2">
        <v>3258</v>
      </c>
      <c r="J9" s="2">
        <v>0.51</v>
      </c>
      <c r="K9" s="2" t="s">
        <v>808</v>
      </c>
      <c r="L9" s="2">
        <v>14.583</v>
      </c>
      <c r="M9" s="2">
        <f t="shared" si="2"/>
        <v>4.7463142857142859</v>
      </c>
      <c r="N9" s="2">
        <v>0</v>
      </c>
      <c r="O9" s="2">
        <v>0</v>
      </c>
      <c r="P9" s="2">
        <v>1</v>
      </c>
      <c r="Q9" s="2">
        <f t="shared" si="3"/>
        <v>1</v>
      </c>
      <c r="R9" s="2">
        <v>417</v>
      </c>
      <c r="S9" s="2">
        <v>0.2</v>
      </c>
      <c r="T9" s="2" t="s">
        <v>808</v>
      </c>
      <c r="U9" s="2">
        <v>2.2160000000000002</v>
      </c>
      <c r="V9" s="2">
        <f t="shared" si="6"/>
        <v>5.3487142857142853</v>
      </c>
      <c r="W9" s="2">
        <v>0</v>
      </c>
      <c r="X9" s="2">
        <v>1</v>
      </c>
      <c r="Y9" s="2">
        <v>0</v>
      </c>
      <c r="Z9" s="2">
        <f t="shared" si="4"/>
        <v>10</v>
      </c>
      <c r="AA9" s="2">
        <v>417</v>
      </c>
      <c r="AB9" s="2">
        <v>0.3</v>
      </c>
      <c r="AC9" s="2" t="s">
        <v>808</v>
      </c>
      <c r="AD9" s="3">
        <f t="shared" si="5"/>
        <v>4092</v>
      </c>
    </row>
    <row r="10" spans="1:35" ht="15" customHeight="1" x14ac:dyDescent="0.3">
      <c r="A10" s="2">
        <v>8000</v>
      </c>
      <c r="B10" s="2" t="s">
        <v>808</v>
      </c>
      <c r="C10" s="2">
        <v>13.217000000000001</v>
      </c>
      <c r="D10" s="2">
        <f t="shared" si="0"/>
        <v>5.4741142857142888</v>
      </c>
      <c r="E10" s="2">
        <v>0</v>
      </c>
      <c r="F10" s="2">
        <v>1</v>
      </c>
      <c r="G10" s="2">
        <v>0</v>
      </c>
      <c r="H10" s="2">
        <f t="shared" si="1"/>
        <v>10</v>
      </c>
      <c r="I10" s="2">
        <v>1648</v>
      </c>
      <c r="J10" s="2">
        <v>0.01</v>
      </c>
      <c r="K10" s="2" t="s">
        <v>808</v>
      </c>
      <c r="L10" s="2">
        <v>14.42</v>
      </c>
      <c r="M10" s="2">
        <f t="shared" si="2"/>
        <v>4.5833142857142857</v>
      </c>
      <c r="N10" s="2">
        <v>0</v>
      </c>
      <c r="O10" s="2">
        <v>0</v>
      </c>
      <c r="P10" s="2">
        <v>1</v>
      </c>
      <c r="Q10" s="2">
        <f t="shared" si="3"/>
        <v>1</v>
      </c>
      <c r="R10" s="2">
        <v>1345</v>
      </c>
      <c r="S10" s="2">
        <v>0.2</v>
      </c>
      <c r="T10" s="2" t="s">
        <v>808</v>
      </c>
      <c r="U10" s="2">
        <v>13.635</v>
      </c>
      <c r="V10" s="2">
        <f t="shared" si="6"/>
        <v>6.0702857142857143</v>
      </c>
      <c r="W10" s="2">
        <v>1</v>
      </c>
      <c r="X10" s="2">
        <v>0</v>
      </c>
      <c r="Y10" s="2">
        <v>0</v>
      </c>
      <c r="Z10" s="2">
        <f t="shared" si="4"/>
        <v>100</v>
      </c>
      <c r="AA10" s="2">
        <v>0</v>
      </c>
      <c r="AB10" s="2">
        <v>0</v>
      </c>
      <c r="AC10" s="2" t="s">
        <v>808</v>
      </c>
      <c r="AD10" s="3">
        <f t="shared" si="5"/>
        <v>2993</v>
      </c>
    </row>
    <row r="11" spans="1:35" ht="15" customHeight="1" x14ac:dyDescent="0.3">
      <c r="A11" s="2">
        <v>13000</v>
      </c>
      <c r="B11" s="2" t="s">
        <v>808</v>
      </c>
      <c r="C11" s="2">
        <v>9.6110000000000007</v>
      </c>
      <c r="D11" s="2">
        <f t="shared" si="0"/>
        <v>1.8681142857142889</v>
      </c>
      <c r="E11" s="2">
        <v>0</v>
      </c>
      <c r="F11" s="2">
        <v>1</v>
      </c>
      <c r="G11" s="2">
        <v>0</v>
      </c>
      <c r="H11" s="2">
        <f t="shared" si="1"/>
        <v>10</v>
      </c>
      <c r="I11" s="2">
        <v>1767</v>
      </c>
      <c r="J11" s="2">
        <v>7.0000000000000007E-2</v>
      </c>
      <c r="K11" s="2" t="s">
        <v>808</v>
      </c>
      <c r="L11" s="2">
        <v>11.223000000000001</v>
      </c>
      <c r="M11" s="2">
        <f t="shared" si="2"/>
        <v>1.3863142857142865</v>
      </c>
      <c r="N11" s="2">
        <v>0</v>
      </c>
      <c r="O11" s="2">
        <v>0</v>
      </c>
      <c r="P11" s="2">
        <v>1</v>
      </c>
      <c r="Q11" s="2">
        <f t="shared" si="3"/>
        <v>1</v>
      </c>
      <c r="R11" s="2">
        <v>3070</v>
      </c>
      <c r="S11" s="2">
        <v>0.86</v>
      </c>
      <c r="T11" s="2" t="s">
        <v>808</v>
      </c>
      <c r="U11" s="2">
        <v>2.8130000000000002</v>
      </c>
      <c r="V11" s="2">
        <f t="shared" si="6"/>
        <v>4.7517142857142858</v>
      </c>
      <c r="W11" s="2">
        <v>0</v>
      </c>
      <c r="X11" s="2">
        <v>0</v>
      </c>
      <c r="Y11" s="2">
        <v>1</v>
      </c>
      <c r="Z11" s="2">
        <f t="shared" si="4"/>
        <v>1</v>
      </c>
      <c r="AA11" s="2">
        <v>2468</v>
      </c>
      <c r="AB11" s="2">
        <v>0.64</v>
      </c>
      <c r="AC11" s="2" t="s">
        <v>808</v>
      </c>
      <c r="AD11" s="3">
        <f t="shared" si="5"/>
        <v>7305</v>
      </c>
    </row>
    <row r="12" spans="1:35" ht="15" customHeight="1" x14ac:dyDescent="0.3">
      <c r="A12" s="2">
        <v>20000</v>
      </c>
      <c r="B12" s="2" t="s">
        <v>808</v>
      </c>
      <c r="C12" s="2">
        <v>7.5119999999999996</v>
      </c>
      <c r="D12" s="2">
        <f t="shared" si="0"/>
        <v>0.23088571428571214</v>
      </c>
      <c r="E12" s="2">
        <v>0</v>
      </c>
      <c r="F12" s="2">
        <v>0</v>
      </c>
      <c r="G12" s="2">
        <v>1</v>
      </c>
      <c r="H12" s="2">
        <f t="shared" si="1"/>
        <v>1</v>
      </c>
      <c r="I12" s="2">
        <v>1858</v>
      </c>
      <c r="J12" s="2">
        <v>0.31</v>
      </c>
      <c r="K12" s="2" t="s">
        <v>808</v>
      </c>
      <c r="L12" s="2">
        <v>9.24</v>
      </c>
      <c r="M12" s="2">
        <f t="shared" si="2"/>
        <v>0.59668571428571404</v>
      </c>
      <c r="N12" s="2">
        <v>0</v>
      </c>
      <c r="O12" s="2">
        <v>0</v>
      </c>
      <c r="P12" s="2">
        <v>1</v>
      </c>
      <c r="Q12" s="2">
        <f t="shared" si="3"/>
        <v>1</v>
      </c>
      <c r="R12" s="2">
        <v>2082</v>
      </c>
      <c r="S12" s="2">
        <v>0.7</v>
      </c>
      <c r="T12" s="2" t="s">
        <v>808</v>
      </c>
      <c r="U12" s="2">
        <v>12.750999999999999</v>
      </c>
      <c r="V12" s="2">
        <f t="shared" si="6"/>
        <v>5.1862857142857139</v>
      </c>
      <c r="W12" s="2">
        <v>0</v>
      </c>
      <c r="X12" s="2">
        <v>1</v>
      </c>
      <c r="Y12" s="2">
        <v>0</v>
      </c>
      <c r="Z12" s="2">
        <f t="shared" si="4"/>
        <v>10</v>
      </c>
      <c r="AA12" s="2">
        <v>2082</v>
      </c>
      <c r="AB12" s="2">
        <v>0.48</v>
      </c>
      <c r="AC12" s="2" t="s">
        <v>808</v>
      </c>
      <c r="AD12" s="3">
        <f t="shared" si="5"/>
        <v>6022</v>
      </c>
    </row>
    <row r="13" spans="1:35" ht="15" customHeight="1" x14ac:dyDescent="0.3">
      <c r="A13" s="2">
        <v>23000</v>
      </c>
      <c r="B13" s="2" t="s">
        <v>808</v>
      </c>
      <c r="C13" s="2">
        <v>1.5820000000000001</v>
      </c>
      <c r="D13" s="2">
        <f t="shared" si="0"/>
        <v>6.1608857142857119</v>
      </c>
      <c r="E13" s="2">
        <v>0</v>
      </c>
      <c r="F13" s="2">
        <v>0</v>
      </c>
      <c r="G13" s="2">
        <v>1</v>
      </c>
      <c r="H13" s="2">
        <f t="shared" si="1"/>
        <v>1</v>
      </c>
      <c r="I13" s="2">
        <v>5329</v>
      </c>
      <c r="J13" s="2">
        <v>0.08</v>
      </c>
      <c r="K13" s="2" t="s">
        <v>808</v>
      </c>
      <c r="L13" s="2">
        <v>15.202999999999999</v>
      </c>
      <c r="M13" s="2">
        <f t="shared" si="2"/>
        <v>5.3663142857142851</v>
      </c>
      <c r="N13" s="2">
        <v>0</v>
      </c>
      <c r="O13" s="2">
        <v>1</v>
      </c>
      <c r="P13" s="2">
        <v>0</v>
      </c>
      <c r="Q13" s="2">
        <f t="shared" si="3"/>
        <v>10</v>
      </c>
      <c r="R13" s="2">
        <v>5329</v>
      </c>
      <c r="S13" s="2">
        <v>0.64</v>
      </c>
      <c r="T13" s="2" t="s">
        <v>808</v>
      </c>
      <c r="U13" s="2">
        <v>12.004</v>
      </c>
      <c r="V13" s="2">
        <f t="shared" si="6"/>
        <v>4.4392857142857141</v>
      </c>
      <c r="W13" s="2">
        <v>1</v>
      </c>
      <c r="X13" s="2">
        <v>0</v>
      </c>
      <c r="Y13" s="2">
        <v>0</v>
      </c>
      <c r="Z13" s="2">
        <f t="shared" si="4"/>
        <v>100</v>
      </c>
      <c r="AA13" s="2">
        <v>0</v>
      </c>
      <c r="AB13" s="2">
        <v>0</v>
      </c>
      <c r="AC13" s="2" t="s">
        <v>808</v>
      </c>
      <c r="AD13" s="3">
        <f t="shared" si="5"/>
        <v>10658</v>
      </c>
    </row>
    <row r="14" spans="1:35" ht="15" customHeight="1" x14ac:dyDescent="0.3">
      <c r="A14" s="2">
        <v>21000</v>
      </c>
      <c r="B14" s="2" t="s">
        <v>808</v>
      </c>
      <c r="C14" s="2">
        <v>12.643000000000001</v>
      </c>
      <c r="D14" s="2">
        <f t="shared" si="0"/>
        <v>4.900114285714289</v>
      </c>
      <c r="E14" s="2">
        <v>0</v>
      </c>
      <c r="F14" s="2">
        <v>0</v>
      </c>
      <c r="G14" s="2">
        <v>1</v>
      </c>
      <c r="H14" s="2">
        <f t="shared" si="1"/>
        <v>1</v>
      </c>
      <c r="I14" s="2">
        <v>2760</v>
      </c>
      <c r="J14" s="2">
        <v>0.55000000000000004</v>
      </c>
      <c r="K14" s="2" t="s">
        <v>808</v>
      </c>
      <c r="L14" s="2">
        <v>11.736000000000001</v>
      </c>
      <c r="M14" s="2">
        <f t="shared" si="2"/>
        <v>1.8993142857142864</v>
      </c>
      <c r="N14" s="2">
        <v>1</v>
      </c>
      <c r="O14" s="2">
        <v>0</v>
      </c>
      <c r="P14" s="2">
        <v>0</v>
      </c>
      <c r="Q14" s="2">
        <f t="shared" si="3"/>
        <v>100</v>
      </c>
      <c r="R14" s="2">
        <v>0</v>
      </c>
      <c r="S14" s="2">
        <v>0</v>
      </c>
      <c r="T14" s="2" t="s">
        <v>808</v>
      </c>
      <c r="U14" s="2">
        <v>7.5789999999999997</v>
      </c>
      <c r="V14" s="2">
        <f t="shared" si="6"/>
        <v>1.4285714285714235E-2</v>
      </c>
      <c r="W14" s="2">
        <v>0</v>
      </c>
      <c r="X14" s="2">
        <v>0</v>
      </c>
      <c r="Y14" s="2">
        <v>1</v>
      </c>
      <c r="Z14" s="2">
        <f t="shared" si="4"/>
        <v>1</v>
      </c>
      <c r="AA14" s="2">
        <v>1623</v>
      </c>
      <c r="AB14" s="2">
        <v>0.52</v>
      </c>
      <c r="AC14" s="2" t="s">
        <v>808</v>
      </c>
      <c r="AD14" s="3">
        <f t="shared" si="5"/>
        <v>4383</v>
      </c>
    </row>
    <row r="15" spans="1:35" ht="15" customHeight="1" x14ac:dyDescent="0.3">
      <c r="A15" s="2">
        <v>8000</v>
      </c>
      <c r="B15" s="2" t="s">
        <v>808</v>
      </c>
      <c r="C15" s="2">
        <v>13.202999999999999</v>
      </c>
      <c r="D15" s="2">
        <f t="shared" si="0"/>
        <v>5.4601142857142877</v>
      </c>
      <c r="E15" s="2">
        <v>0</v>
      </c>
      <c r="F15" s="2">
        <v>0</v>
      </c>
      <c r="G15" s="2">
        <v>1</v>
      </c>
      <c r="H15" s="2">
        <f t="shared" si="1"/>
        <v>1</v>
      </c>
      <c r="I15" s="2">
        <v>244</v>
      </c>
      <c r="J15" s="2">
        <v>0.35</v>
      </c>
      <c r="K15" s="2" t="s">
        <v>808</v>
      </c>
      <c r="L15" s="2">
        <v>11.705</v>
      </c>
      <c r="M15" s="2">
        <f t="shared" si="2"/>
        <v>1.8683142857142858</v>
      </c>
      <c r="N15" s="2">
        <v>0</v>
      </c>
      <c r="O15" s="2">
        <v>0</v>
      </c>
      <c r="P15" s="2">
        <v>1</v>
      </c>
      <c r="Q15" s="2">
        <f t="shared" si="3"/>
        <v>1</v>
      </c>
      <c r="R15" s="2">
        <v>796</v>
      </c>
      <c r="S15" s="2">
        <v>0.71</v>
      </c>
      <c r="T15" s="2" t="s">
        <v>808</v>
      </c>
      <c r="U15" s="2">
        <v>5.69</v>
      </c>
      <c r="V15" s="2">
        <f t="shared" si="6"/>
        <v>1.8747142857142851</v>
      </c>
      <c r="W15" s="2">
        <v>0</v>
      </c>
      <c r="X15" s="2">
        <v>0</v>
      </c>
      <c r="Y15" s="2">
        <v>1</v>
      </c>
      <c r="Z15" s="2">
        <f t="shared" si="4"/>
        <v>1</v>
      </c>
      <c r="AA15" s="2">
        <v>266</v>
      </c>
      <c r="AB15" s="2">
        <v>0.55000000000000004</v>
      </c>
      <c r="AC15" s="2" t="s">
        <v>808</v>
      </c>
      <c r="AD15" s="3">
        <f t="shared" si="5"/>
        <v>1306</v>
      </c>
    </row>
    <row r="16" spans="1:35" ht="15" customHeight="1" x14ac:dyDescent="0.3">
      <c r="A16" s="2">
        <v>18000</v>
      </c>
      <c r="B16" s="2" t="s">
        <v>808</v>
      </c>
      <c r="C16" s="2">
        <v>3.012</v>
      </c>
      <c r="D16" s="2">
        <f t="shared" si="0"/>
        <v>4.7308857142857121</v>
      </c>
      <c r="E16" s="2">
        <v>1</v>
      </c>
      <c r="F16" s="2">
        <v>0</v>
      </c>
      <c r="G16" s="2">
        <v>0</v>
      </c>
      <c r="H16" s="2">
        <f t="shared" si="1"/>
        <v>100</v>
      </c>
      <c r="I16" s="2">
        <v>0</v>
      </c>
      <c r="J16" s="2">
        <v>0</v>
      </c>
      <c r="K16" s="2" t="s">
        <v>808</v>
      </c>
      <c r="L16" s="2">
        <v>4.78</v>
      </c>
      <c r="M16" s="2">
        <f t="shared" si="2"/>
        <v>5.056685714285714</v>
      </c>
      <c r="N16" s="2">
        <v>1</v>
      </c>
      <c r="O16" s="2">
        <v>0</v>
      </c>
      <c r="P16" s="2">
        <v>0</v>
      </c>
      <c r="Q16" s="2">
        <f t="shared" si="3"/>
        <v>100</v>
      </c>
      <c r="R16" s="2">
        <v>0</v>
      </c>
      <c r="S16" s="2">
        <v>0</v>
      </c>
      <c r="T16" s="2" t="s">
        <v>808</v>
      </c>
      <c r="U16" s="2">
        <v>10.939</v>
      </c>
      <c r="V16" s="2">
        <f t="shared" si="6"/>
        <v>3.3742857142857146</v>
      </c>
      <c r="W16" s="2">
        <v>0</v>
      </c>
      <c r="X16" s="2">
        <v>0</v>
      </c>
      <c r="Y16" s="2">
        <v>1</v>
      </c>
      <c r="Z16" s="2">
        <f t="shared" si="4"/>
        <v>1</v>
      </c>
      <c r="AA16" s="2">
        <v>1508</v>
      </c>
      <c r="AB16" s="2">
        <v>0.42</v>
      </c>
      <c r="AC16" s="2" t="s">
        <v>808</v>
      </c>
      <c r="AD16" s="3">
        <f t="shared" si="5"/>
        <v>1508</v>
      </c>
    </row>
    <row r="17" spans="1:30" ht="15" customHeight="1" x14ac:dyDescent="0.3">
      <c r="A17" s="2">
        <v>7000</v>
      </c>
      <c r="B17" s="2" t="s">
        <v>808</v>
      </c>
      <c r="C17" s="2">
        <v>10.523</v>
      </c>
      <c r="D17" s="2">
        <f t="shared" si="0"/>
        <v>2.780114285714288</v>
      </c>
      <c r="E17" s="2">
        <v>0</v>
      </c>
      <c r="F17" s="2">
        <v>0</v>
      </c>
      <c r="G17" s="2">
        <v>1</v>
      </c>
      <c r="H17" s="2">
        <f t="shared" si="1"/>
        <v>1</v>
      </c>
      <c r="I17" s="2">
        <v>1082</v>
      </c>
      <c r="J17" s="2">
        <v>0.95</v>
      </c>
      <c r="K17" s="2" t="s">
        <v>808</v>
      </c>
      <c r="L17" s="2">
        <v>1.671</v>
      </c>
      <c r="M17" s="2">
        <f t="shared" si="2"/>
        <v>8.1656857142857149</v>
      </c>
      <c r="N17" s="2">
        <v>0</v>
      </c>
      <c r="O17" s="2">
        <v>0</v>
      </c>
      <c r="P17" s="2">
        <v>1</v>
      </c>
      <c r="Q17" s="2">
        <f t="shared" si="3"/>
        <v>1</v>
      </c>
      <c r="R17" s="2">
        <v>1737</v>
      </c>
      <c r="S17" s="2">
        <v>0.28999999999999998</v>
      </c>
      <c r="T17" s="2" t="s">
        <v>808</v>
      </c>
      <c r="U17" s="2">
        <v>4.8730000000000002</v>
      </c>
      <c r="V17" s="2">
        <f t="shared" si="6"/>
        <v>2.6917142857142853</v>
      </c>
      <c r="W17" s="2">
        <v>0</v>
      </c>
      <c r="X17" s="2">
        <v>1</v>
      </c>
      <c r="Y17" s="2">
        <v>0</v>
      </c>
      <c r="Z17" s="2">
        <f t="shared" si="4"/>
        <v>10</v>
      </c>
      <c r="AA17" s="2">
        <v>1737</v>
      </c>
      <c r="AB17" s="2">
        <v>0.72</v>
      </c>
      <c r="AC17" s="2" t="s">
        <v>808</v>
      </c>
      <c r="AD17" s="3">
        <f t="shared" si="5"/>
        <v>4556</v>
      </c>
    </row>
    <row r="18" spans="1:30" ht="15" customHeight="1" x14ac:dyDescent="0.3">
      <c r="A18" s="2">
        <v>14000</v>
      </c>
      <c r="B18" s="2" t="s">
        <v>808</v>
      </c>
      <c r="C18" s="2">
        <v>1.6919999999999999</v>
      </c>
      <c r="D18" s="2">
        <f t="shared" si="0"/>
        <v>6.0508857142857115</v>
      </c>
      <c r="E18" s="2">
        <v>0</v>
      </c>
      <c r="F18" s="2">
        <v>0</v>
      </c>
      <c r="G18" s="2">
        <v>1</v>
      </c>
      <c r="H18" s="2">
        <f t="shared" si="1"/>
        <v>1</v>
      </c>
      <c r="I18" s="2">
        <v>2543</v>
      </c>
      <c r="J18" s="2">
        <v>0.33</v>
      </c>
      <c r="K18" s="2" t="s">
        <v>808</v>
      </c>
      <c r="L18" s="2">
        <v>4.7160000000000002</v>
      </c>
      <c r="M18" s="2">
        <f t="shared" si="2"/>
        <v>5.1206857142857141</v>
      </c>
      <c r="N18" s="2">
        <v>1</v>
      </c>
      <c r="O18" s="2">
        <v>0</v>
      </c>
      <c r="P18" s="2">
        <v>0</v>
      </c>
      <c r="Q18" s="2">
        <f t="shared" si="3"/>
        <v>100</v>
      </c>
      <c r="R18" s="2">
        <v>0</v>
      </c>
      <c r="S18" s="2">
        <v>0</v>
      </c>
      <c r="T18" s="2" t="s">
        <v>808</v>
      </c>
      <c r="U18" s="2">
        <v>1.3839999999999999</v>
      </c>
      <c r="V18" s="2">
        <f t="shared" si="6"/>
        <v>6.180714285714286</v>
      </c>
      <c r="W18" s="2">
        <v>0</v>
      </c>
      <c r="X18" s="2">
        <v>0</v>
      </c>
      <c r="Y18" s="2">
        <v>1</v>
      </c>
      <c r="Z18" s="2">
        <f t="shared" si="4"/>
        <v>1</v>
      </c>
      <c r="AA18" s="2">
        <v>497</v>
      </c>
      <c r="AB18" s="2">
        <v>0.28000000000000003</v>
      </c>
      <c r="AC18" s="2" t="s">
        <v>808</v>
      </c>
      <c r="AD18" s="3">
        <f t="shared" si="5"/>
        <v>3040</v>
      </c>
    </row>
    <row r="19" spans="1:30" ht="15" customHeight="1" x14ac:dyDescent="0.3">
      <c r="A19" s="2">
        <v>12000</v>
      </c>
      <c r="B19" s="2" t="s">
        <v>808</v>
      </c>
      <c r="C19" s="2">
        <v>6.2329999999999997</v>
      </c>
      <c r="D19" s="2">
        <f t="shared" si="0"/>
        <v>1.5098857142857121</v>
      </c>
      <c r="E19" s="2">
        <v>1</v>
      </c>
      <c r="F19" s="2">
        <v>0</v>
      </c>
      <c r="G19" s="2">
        <v>0</v>
      </c>
      <c r="H19" s="2">
        <f t="shared" si="1"/>
        <v>100</v>
      </c>
      <c r="I19" s="2">
        <v>0</v>
      </c>
      <c r="J19" s="2">
        <v>0</v>
      </c>
      <c r="K19" s="2" t="s">
        <v>808</v>
      </c>
      <c r="L19" s="2">
        <v>12.143000000000001</v>
      </c>
      <c r="M19" s="2">
        <f t="shared" si="2"/>
        <v>2.3063142857142864</v>
      </c>
      <c r="N19" s="2">
        <v>1</v>
      </c>
      <c r="O19" s="2">
        <v>0</v>
      </c>
      <c r="P19" s="2">
        <v>0</v>
      </c>
      <c r="Q19" s="2">
        <f t="shared" si="3"/>
        <v>100</v>
      </c>
      <c r="R19" s="2">
        <v>0</v>
      </c>
      <c r="S19" s="2">
        <v>0</v>
      </c>
      <c r="T19" s="2" t="s">
        <v>808</v>
      </c>
      <c r="U19" s="2">
        <v>10.875999999999999</v>
      </c>
      <c r="V19" s="2">
        <f t="shared" si="6"/>
        <v>3.3112857142857139</v>
      </c>
      <c r="W19" s="2">
        <v>0</v>
      </c>
      <c r="X19" s="2">
        <v>0</v>
      </c>
      <c r="Y19" s="2">
        <v>1</v>
      </c>
      <c r="Z19" s="2">
        <f t="shared" si="4"/>
        <v>1</v>
      </c>
      <c r="AA19" s="2">
        <v>1218</v>
      </c>
      <c r="AB19" s="2">
        <v>0.26</v>
      </c>
      <c r="AC19" s="2" t="s">
        <v>808</v>
      </c>
      <c r="AD19" s="3">
        <f t="shared" si="5"/>
        <v>1218</v>
      </c>
    </row>
    <row r="20" spans="1:30" ht="15" customHeight="1" x14ac:dyDescent="0.3">
      <c r="A20" s="2">
        <v>25000</v>
      </c>
      <c r="B20" s="2" t="s">
        <v>808</v>
      </c>
      <c r="C20" s="2">
        <v>6.2329999999999997</v>
      </c>
      <c r="D20" s="2">
        <f t="shared" si="0"/>
        <v>1.5098857142857121</v>
      </c>
      <c r="E20" s="2">
        <v>0</v>
      </c>
      <c r="F20" s="2">
        <v>0</v>
      </c>
      <c r="G20" s="2">
        <v>1</v>
      </c>
      <c r="H20" s="2">
        <f t="shared" si="1"/>
        <v>1</v>
      </c>
      <c r="I20" s="2">
        <v>3653</v>
      </c>
      <c r="J20" s="2">
        <v>0.05</v>
      </c>
      <c r="K20" s="2" t="s">
        <v>808</v>
      </c>
      <c r="L20" s="2">
        <v>2.23</v>
      </c>
      <c r="M20" s="2">
        <f t="shared" si="2"/>
        <v>7.6066857142857138</v>
      </c>
      <c r="N20" s="2">
        <v>0</v>
      </c>
      <c r="O20" s="2">
        <v>0</v>
      </c>
      <c r="P20" s="2">
        <v>1</v>
      </c>
      <c r="Q20" s="2">
        <f t="shared" si="3"/>
        <v>1</v>
      </c>
      <c r="R20" s="2">
        <v>3549</v>
      </c>
      <c r="S20" s="2">
        <v>0.13</v>
      </c>
      <c r="T20" s="2" t="s">
        <v>808</v>
      </c>
      <c r="U20" s="2">
        <v>2.7949999999999999</v>
      </c>
      <c r="V20" s="2">
        <f t="shared" si="6"/>
        <v>4.7697142857142856</v>
      </c>
      <c r="W20" s="2">
        <v>0</v>
      </c>
      <c r="X20" s="2">
        <v>1</v>
      </c>
      <c r="Y20" s="2">
        <v>0</v>
      </c>
      <c r="Z20" s="2">
        <f t="shared" si="4"/>
        <v>10</v>
      </c>
      <c r="AA20" s="2">
        <v>3549</v>
      </c>
      <c r="AB20" s="2">
        <v>0.34</v>
      </c>
      <c r="AC20" s="2" t="s">
        <v>808</v>
      </c>
      <c r="AD20" s="3">
        <f t="shared" si="5"/>
        <v>10751</v>
      </c>
    </row>
    <row r="21" spans="1:30" ht="15" customHeight="1" x14ac:dyDescent="0.3">
      <c r="A21" s="2">
        <v>15000</v>
      </c>
      <c r="B21" s="2" t="s">
        <v>808</v>
      </c>
      <c r="C21" s="2">
        <v>13.865</v>
      </c>
      <c r="D21" s="2">
        <f t="shared" si="0"/>
        <v>6.1221142857142885</v>
      </c>
      <c r="E21" s="2">
        <v>1</v>
      </c>
      <c r="F21" s="2">
        <v>0</v>
      </c>
      <c r="G21" s="2">
        <v>0</v>
      </c>
      <c r="H21" s="2">
        <f t="shared" si="1"/>
        <v>100</v>
      </c>
      <c r="I21" s="2">
        <v>0</v>
      </c>
      <c r="J21" s="2">
        <v>0</v>
      </c>
      <c r="K21" s="2" t="s">
        <v>808</v>
      </c>
      <c r="L21" s="2">
        <v>7.49</v>
      </c>
      <c r="M21" s="2">
        <f t="shared" si="2"/>
        <v>2.346685714285714</v>
      </c>
      <c r="N21" s="2">
        <v>1</v>
      </c>
      <c r="O21" s="2">
        <v>0</v>
      </c>
      <c r="P21" s="2">
        <v>0</v>
      </c>
      <c r="Q21" s="2">
        <f t="shared" si="3"/>
        <v>100</v>
      </c>
      <c r="R21" s="2">
        <v>0</v>
      </c>
      <c r="S21" s="2">
        <v>0</v>
      </c>
      <c r="T21" s="2" t="s">
        <v>808</v>
      </c>
      <c r="U21" s="2">
        <v>4.95</v>
      </c>
      <c r="V21" s="2">
        <f t="shared" si="6"/>
        <v>2.6147142857142853</v>
      </c>
      <c r="W21" s="2">
        <v>0</v>
      </c>
      <c r="X21" s="2">
        <v>0</v>
      </c>
      <c r="Y21" s="2">
        <v>1</v>
      </c>
      <c r="Z21" s="2">
        <f t="shared" si="4"/>
        <v>1</v>
      </c>
      <c r="AA21" s="2">
        <v>1750</v>
      </c>
      <c r="AB21" s="2">
        <v>0.45</v>
      </c>
      <c r="AC21" s="2" t="s">
        <v>808</v>
      </c>
      <c r="AD21" s="3">
        <f t="shared" si="5"/>
        <v>1750</v>
      </c>
    </row>
    <row r="22" spans="1:30" ht="15" customHeight="1" x14ac:dyDescent="0.3">
      <c r="A22" s="2">
        <v>5000</v>
      </c>
      <c r="B22" s="2" t="s">
        <v>808</v>
      </c>
      <c r="C22" s="2">
        <v>12.21</v>
      </c>
      <c r="D22" s="2">
        <f t="shared" si="0"/>
        <v>4.4671142857142891</v>
      </c>
      <c r="E22" s="2">
        <v>0</v>
      </c>
      <c r="F22" s="2">
        <v>1</v>
      </c>
      <c r="G22" s="2">
        <v>0</v>
      </c>
      <c r="H22" s="2">
        <f t="shared" si="1"/>
        <v>10</v>
      </c>
      <c r="I22" s="2">
        <v>633</v>
      </c>
      <c r="J22" s="2">
        <v>0.67</v>
      </c>
      <c r="K22" s="2" t="s">
        <v>808</v>
      </c>
      <c r="L22" s="2">
        <v>15.182</v>
      </c>
      <c r="M22" s="2">
        <f t="shared" si="2"/>
        <v>5.3453142857142861</v>
      </c>
      <c r="N22" s="2">
        <v>0</v>
      </c>
      <c r="O22" s="2">
        <v>0</v>
      </c>
      <c r="P22" s="2">
        <v>1</v>
      </c>
      <c r="Q22" s="2">
        <f t="shared" si="3"/>
        <v>1</v>
      </c>
      <c r="R22" s="2">
        <v>865</v>
      </c>
      <c r="S22" s="2">
        <v>0.51</v>
      </c>
      <c r="T22" s="2" t="s">
        <v>808</v>
      </c>
      <c r="U22" s="2">
        <v>6.69</v>
      </c>
      <c r="V22" s="2">
        <f t="shared" si="6"/>
        <v>0.87471428571428511</v>
      </c>
      <c r="W22" s="2">
        <v>0</v>
      </c>
      <c r="X22" s="2">
        <v>1</v>
      </c>
      <c r="Y22" s="2">
        <v>0</v>
      </c>
      <c r="Z22" s="2">
        <f t="shared" si="4"/>
        <v>10</v>
      </c>
      <c r="AA22" s="2">
        <v>865</v>
      </c>
      <c r="AB22" s="2">
        <v>0.34</v>
      </c>
      <c r="AC22" s="2" t="s">
        <v>808</v>
      </c>
      <c r="AD22" s="3">
        <f t="shared" si="5"/>
        <v>2363</v>
      </c>
    </row>
    <row r="23" spans="1:30" ht="15.75" customHeight="1" x14ac:dyDescent="0.3">
      <c r="A23" s="2">
        <v>5000</v>
      </c>
      <c r="B23" s="2" t="s">
        <v>808</v>
      </c>
      <c r="C23" s="2">
        <v>6.0579999999999998</v>
      </c>
      <c r="D23" s="2">
        <f t="shared" si="0"/>
        <v>1.6848857142857119</v>
      </c>
      <c r="E23" s="2">
        <v>1</v>
      </c>
      <c r="F23" s="2">
        <v>0</v>
      </c>
      <c r="G23" s="2">
        <v>0</v>
      </c>
      <c r="H23" s="2">
        <f t="shared" si="1"/>
        <v>100</v>
      </c>
      <c r="I23" s="2">
        <v>0</v>
      </c>
      <c r="J23" s="2">
        <v>0</v>
      </c>
      <c r="K23" s="2" t="s">
        <v>808</v>
      </c>
      <c r="L23" s="2">
        <v>13.481999999999999</v>
      </c>
      <c r="M23" s="2">
        <f t="shared" si="2"/>
        <v>3.6453142857142851</v>
      </c>
      <c r="N23" s="2">
        <v>0</v>
      </c>
      <c r="O23" s="2">
        <v>0</v>
      </c>
      <c r="P23" s="2">
        <v>1</v>
      </c>
      <c r="Q23" s="2">
        <f t="shared" si="3"/>
        <v>1</v>
      </c>
      <c r="R23" s="2">
        <v>297</v>
      </c>
      <c r="S23" s="2">
        <v>0.46</v>
      </c>
      <c r="T23" s="2" t="s">
        <v>808</v>
      </c>
      <c r="U23" s="2">
        <v>13.151</v>
      </c>
      <c r="V23" s="2">
        <f t="shared" si="6"/>
        <v>5.5862857142857143</v>
      </c>
      <c r="W23" s="2">
        <v>0</v>
      </c>
      <c r="X23" s="2">
        <v>0</v>
      </c>
      <c r="Y23" s="2">
        <v>1</v>
      </c>
      <c r="Z23" s="2">
        <f t="shared" si="4"/>
        <v>1</v>
      </c>
      <c r="AA23" s="2">
        <v>601</v>
      </c>
      <c r="AB23" s="2">
        <v>0.82</v>
      </c>
      <c r="AC23" s="2" t="s">
        <v>808</v>
      </c>
      <c r="AD23" s="3">
        <f t="shared" si="5"/>
        <v>898</v>
      </c>
    </row>
    <row r="24" spans="1:30" ht="15.75" customHeight="1" x14ac:dyDescent="0.3">
      <c r="A24" s="2">
        <v>25000</v>
      </c>
      <c r="B24" s="2" t="s">
        <v>808</v>
      </c>
      <c r="C24" s="2">
        <v>1.5049999999999999</v>
      </c>
      <c r="D24" s="2">
        <f t="shared" si="0"/>
        <v>6.2378857142857118</v>
      </c>
      <c r="E24" s="2">
        <v>0</v>
      </c>
      <c r="F24" s="2">
        <v>1</v>
      </c>
      <c r="G24" s="2">
        <v>0</v>
      </c>
      <c r="H24" s="2">
        <f t="shared" si="1"/>
        <v>10</v>
      </c>
      <c r="I24" s="2">
        <v>2588</v>
      </c>
      <c r="J24" s="2">
        <v>0.62</v>
      </c>
      <c r="K24" s="2" t="s">
        <v>808</v>
      </c>
      <c r="L24" s="2">
        <v>2.6829999999999998</v>
      </c>
      <c r="M24" s="2">
        <f t="shared" si="2"/>
        <v>7.1536857142857144</v>
      </c>
      <c r="N24" s="2">
        <v>1</v>
      </c>
      <c r="O24" s="2">
        <v>0</v>
      </c>
      <c r="P24" s="2">
        <v>0</v>
      </c>
      <c r="Q24" s="2">
        <f t="shared" si="3"/>
        <v>100</v>
      </c>
      <c r="R24" s="2">
        <v>0</v>
      </c>
      <c r="S24" s="2">
        <v>0</v>
      </c>
      <c r="T24" s="2" t="s">
        <v>808</v>
      </c>
      <c r="U24" s="2">
        <v>12.760999999999999</v>
      </c>
      <c r="V24" s="2">
        <f t="shared" si="6"/>
        <v>5.1962857142857137</v>
      </c>
      <c r="W24" s="2">
        <v>0</v>
      </c>
      <c r="X24" s="2">
        <v>0</v>
      </c>
      <c r="Y24" s="2">
        <v>1</v>
      </c>
      <c r="Z24" s="2">
        <f t="shared" si="4"/>
        <v>1</v>
      </c>
      <c r="AA24" s="2">
        <v>5325</v>
      </c>
      <c r="AB24" s="2">
        <v>0.67</v>
      </c>
      <c r="AC24" s="2" t="s">
        <v>808</v>
      </c>
      <c r="AD24" s="3">
        <f t="shared" si="5"/>
        <v>7913</v>
      </c>
    </row>
    <row r="25" spans="1:30" ht="15.75" customHeight="1" x14ac:dyDescent="0.3">
      <c r="A25" s="2">
        <v>6000</v>
      </c>
      <c r="B25" s="2" t="s">
        <v>808</v>
      </c>
      <c r="C25" s="2">
        <v>10.744999999999999</v>
      </c>
      <c r="D25" s="2">
        <f t="shared" si="0"/>
        <v>3.0021142857142875</v>
      </c>
      <c r="E25" s="2">
        <v>0</v>
      </c>
      <c r="F25" s="2">
        <v>0</v>
      </c>
      <c r="G25" s="2">
        <v>1</v>
      </c>
      <c r="H25" s="2">
        <f t="shared" si="1"/>
        <v>1</v>
      </c>
      <c r="I25" s="2">
        <v>194</v>
      </c>
      <c r="J25" s="2">
        <v>0.15</v>
      </c>
      <c r="K25" s="2" t="s">
        <v>808</v>
      </c>
      <c r="L25" s="2">
        <v>0.56099999999999905</v>
      </c>
      <c r="M25" s="2">
        <f t="shared" si="2"/>
        <v>9.2756857142857143</v>
      </c>
      <c r="N25" s="2">
        <v>0</v>
      </c>
      <c r="O25" s="2">
        <v>1</v>
      </c>
      <c r="P25" s="2">
        <v>0</v>
      </c>
      <c r="Q25" s="2">
        <f t="shared" si="3"/>
        <v>10</v>
      </c>
      <c r="R25" s="2">
        <v>194</v>
      </c>
      <c r="S25" s="2">
        <v>0.26</v>
      </c>
      <c r="T25" s="2" t="s">
        <v>808</v>
      </c>
      <c r="U25" s="2">
        <v>8.8130000000000006</v>
      </c>
      <c r="V25" s="2">
        <f t="shared" si="6"/>
        <v>1.2482857142857151</v>
      </c>
      <c r="W25" s="2">
        <v>0</v>
      </c>
      <c r="X25" s="2">
        <v>0</v>
      </c>
      <c r="Y25" s="2">
        <v>1</v>
      </c>
      <c r="Z25" s="2">
        <f t="shared" si="4"/>
        <v>1</v>
      </c>
      <c r="AA25" s="2">
        <v>605</v>
      </c>
      <c r="AB25" s="2">
        <v>0.51</v>
      </c>
      <c r="AC25" s="2" t="s">
        <v>808</v>
      </c>
      <c r="AD25" s="3">
        <f t="shared" si="5"/>
        <v>993</v>
      </c>
    </row>
    <row r="26" spans="1:30" ht="15.75" customHeight="1" x14ac:dyDescent="0.3">
      <c r="A26" s="2">
        <v>1000</v>
      </c>
      <c r="B26" s="2" t="s">
        <v>808</v>
      </c>
      <c r="C26" s="2">
        <v>1.0329999999999999</v>
      </c>
      <c r="D26" s="2">
        <f t="shared" si="0"/>
        <v>6.7098857142857113</v>
      </c>
      <c r="E26" s="2">
        <v>0</v>
      </c>
      <c r="F26" s="2">
        <v>1</v>
      </c>
      <c r="G26" s="2">
        <v>0</v>
      </c>
      <c r="H26" s="2">
        <f t="shared" si="1"/>
        <v>10</v>
      </c>
      <c r="I26" s="2">
        <v>207</v>
      </c>
      <c r="J26" s="2">
        <v>0.43</v>
      </c>
      <c r="K26" s="2" t="s">
        <v>808</v>
      </c>
      <c r="L26" s="2">
        <v>10.058999999999999</v>
      </c>
      <c r="M26" s="2">
        <f t="shared" si="2"/>
        <v>0.22231428571428502</v>
      </c>
      <c r="N26" s="2">
        <v>0</v>
      </c>
      <c r="O26" s="2">
        <v>0</v>
      </c>
      <c r="P26" s="2">
        <v>1</v>
      </c>
      <c r="Q26" s="2">
        <f t="shared" si="3"/>
        <v>1</v>
      </c>
      <c r="R26" s="2">
        <v>131</v>
      </c>
      <c r="S26" s="2">
        <v>0.38</v>
      </c>
      <c r="T26" s="2" t="s">
        <v>808</v>
      </c>
      <c r="U26" s="2">
        <v>9.3970000000000002</v>
      </c>
      <c r="V26" s="2">
        <f t="shared" si="6"/>
        <v>1.8322857142857147</v>
      </c>
      <c r="W26" s="2">
        <v>1</v>
      </c>
      <c r="X26" s="2">
        <v>0</v>
      </c>
      <c r="Y26" s="2">
        <v>0</v>
      </c>
      <c r="Z26" s="2">
        <f t="shared" si="4"/>
        <v>100</v>
      </c>
      <c r="AA26" s="2">
        <v>0</v>
      </c>
      <c r="AB26" s="2">
        <v>0</v>
      </c>
      <c r="AD26" s="3">
        <f t="shared" si="5"/>
        <v>338</v>
      </c>
    </row>
    <row r="27" spans="1:30" ht="15.75" customHeight="1" x14ac:dyDescent="0.3">
      <c r="A27" s="2">
        <v>20000</v>
      </c>
      <c r="B27" s="2" t="s">
        <v>808</v>
      </c>
      <c r="C27" s="2">
        <v>8.5519999999999996</v>
      </c>
      <c r="D27" s="2">
        <f t="shared" si="0"/>
        <v>0.8091142857142879</v>
      </c>
      <c r="E27" s="2">
        <v>1</v>
      </c>
      <c r="F27" s="2">
        <v>0</v>
      </c>
      <c r="G27" s="2">
        <v>0</v>
      </c>
      <c r="H27" s="2">
        <f t="shared" si="1"/>
        <v>100</v>
      </c>
      <c r="I27" s="2">
        <v>0</v>
      </c>
      <c r="J27" s="2">
        <v>0</v>
      </c>
      <c r="K27" s="2" t="s">
        <v>808</v>
      </c>
      <c r="L27" s="2">
        <v>9.8390000000000004</v>
      </c>
      <c r="M27" s="2">
        <f t="shared" si="2"/>
        <v>2.3142857142861573E-3</v>
      </c>
      <c r="N27" s="2">
        <v>1</v>
      </c>
      <c r="O27" s="2">
        <v>0</v>
      </c>
      <c r="P27" s="2">
        <v>0</v>
      </c>
      <c r="Q27" s="2">
        <f t="shared" si="3"/>
        <v>100</v>
      </c>
      <c r="R27" s="2">
        <v>0</v>
      </c>
      <c r="S27" s="2">
        <v>0</v>
      </c>
      <c r="T27" s="2" t="s">
        <v>808</v>
      </c>
      <c r="U27" s="2">
        <v>13.364000000000001</v>
      </c>
      <c r="V27" s="2">
        <f t="shared" si="6"/>
        <v>5.7992857142857153</v>
      </c>
      <c r="W27" s="2">
        <v>0</v>
      </c>
      <c r="X27" s="2">
        <v>0</v>
      </c>
      <c r="Y27" s="2">
        <v>1</v>
      </c>
      <c r="Z27" s="2">
        <f t="shared" si="4"/>
        <v>1</v>
      </c>
      <c r="AA27" s="2">
        <v>1825</v>
      </c>
      <c r="AB27" s="2">
        <v>0.17</v>
      </c>
      <c r="AD27" s="3">
        <f t="shared" si="5"/>
        <v>1825</v>
      </c>
    </row>
    <row r="28" spans="1:30" ht="15.75" customHeight="1" x14ac:dyDescent="0.3">
      <c r="A28" s="2">
        <v>20000</v>
      </c>
      <c r="B28" s="2" t="s">
        <v>808</v>
      </c>
      <c r="C28" s="2">
        <v>7.5410000000000004</v>
      </c>
      <c r="D28" s="2">
        <f t="shared" si="0"/>
        <v>0.20188571428571134</v>
      </c>
      <c r="E28" s="2">
        <v>0</v>
      </c>
      <c r="F28" s="2">
        <v>1</v>
      </c>
      <c r="G28" s="2">
        <v>0</v>
      </c>
      <c r="H28" s="2">
        <f t="shared" si="1"/>
        <v>10</v>
      </c>
      <c r="I28" s="2">
        <v>1997</v>
      </c>
      <c r="J28" s="2">
        <v>0.46</v>
      </c>
      <c r="K28" s="2" t="s">
        <v>808</v>
      </c>
      <c r="L28" s="2">
        <v>9.31</v>
      </c>
      <c r="M28" s="2">
        <f t="shared" si="2"/>
        <v>0.52668571428571376</v>
      </c>
      <c r="N28" s="2">
        <v>0</v>
      </c>
      <c r="O28" s="2">
        <v>0</v>
      </c>
      <c r="P28" s="2">
        <v>1</v>
      </c>
      <c r="Q28" s="2">
        <f t="shared" si="3"/>
        <v>1</v>
      </c>
      <c r="R28" s="2">
        <v>1531</v>
      </c>
      <c r="S28" s="2">
        <v>0.28999999999999998</v>
      </c>
      <c r="T28" s="2" t="s">
        <v>808</v>
      </c>
      <c r="U28" s="2">
        <v>1.75</v>
      </c>
      <c r="V28" s="2">
        <f t="shared" si="6"/>
        <v>5.8147142857142855</v>
      </c>
      <c r="W28" s="2">
        <v>1</v>
      </c>
      <c r="X28" s="2">
        <v>0</v>
      </c>
      <c r="Y28" s="2">
        <v>0</v>
      </c>
      <c r="Z28" s="2">
        <f t="shared" si="4"/>
        <v>100</v>
      </c>
      <c r="AA28" s="2">
        <v>0</v>
      </c>
      <c r="AB28" s="2">
        <v>0</v>
      </c>
      <c r="AD28" s="3">
        <f t="shared" si="5"/>
        <v>3528</v>
      </c>
    </row>
    <row r="29" spans="1:30" ht="15.75" customHeight="1" x14ac:dyDescent="0.3">
      <c r="A29" s="2">
        <v>1000</v>
      </c>
      <c r="B29" s="2" t="s">
        <v>808</v>
      </c>
      <c r="C29" s="2">
        <v>10.428000000000001</v>
      </c>
      <c r="D29" s="2">
        <f t="shared" si="0"/>
        <v>2.6851142857142891</v>
      </c>
      <c r="E29" s="2">
        <v>0</v>
      </c>
      <c r="F29" s="2">
        <v>1</v>
      </c>
      <c r="G29" s="2">
        <v>0</v>
      </c>
      <c r="H29" s="2">
        <f t="shared" si="1"/>
        <v>10</v>
      </c>
      <c r="I29" s="2">
        <v>204</v>
      </c>
      <c r="J29" s="2">
        <v>0.48</v>
      </c>
      <c r="K29" s="2" t="s">
        <v>808</v>
      </c>
      <c r="L29" s="2">
        <v>10.872</v>
      </c>
      <c r="M29" s="2">
        <f t="shared" si="2"/>
        <v>1.0353142857142856</v>
      </c>
      <c r="N29" s="2">
        <v>1</v>
      </c>
      <c r="O29" s="2">
        <v>0</v>
      </c>
      <c r="P29" s="2">
        <v>0</v>
      </c>
      <c r="Q29" s="2">
        <f t="shared" si="3"/>
        <v>100</v>
      </c>
      <c r="R29" s="2">
        <v>0</v>
      </c>
      <c r="S29" s="2">
        <v>0</v>
      </c>
      <c r="T29" s="2" t="s">
        <v>808</v>
      </c>
      <c r="U29" s="2">
        <v>4.5019999999999998</v>
      </c>
      <c r="V29" s="2">
        <f t="shared" si="6"/>
        <v>3.0627142857142857</v>
      </c>
      <c r="W29" s="2">
        <v>0</v>
      </c>
      <c r="X29" s="2">
        <v>0</v>
      </c>
      <c r="Y29" s="2">
        <v>1</v>
      </c>
      <c r="Z29" s="2">
        <f t="shared" si="4"/>
        <v>1</v>
      </c>
      <c r="AA29" s="2">
        <v>174</v>
      </c>
      <c r="AB29" s="2">
        <v>0.25</v>
      </c>
      <c r="AD29" s="3">
        <f t="shared" si="5"/>
        <v>378</v>
      </c>
    </row>
    <row r="30" spans="1:30" ht="15.75" customHeight="1" x14ac:dyDescent="0.3">
      <c r="A30" s="2">
        <v>11000</v>
      </c>
      <c r="B30" s="2" t="s">
        <v>808</v>
      </c>
      <c r="C30" s="2">
        <v>12.491</v>
      </c>
      <c r="D30" s="2">
        <f t="shared" si="0"/>
        <v>4.748114285714288</v>
      </c>
      <c r="E30" s="2">
        <v>1</v>
      </c>
      <c r="F30" s="2">
        <v>0</v>
      </c>
      <c r="G30" s="2">
        <v>0</v>
      </c>
      <c r="H30" s="2">
        <f t="shared" si="1"/>
        <v>100</v>
      </c>
      <c r="I30" s="2">
        <v>0</v>
      </c>
      <c r="J30" s="2">
        <v>0</v>
      </c>
      <c r="K30" s="2" t="s">
        <v>808</v>
      </c>
      <c r="L30" s="2">
        <v>12.244999999999999</v>
      </c>
      <c r="M30" s="2">
        <f t="shared" si="2"/>
        <v>2.408314285714285</v>
      </c>
      <c r="N30" s="2">
        <v>0</v>
      </c>
      <c r="O30" s="2">
        <v>0</v>
      </c>
      <c r="P30" s="2">
        <v>1</v>
      </c>
      <c r="Q30" s="2">
        <f t="shared" si="3"/>
        <v>1</v>
      </c>
      <c r="R30" s="2">
        <v>1249</v>
      </c>
      <c r="S30" s="2">
        <v>0.93</v>
      </c>
      <c r="T30" s="2" t="s">
        <v>808</v>
      </c>
      <c r="U30" s="2">
        <v>11.249000000000001</v>
      </c>
      <c r="V30" s="2">
        <f t="shared" si="6"/>
        <v>3.6842857142857151</v>
      </c>
      <c r="W30" s="2">
        <v>0</v>
      </c>
      <c r="X30" s="2">
        <v>1</v>
      </c>
      <c r="Y30" s="2">
        <v>0</v>
      </c>
      <c r="Z30" s="2">
        <f t="shared" si="4"/>
        <v>10</v>
      </c>
      <c r="AA30" s="2">
        <v>1249</v>
      </c>
      <c r="AB30" s="2">
        <v>0.22</v>
      </c>
      <c r="AD30" s="3">
        <f t="shared" si="5"/>
        <v>2498</v>
      </c>
    </row>
    <row r="31" spans="1:30" ht="15.75" customHeight="1" x14ac:dyDescent="0.3">
      <c r="A31" s="2">
        <v>10000</v>
      </c>
      <c r="B31" s="2" t="s">
        <v>808</v>
      </c>
      <c r="C31" s="2">
        <v>2.7</v>
      </c>
      <c r="D31" s="2">
        <f t="shared" si="0"/>
        <v>5.0428857142857115</v>
      </c>
      <c r="E31" s="2">
        <v>1</v>
      </c>
      <c r="F31" s="2">
        <v>0</v>
      </c>
      <c r="G31" s="2">
        <v>0</v>
      </c>
      <c r="H31" s="2">
        <f t="shared" si="1"/>
        <v>100</v>
      </c>
      <c r="I31" s="2">
        <v>0</v>
      </c>
      <c r="J31" s="2">
        <v>0</v>
      </c>
      <c r="K31" s="2" t="s">
        <v>808</v>
      </c>
      <c r="L31" s="2">
        <v>15.095000000000001</v>
      </c>
      <c r="M31" s="2">
        <f t="shared" si="2"/>
        <v>5.2583142857142864</v>
      </c>
      <c r="N31" s="2">
        <v>0</v>
      </c>
      <c r="O31" s="2">
        <v>0</v>
      </c>
      <c r="P31" s="2">
        <v>1</v>
      </c>
      <c r="Q31" s="2">
        <f t="shared" si="3"/>
        <v>1</v>
      </c>
      <c r="R31" s="2">
        <v>301</v>
      </c>
      <c r="S31" s="2">
        <v>0.14000000000000001</v>
      </c>
      <c r="T31" s="2" t="s">
        <v>808</v>
      </c>
      <c r="U31" s="2">
        <v>7.931</v>
      </c>
      <c r="V31" s="2">
        <f t="shared" si="6"/>
        <v>0.36628571428571455</v>
      </c>
      <c r="W31" s="2">
        <v>0</v>
      </c>
      <c r="X31" s="2">
        <v>1</v>
      </c>
      <c r="Y31" s="2">
        <v>0</v>
      </c>
      <c r="Z31" s="2">
        <f t="shared" si="4"/>
        <v>10</v>
      </c>
      <c r="AA31" s="2">
        <v>301</v>
      </c>
      <c r="AB31" s="2">
        <v>0.97</v>
      </c>
      <c r="AD31" s="3">
        <f t="shared" si="5"/>
        <v>602</v>
      </c>
    </row>
    <row r="32" spans="1:30" ht="15.75" customHeight="1" x14ac:dyDescent="0.3">
      <c r="A32" s="2">
        <v>16000</v>
      </c>
      <c r="B32" s="2" t="s">
        <v>808</v>
      </c>
      <c r="C32" s="2">
        <v>1.2210000000000001</v>
      </c>
      <c r="D32" s="2">
        <f t="shared" si="0"/>
        <v>6.5218857142857116</v>
      </c>
      <c r="E32" s="2">
        <v>0</v>
      </c>
      <c r="F32" s="2">
        <v>0</v>
      </c>
      <c r="G32" s="2">
        <v>1</v>
      </c>
      <c r="H32" s="2">
        <f t="shared" si="1"/>
        <v>1</v>
      </c>
      <c r="I32" s="2">
        <v>729</v>
      </c>
      <c r="J32" s="2">
        <v>0.13</v>
      </c>
      <c r="K32" s="2" t="s">
        <v>808</v>
      </c>
      <c r="L32" s="2">
        <v>8.3330000000000002</v>
      </c>
      <c r="M32" s="2">
        <f t="shared" si="2"/>
        <v>1.5036857142857141</v>
      </c>
      <c r="N32" s="2">
        <v>1</v>
      </c>
      <c r="O32" s="2">
        <v>0</v>
      </c>
      <c r="P32" s="2">
        <v>0</v>
      </c>
      <c r="Q32" s="2">
        <f t="shared" si="3"/>
        <v>100</v>
      </c>
      <c r="R32" s="2">
        <v>0</v>
      </c>
      <c r="S32" s="2">
        <v>0</v>
      </c>
      <c r="T32" s="2" t="s">
        <v>808</v>
      </c>
      <c r="U32" s="2">
        <v>9.6069999999999993</v>
      </c>
      <c r="V32" s="2">
        <f t="shared" si="6"/>
        <v>2.0422857142857138</v>
      </c>
      <c r="W32" s="2">
        <v>1</v>
      </c>
      <c r="X32" s="2">
        <v>0</v>
      </c>
      <c r="Y32" s="2">
        <v>0</v>
      </c>
      <c r="Z32" s="2">
        <f t="shared" si="4"/>
        <v>100</v>
      </c>
      <c r="AA32" s="2">
        <v>0</v>
      </c>
      <c r="AB32" s="2">
        <v>0</v>
      </c>
      <c r="AD32" s="3">
        <f t="shared" si="5"/>
        <v>729</v>
      </c>
    </row>
    <row r="33" spans="1:30" ht="15.75" customHeight="1" x14ac:dyDescent="0.3">
      <c r="A33" s="2">
        <v>15000</v>
      </c>
      <c r="B33" s="2" t="s">
        <v>808</v>
      </c>
      <c r="C33" s="2">
        <v>0.64300000000000002</v>
      </c>
      <c r="D33" s="2">
        <f t="shared" si="0"/>
        <v>7.0998857142857119</v>
      </c>
      <c r="E33" s="2">
        <v>0</v>
      </c>
      <c r="F33" s="2">
        <v>1</v>
      </c>
      <c r="G33" s="2">
        <v>0</v>
      </c>
      <c r="H33" s="2">
        <f t="shared" si="1"/>
        <v>10</v>
      </c>
      <c r="I33" s="2">
        <v>2071</v>
      </c>
      <c r="J33" s="2">
        <v>0.78</v>
      </c>
      <c r="K33" s="2" t="s">
        <v>808</v>
      </c>
      <c r="L33" s="2">
        <v>10.734999999999999</v>
      </c>
      <c r="M33" s="2">
        <f t="shared" si="2"/>
        <v>0.89831428571428518</v>
      </c>
      <c r="N33" s="2">
        <v>0</v>
      </c>
      <c r="O33" s="2">
        <v>0</v>
      </c>
      <c r="P33" s="2">
        <v>1</v>
      </c>
      <c r="Q33" s="2">
        <f t="shared" si="3"/>
        <v>1</v>
      </c>
      <c r="R33" s="2">
        <v>736</v>
      </c>
      <c r="S33" s="2">
        <v>0.31</v>
      </c>
      <c r="T33" s="2" t="s">
        <v>808</v>
      </c>
      <c r="U33" s="2">
        <v>2.0489999999999999</v>
      </c>
      <c r="V33" s="2">
        <f t="shared" si="6"/>
        <v>5.5157142857142851</v>
      </c>
      <c r="W33" s="2">
        <v>0</v>
      </c>
      <c r="X33" s="2">
        <v>1</v>
      </c>
      <c r="Y33" s="2">
        <v>0</v>
      </c>
      <c r="Z33" s="2">
        <f t="shared" si="4"/>
        <v>10</v>
      </c>
      <c r="AA33" s="2">
        <v>736</v>
      </c>
      <c r="AB33" s="2">
        <v>0.31</v>
      </c>
      <c r="AD33" s="3">
        <f t="shared" si="5"/>
        <v>3543</v>
      </c>
    </row>
    <row r="34" spans="1:30" ht="15.75" customHeight="1" x14ac:dyDescent="0.3">
      <c r="A34" s="2">
        <v>3000</v>
      </c>
      <c r="B34" s="2" t="s">
        <v>808</v>
      </c>
      <c r="C34" s="2">
        <v>10.002000000000001</v>
      </c>
      <c r="D34" s="2">
        <f t="shared" si="0"/>
        <v>2.259114285714289</v>
      </c>
      <c r="E34" s="2">
        <v>0</v>
      </c>
      <c r="F34" s="2">
        <v>0</v>
      </c>
      <c r="G34" s="2">
        <v>1</v>
      </c>
      <c r="H34" s="2">
        <f t="shared" si="1"/>
        <v>1</v>
      </c>
      <c r="I34" s="2">
        <v>536</v>
      </c>
      <c r="J34" s="2">
        <v>0.38</v>
      </c>
      <c r="K34" s="2" t="s">
        <v>808</v>
      </c>
      <c r="L34" s="2">
        <v>13.452999999999999</v>
      </c>
      <c r="M34" s="2">
        <f t="shared" si="2"/>
        <v>3.6163142857142851</v>
      </c>
      <c r="N34" s="2">
        <v>0</v>
      </c>
      <c r="O34" s="2">
        <v>0</v>
      </c>
      <c r="P34" s="2">
        <v>1</v>
      </c>
      <c r="Q34" s="2">
        <f t="shared" si="3"/>
        <v>1</v>
      </c>
      <c r="R34" s="2">
        <v>736</v>
      </c>
      <c r="S34" s="2">
        <v>0.97</v>
      </c>
      <c r="T34" s="2" t="s">
        <v>808</v>
      </c>
      <c r="U34" s="2">
        <v>6.5430000000000001</v>
      </c>
      <c r="V34" s="2">
        <f t="shared" si="6"/>
        <v>1.0217142857142854</v>
      </c>
      <c r="W34" s="2">
        <v>0</v>
      </c>
      <c r="X34" s="2">
        <v>0</v>
      </c>
      <c r="Y34" s="2">
        <v>1</v>
      </c>
      <c r="Z34" s="2">
        <f t="shared" si="4"/>
        <v>1</v>
      </c>
      <c r="AA34" s="2">
        <v>514</v>
      </c>
      <c r="AB34" s="2">
        <v>0.39</v>
      </c>
      <c r="AD34" s="3">
        <f t="shared" si="5"/>
        <v>1786</v>
      </c>
    </row>
    <row r="35" spans="1:30" ht="15.75" customHeight="1" x14ac:dyDescent="0.3">
      <c r="A35" s="2">
        <v>10000</v>
      </c>
      <c r="B35" s="2" t="s">
        <v>808</v>
      </c>
      <c r="C35" s="2">
        <v>0.56399999999999995</v>
      </c>
      <c r="D35" s="2">
        <f t="shared" si="0"/>
        <v>7.1788857142857117</v>
      </c>
      <c r="E35" s="2">
        <v>1</v>
      </c>
      <c r="F35" s="2">
        <v>0</v>
      </c>
      <c r="G35" s="2">
        <v>0</v>
      </c>
      <c r="H35" s="2">
        <f t="shared" si="1"/>
        <v>100</v>
      </c>
      <c r="I35" s="2">
        <v>0</v>
      </c>
      <c r="J35" s="2">
        <v>0</v>
      </c>
      <c r="K35" s="2" t="s">
        <v>808</v>
      </c>
      <c r="L35" s="2">
        <v>1.3779999999999999</v>
      </c>
      <c r="M35" s="2">
        <f t="shared" si="2"/>
        <v>8.4586857142857141</v>
      </c>
      <c r="N35" s="2">
        <v>1</v>
      </c>
      <c r="O35" s="2">
        <v>0</v>
      </c>
      <c r="P35" s="2">
        <v>0</v>
      </c>
      <c r="Q35" s="2">
        <f t="shared" si="3"/>
        <v>100</v>
      </c>
      <c r="R35" s="2">
        <v>0</v>
      </c>
      <c r="S35" s="2">
        <v>0</v>
      </c>
      <c r="T35" s="2" t="s">
        <v>808</v>
      </c>
      <c r="U35" s="2">
        <v>2.7090000000000001</v>
      </c>
      <c r="V35" s="2">
        <f t="shared" si="6"/>
        <v>4.855714285714285</v>
      </c>
      <c r="W35" s="2">
        <v>0</v>
      </c>
      <c r="X35" s="2">
        <v>0</v>
      </c>
      <c r="Y35" s="2">
        <v>1</v>
      </c>
      <c r="Z35" s="2">
        <f t="shared" si="4"/>
        <v>1</v>
      </c>
      <c r="AA35" s="2">
        <v>1166</v>
      </c>
      <c r="AB35" s="2">
        <v>0.66</v>
      </c>
      <c r="AD35" s="3">
        <f t="shared" si="5"/>
        <v>1166</v>
      </c>
    </row>
    <row r="36" spans="1:30" ht="15.75" customHeight="1" x14ac:dyDescent="0.3">
      <c r="A36" s="2">
        <v>6000</v>
      </c>
      <c r="B36" s="2" t="s">
        <v>808</v>
      </c>
      <c r="C36" s="2">
        <v>10.689</v>
      </c>
      <c r="D36" s="2">
        <f t="shared" si="0"/>
        <v>2.9461142857142883</v>
      </c>
      <c r="E36" s="2">
        <v>0</v>
      </c>
      <c r="F36" s="2">
        <v>0</v>
      </c>
      <c r="G36" s="2">
        <v>1</v>
      </c>
      <c r="H36" s="2">
        <f t="shared" si="1"/>
        <v>1</v>
      </c>
      <c r="I36" s="2">
        <v>672</v>
      </c>
      <c r="J36" s="2">
        <v>0.25</v>
      </c>
      <c r="K36" s="2" t="s">
        <v>808</v>
      </c>
      <c r="L36" s="2">
        <v>12.664</v>
      </c>
      <c r="M36" s="2">
        <f t="shared" si="2"/>
        <v>2.8273142857142854</v>
      </c>
      <c r="N36" s="2">
        <v>0</v>
      </c>
      <c r="O36" s="2">
        <v>1</v>
      </c>
      <c r="P36" s="2">
        <v>0</v>
      </c>
      <c r="Q36" s="2">
        <f t="shared" si="3"/>
        <v>10</v>
      </c>
      <c r="R36" s="2">
        <v>672</v>
      </c>
      <c r="S36" s="2">
        <v>0.86</v>
      </c>
      <c r="T36" s="2" t="s">
        <v>808</v>
      </c>
      <c r="U36" s="2">
        <v>8.2249999999999996</v>
      </c>
      <c r="V36" s="2">
        <f t="shared" si="6"/>
        <v>0.66028571428571414</v>
      </c>
      <c r="W36" s="2">
        <v>1</v>
      </c>
      <c r="X36" s="2">
        <v>0</v>
      </c>
      <c r="Y36" s="2">
        <v>0</v>
      </c>
      <c r="Z36" s="2">
        <f t="shared" si="4"/>
        <v>100</v>
      </c>
      <c r="AA36" s="2">
        <v>0</v>
      </c>
      <c r="AB36" s="2">
        <v>0</v>
      </c>
      <c r="AD36" s="3">
        <f t="shared" si="5"/>
        <v>1344</v>
      </c>
    </row>
    <row r="37" spans="1:30" ht="15.75" customHeight="1" x14ac:dyDescent="0.3">
      <c r="A37" s="2">
        <v>2000</v>
      </c>
      <c r="B37" s="2" t="s">
        <v>808</v>
      </c>
      <c r="C37" s="2">
        <v>6.0449999999999999</v>
      </c>
      <c r="D37" s="2">
        <f t="shared" si="0"/>
        <v>1.6978857142857118</v>
      </c>
      <c r="E37" s="2">
        <v>0</v>
      </c>
      <c r="F37" s="2">
        <v>0</v>
      </c>
      <c r="G37" s="2">
        <v>1</v>
      </c>
      <c r="H37" s="2">
        <f t="shared" si="1"/>
        <v>1</v>
      </c>
      <c r="I37" s="2">
        <v>469</v>
      </c>
      <c r="J37" s="2">
        <v>0.63</v>
      </c>
      <c r="K37" s="2" t="s">
        <v>808</v>
      </c>
      <c r="L37" s="2">
        <v>2.839</v>
      </c>
      <c r="M37" s="2">
        <f t="shared" si="2"/>
        <v>6.9976857142857138</v>
      </c>
      <c r="N37" s="2">
        <v>1</v>
      </c>
      <c r="O37" s="2">
        <v>0</v>
      </c>
      <c r="P37" s="2">
        <v>0</v>
      </c>
      <c r="Q37" s="2">
        <f t="shared" si="3"/>
        <v>100</v>
      </c>
      <c r="R37" s="2">
        <v>0</v>
      </c>
      <c r="S37" s="2">
        <v>0</v>
      </c>
      <c r="T37" s="2" t="s">
        <v>808</v>
      </c>
      <c r="U37" s="2">
        <v>13.231</v>
      </c>
      <c r="V37" s="2">
        <f t="shared" si="6"/>
        <v>5.6662857142857144</v>
      </c>
      <c r="W37" s="2">
        <v>0</v>
      </c>
      <c r="X37" s="2">
        <v>0</v>
      </c>
      <c r="Y37" s="2">
        <v>1</v>
      </c>
      <c r="Z37" s="2">
        <f t="shared" si="4"/>
        <v>1</v>
      </c>
      <c r="AA37" s="2">
        <v>348</v>
      </c>
      <c r="AB37" s="2">
        <v>0.46</v>
      </c>
      <c r="AD37" s="3">
        <f t="shared" si="5"/>
        <v>817</v>
      </c>
    </row>
    <row r="38" spans="1:30" ht="15.75" customHeight="1" x14ac:dyDescent="0.3">
      <c r="A38" s="2">
        <v>12000</v>
      </c>
      <c r="B38" s="2" t="s">
        <v>808</v>
      </c>
      <c r="C38" s="2">
        <v>4.2959999999999896</v>
      </c>
      <c r="D38" s="2">
        <f t="shared" si="0"/>
        <v>3.4468857142857221</v>
      </c>
      <c r="E38" s="2">
        <v>0</v>
      </c>
      <c r="F38" s="2">
        <v>0</v>
      </c>
      <c r="G38" s="2">
        <v>1</v>
      </c>
      <c r="H38" s="2">
        <f t="shared" si="1"/>
        <v>1</v>
      </c>
      <c r="I38" s="2">
        <v>873</v>
      </c>
      <c r="J38" s="2">
        <v>0.38</v>
      </c>
      <c r="K38" s="2" t="s">
        <v>808</v>
      </c>
      <c r="L38" s="2">
        <v>11.323</v>
      </c>
      <c r="M38" s="2">
        <f t="shared" si="2"/>
        <v>1.4863142857142861</v>
      </c>
      <c r="N38" s="2">
        <v>1</v>
      </c>
      <c r="O38" s="2">
        <v>0</v>
      </c>
      <c r="P38" s="2">
        <v>0</v>
      </c>
      <c r="Q38" s="2">
        <f t="shared" si="3"/>
        <v>100</v>
      </c>
      <c r="R38" s="2">
        <v>0</v>
      </c>
      <c r="S38" s="2">
        <v>0</v>
      </c>
      <c r="T38" s="2" t="s">
        <v>808</v>
      </c>
      <c r="U38" s="2">
        <v>0.54800000000000004</v>
      </c>
      <c r="V38" s="2">
        <f t="shared" si="6"/>
        <v>7.0167142857142855</v>
      </c>
      <c r="W38" s="2">
        <v>1</v>
      </c>
      <c r="X38" s="2">
        <v>0</v>
      </c>
      <c r="Y38" s="2">
        <v>0</v>
      </c>
      <c r="Z38" s="2">
        <f t="shared" si="4"/>
        <v>100</v>
      </c>
      <c r="AA38" s="2">
        <v>0</v>
      </c>
      <c r="AB38" s="2">
        <v>0</v>
      </c>
      <c r="AD38" s="3">
        <f t="shared" si="5"/>
        <v>873</v>
      </c>
    </row>
    <row r="39" spans="1:30" ht="15.75" customHeight="1" x14ac:dyDescent="0.3">
      <c r="A39" s="2">
        <v>12000</v>
      </c>
      <c r="B39" s="2" t="s">
        <v>808</v>
      </c>
      <c r="C39" s="2">
        <v>14.417999999999999</v>
      </c>
      <c r="D39" s="2">
        <f t="shared" si="0"/>
        <v>6.6751142857142876</v>
      </c>
      <c r="E39" s="2">
        <v>1</v>
      </c>
      <c r="F39" s="2">
        <v>0</v>
      </c>
      <c r="G39" s="2">
        <v>0</v>
      </c>
      <c r="H39" s="2">
        <f t="shared" si="1"/>
        <v>100</v>
      </c>
      <c r="I39" s="2">
        <v>0</v>
      </c>
      <c r="J39" s="2">
        <v>0</v>
      </c>
      <c r="K39" s="2" t="s">
        <v>808</v>
      </c>
      <c r="L39" s="2">
        <v>15.138</v>
      </c>
      <c r="M39" s="2">
        <f t="shared" si="2"/>
        <v>5.3013142857142856</v>
      </c>
      <c r="N39" s="2">
        <v>0</v>
      </c>
      <c r="O39" s="2">
        <v>1</v>
      </c>
      <c r="P39" s="2">
        <v>0</v>
      </c>
      <c r="Q39" s="2">
        <f t="shared" si="3"/>
        <v>10</v>
      </c>
      <c r="R39" s="2">
        <v>521</v>
      </c>
      <c r="S39" s="2">
        <v>0.86</v>
      </c>
      <c r="T39" s="2" t="s">
        <v>808</v>
      </c>
      <c r="U39" s="2">
        <v>14.096</v>
      </c>
      <c r="V39" s="2">
        <f t="shared" si="6"/>
        <v>6.5312857142857146</v>
      </c>
      <c r="W39" s="2">
        <v>0</v>
      </c>
      <c r="X39" s="2">
        <v>0</v>
      </c>
      <c r="Y39" s="2">
        <v>1</v>
      </c>
      <c r="Z39" s="2">
        <f t="shared" si="4"/>
        <v>1</v>
      </c>
      <c r="AA39" s="2">
        <v>1174</v>
      </c>
      <c r="AB39" s="2">
        <v>0.76</v>
      </c>
      <c r="AD39" s="3">
        <f t="shared" si="5"/>
        <v>1695</v>
      </c>
    </row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profil2</vt:lpstr>
      <vt:lpstr>profil1</vt:lpstr>
      <vt:lpstr>inverz</vt:lpstr>
      <vt:lpstr>direkt </vt:lpstr>
      <vt:lpstr>Póker v0.3 </vt:lpstr>
      <vt:lpstr>Póker v0.2</vt:lpstr>
      <vt:lpstr>Póker v0.1</vt:lpstr>
      <vt:lpstr>Póker v0.0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</dc:creator>
  <cp:lastModifiedBy>Lttd</cp:lastModifiedBy>
  <dcterms:created xsi:type="dcterms:W3CDTF">2022-02-24T16:31:49Z</dcterms:created>
  <dcterms:modified xsi:type="dcterms:W3CDTF">2022-05-22T12:45:46Z</dcterms:modified>
</cp:coreProperties>
</file>