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9124\var\www\miau\data\miau\284\"/>
    </mc:Choice>
  </mc:AlternateContent>
  <xr:revisionPtr revIDLastSave="0" documentId="13_ncr:1_{23154FE7-4FDC-4024-9543-4D1D0FB2943C}" xr6:coauthVersionLast="47" xr6:coauthVersionMax="47" xr10:uidLastSave="{00000000-0000-0000-0000-000000000000}"/>
  <bookViews>
    <workbookView xWindow="-108" yWindow="-108" windowWidth="23256" windowHeight="12720" activeTab="6" xr2:uid="{2307817A-F1D6-4063-8C67-A464D050D333}"/>
  </bookViews>
  <sheets>
    <sheet name="1" sheetId="1" r:id="rId1"/>
    <sheet name="2" sheetId="2" r:id="rId2"/>
    <sheet name="3" sheetId="3" r:id="rId3"/>
    <sheet name="4" sheetId="4" r:id="rId4"/>
    <sheet name="5" sheetId="5" r:id="rId5"/>
    <sheet name="oam" sheetId="6" r:id="rId6"/>
    <sheet name="inf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6" l="1"/>
  <c r="I15" i="6"/>
  <c r="Q14" i="6"/>
  <c r="Q13" i="6"/>
  <c r="Q12" i="6"/>
  <c r="Q11" i="6"/>
  <c r="Q10" i="6"/>
  <c r="O14" i="6"/>
  <c r="O13" i="6"/>
  <c r="O12" i="6"/>
  <c r="O11" i="6"/>
  <c r="O10" i="6"/>
  <c r="O9" i="6"/>
  <c r="P14" i="6"/>
  <c r="P13" i="6"/>
  <c r="P12" i="6"/>
  <c r="P11" i="6"/>
  <c r="P10" i="6"/>
  <c r="N14" i="6"/>
  <c r="N13" i="6"/>
  <c r="N12" i="6"/>
  <c r="N11" i="6"/>
  <c r="N10" i="6"/>
  <c r="L28" i="6"/>
  <c r="L27" i="6"/>
  <c r="L26" i="6"/>
  <c r="L25" i="6"/>
  <c r="L24" i="6"/>
  <c r="L23" i="6"/>
  <c r="K28" i="6"/>
  <c r="J28" i="6"/>
  <c r="K27" i="6"/>
  <c r="J27" i="6"/>
  <c r="K26" i="6"/>
  <c r="J26" i="6"/>
  <c r="K25" i="6"/>
  <c r="J25" i="6"/>
  <c r="K24" i="6"/>
  <c r="J24" i="6"/>
  <c r="K23" i="6"/>
  <c r="J23" i="6"/>
  <c r="AE10" i="5"/>
  <c r="AD10" i="5"/>
  <c r="AE10" i="4"/>
  <c r="AD10" i="4"/>
  <c r="AE10" i="3"/>
  <c r="AD10" i="3"/>
  <c r="AE10" i="2"/>
  <c r="AD10" i="2"/>
  <c r="AE10" i="1"/>
  <c r="AD10" i="1"/>
  <c r="AC10" i="5"/>
  <c r="AC10" i="4"/>
  <c r="AC10" i="3"/>
  <c r="AC10" i="2"/>
  <c r="AC10" i="1"/>
  <c r="B3" i="6" s="1"/>
  <c r="I13" i="6"/>
  <c r="J11" i="6"/>
  <c r="J12" i="6"/>
  <c r="J13" i="6"/>
  <c r="J14" i="6"/>
  <c r="J10" i="6"/>
  <c r="L12" i="6" s="1"/>
  <c r="I3" i="6"/>
  <c r="I10" i="6" s="1"/>
  <c r="G1" i="6"/>
  <c r="F1" i="6"/>
  <c r="E1" i="6"/>
  <c r="D1" i="6"/>
  <c r="C1" i="6"/>
  <c r="B1" i="6"/>
  <c r="H7" i="6"/>
  <c r="H14" i="6" s="1"/>
  <c r="H6" i="6"/>
  <c r="H13" i="6" s="1"/>
  <c r="H5" i="6"/>
  <c r="H12" i="6" s="1"/>
  <c r="H4" i="6"/>
  <c r="H11" i="6" s="1"/>
  <c r="A7" i="6"/>
  <c r="A14" i="6" s="1"/>
  <c r="A6" i="6"/>
  <c r="A13" i="6" s="1"/>
  <c r="A5" i="6"/>
  <c r="A12" i="6" s="1"/>
  <c r="A4" i="6"/>
  <c r="A11" i="6" s="1"/>
  <c r="A3" i="6"/>
  <c r="A10" i="6" s="1"/>
  <c r="H3" i="6"/>
  <c r="H10" i="6" s="1"/>
  <c r="G3" i="6"/>
  <c r="F3" i="6"/>
  <c r="E3" i="6"/>
  <c r="D3" i="6"/>
  <c r="C3" i="6"/>
  <c r="H2" i="6"/>
  <c r="G2" i="6"/>
  <c r="F2" i="6"/>
  <c r="E2" i="6"/>
  <c r="D2" i="6"/>
  <c r="C2" i="6"/>
  <c r="B2" i="6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U3" i="5"/>
  <c r="T3" i="5"/>
  <c r="H3" i="5"/>
  <c r="G3" i="5"/>
  <c r="F3" i="5"/>
  <c r="E3" i="5"/>
  <c r="D3" i="5"/>
  <c r="C3" i="5"/>
  <c r="B3" i="5"/>
  <c r="U2" i="5"/>
  <c r="I7" i="6" s="1"/>
  <c r="I14" i="6" s="1"/>
  <c r="K14" i="6" s="1"/>
  <c r="T2" i="5"/>
  <c r="S7" i="5"/>
  <c r="S5" i="5"/>
  <c r="S2" i="5"/>
  <c r="S2" i="5" a="1"/>
  <c r="S6" i="5" s="1"/>
  <c r="H2" i="5"/>
  <c r="G2" i="5"/>
  <c r="F2" i="5"/>
  <c r="E2" i="5"/>
  <c r="D2" i="5"/>
  <c r="C2" i="5"/>
  <c r="B2" i="5"/>
  <c r="Z1" i="5"/>
  <c r="Y1" i="5"/>
  <c r="X1" i="5"/>
  <c r="W1" i="5"/>
  <c r="V1" i="5"/>
  <c r="U1" i="5"/>
  <c r="T1" i="5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Z8" i="4"/>
  <c r="Y8" i="4"/>
  <c r="X8" i="4"/>
  <c r="W8" i="4"/>
  <c r="V8" i="4"/>
  <c r="U8" i="4"/>
  <c r="T8" i="4"/>
  <c r="H8" i="4"/>
  <c r="G8" i="4"/>
  <c r="F8" i="4"/>
  <c r="E8" i="4"/>
  <c r="D8" i="4"/>
  <c r="C8" i="4"/>
  <c r="B8" i="4"/>
  <c r="Z7" i="4"/>
  <c r="Y7" i="4"/>
  <c r="X7" i="4"/>
  <c r="W7" i="4"/>
  <c r="V7" i="4"/>
  <c r="U7" i="4"/>
  <c r="T7" i="4"/>
  <c r="H7" i="4"/>
  <c r="G7" i="4"/>
  <c r="F7" i="4"/>
  <c r="E7" i="4"/>
  <c r="D7" i="4"/>
  <c r="C7" i="4"/>
  <c r="B7" i="4"/>
  <c r="Z6" i="4"/>
  <c r="Y6" i="4"/>
  <c r="X6" i="4"/>
  <c r="W6" i="4"/>
  <c r="V6" i="4"/>
  <c r="U6" i="4"/>
  <c r="T6" i="4"/>
  <c r="H6" i="4"/>
  <c r="G6" i="4"/>
  <c r="F6" i="4"/>
  <c r="E6" i="4"/>
  <c r="D6" i="4"/>
  <c r="C6" i="4"/>
  <c r="B6" i="4"/>
  <c r="Z5" i="4"/>
  <c r="Y5" i="4"/>
  <c r="X5" i="4"/>
  <c r="W5" i="4"/>
  <c r="V5" i="4"/>
  <c r="U5" i="4"/>
  <c r="T5" i="4"/>
  <c r="H5" i="4"/>
  <c r="G5" i="4"/>
  <c r="F5" i="4"/>
  <c r="E5" i="4"/>
  <c r="D5" i="4"/>
  <c r="C5" i="4"/>
  <c r="B5" i="4"/>
  <c r="Z4" i="4"/>
  <c r="Y4" i="4"/>
  <c r="X4" i="4"/>
  <c r="W4" i="4"/>
  <c r="V4" i="4"/>
  <c r="U4" i="4"/>
  <c r="T4" i="4"/>
  <c r="H4" i="4"/>
  <c r="G4" i="4"/>
  <c r="F4" i="4"/>
  <c r="E4" i="4"/>
  <c r="D4" i="4"/>
  <c r="C4" i="4"/>
  <c r="B4" i="4"/>
  <c r="Z3" i="4"/>
  <c r="Y3" i="4"/>
  <c r="X3" i="4"/>
  <c r="W3" i="4"/>
  <c r="V3" i="4"/>
  <c r="U3" i="4"/>
  <c r="T3" i="4"/>
  <c r="H3" i="4"/>
  <c r="G3" i="4"/>
  <c r="F3" i="4"/>
  <c r="E3" i="4"/>
  <c r="D3" i="4"/>
  <c r="C3" i="4"/>
  <c r="B3" i="4"/>
  <c r="Z2" i="4"/>
  <c r="Y2" i="4"/>
  <c r="X2" i="4"/>
  <c r="W2" i="4"/>
  <c r="V2" i="4"/>
  <c r="V11" i="4" s="1"/>
  <c r="U2" i="4"/>
  <c r="I6" i="6" s="1"/>
  <c r="T2" i="4"/>
  <c r="S7" i="4"/>
  <c r="S2" i="4" a="1"/>
  <c r="S6" i="4" s="1"/>
  <c r="H2" i="4"/>
  <c r="G2" i="4"/>
  <c r="F2" i="4"/>
  <c r="E2" i="4"/>
  <c r="D2" i="4"/>
  <c r="C2" i="4"/>
  <c r="B2" i="4"/>
  <c r="Z1" i="4"/>
  <c r="Y1" i="4"/>
  <c r="X1" i="4"/>
  <c r="W1" i="4"/>
  <c r="V1" i="4"/>
  <c r="U1" i="4"/>
  <c r="T1" i="4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Z8" i="3"/>
  <c r="Y8" i="3"/>
  <c r="X8" i="3"/>
  <c r="W8" i="3"/>
  <c r="V8" i="3"/>
  <c r="U8" i="3"/>
  <c r="T8" i="3"/>
  <c r="H8" i="3"/>
  <c r="G8" i="3"/>
  <c r="F8" i="3"/>
  <c r="E8" i="3"/>
  <c r="D8" i="3"/>
  <c r="C8" i="3"/>
  <c r="B8" i="3"/>
  <c r="Z7" i="3"/>
  <c r="Y7" i="3"/>
  <c r="X7" i="3"/>
  <c r="W7" i="3"/>
  <c r="V7" i="3"/>
  <c r="U7" i="3"/>
  <c r="T7" i="3"/>
  <c r="H7" i="3"/>
  <c r="G7" i="3"/>
  <c r="F7" i="3"/>
  <c r="E7" i="3"/>
  <c r="D7" i="3"/>
  <c r="C7" i="3"/>
  <c r="B7" i="3"/>
  <c r="Z6" i="3"/>
  <c r="Y6" i="3"/>
  <c r="X6" i="3"/>
  <c r="W6" i="3"/>
  <c r="V6" i="3"/>
  <c r="U6" i="3"/>
  <c r="T6" i="3"/>
  <c r="H6" i="3"/>
  <c r="G6" i="3"/>
  <c r="F6" i="3"/>
  <c r="E6" i="3"/>
  <c r="D6" i="3"/>
  <c r="C6" i="3"/>
  <c r="B6" i="3"/>
  <c r="Z5" i="3"/>
  <c r="Y5" i="3"/>
  <c r="X5" i="3"/>
  <c r="W5" i="3"/>
  <c r="V5" i="3"/>
  <c r="U5" i="3"/>
  <c r="T5" i="3"/>
  <c r="H5" i="3"/>
  <c r="G5" i="3"/>
  <c r="F5" i="3"/>
  <c r="E5" i="3"/>
  <c r="D5" i="3"/>
  <c r="C5" i="3"/>
  <c r="B5" i="3"/>
  <c r="Z4" i="3"/>
  <c r="Y4" i="3"/>
  <c r="X4" i="3"/>
  <c r="W4" i="3"/>
  <c r="V4" i="3"/>
  <c r="U4" i="3"/>
  <c r="T4" i="3"/>
  <c r="H4" i="3"/>
  <c r="G4" i="3"/>
  <c r="F4" i="3"/>
  <c r="E4" i="3"/>
  <c r="D4" i="3"/>
  <c r="C4" i="3"/>
  <c r="B4" i="3"/>
  <c r="Z3" i="3"/>
  <c r="Y3" i="3"/>
  <c r="X3" i="3"/>
  <c r="W3" i="3"/>
  <c r="V3" i="3"/>
  <c r="U3" i="3"/>
  <c r="T3" i="3"/>
  <c r="H3" i="3"/>
  <c r="G3" i="3"/>
  <c r="F3" i="3"/>
  <c r="E3" i="3"/>
  <c r="D3" i="3"/>
  <c r="C3" i="3"/>
  <c r="B3" i="3"/>
  <c r="Z2" i="3"/>
  <c r="Y2" i="3"/>
  <c r="X2" i="3"/>
  <c r="W2" i="3"/>
  <c r="V2" i="3"/>
  <c r="U2" i="3"/>
  <c r="I5" i="6" s="1"/>
  <c r="I12" i="6" s="1"/>
  <c r="T2" i="3"/>
  <c r="S8" i="3"/>
  <c r="S7" i="3"/>
  <c r="S2" i="3" a="1"/>
  <c r="S6" i="3" s="1"/>
  <c r="H2" i="3"/>
  <c r="G2" i="3"/>
  <c r="F2" i="3"/>
  <c r="E2" i="3"/>
  <c r="D2" i="3"/>
  <c r="C2" i="3"/>
  <c r="B2" i="3"/>
  <c r="Z1" i="3"/>
  <c r="Y1" i="3"/>
  <c r="X1" i="3"/>
  <c r="W1" i="3"/>
  <c r="V1" i="3"/>
  <c r="U1" i="3"/>
  <c r="T1" i="3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H7" i="2"/>
  <c r="G7" i="2"/>
  <c r="F7" i="2"/>
  <c r="E7" i="2"/>
  <c r="D7" i="2"/>
  <c r="C7" i="2"/>
  <c r="B7" i="2"/>
  <c r="Z6" i="2"/>
  <c r="Y6" i="2"/>
  <c r="X6" i="2"/>
  <c r="W6" i="2"/>
  <c r="V6" i="2"/>
  <c r="U6" i="2"/>
  <c r="T6" i="2"/>
  <c r="H6" i="2"/>
  <c r="G6" i="2"/>
  <c r="F6" i="2"/>
  <c r="E6" i="2"/>
  <c r="D6" i="2"/>
  <c r="C6" i="2"/>
  <c r="B6" i="2"/>
  <c r="Z5" i="2"/>
  <c r="Y5" i="2"/>
  <c r="X5" i="2"/>
  <c r="W5" i="2"/>
  <c r="V5" i="2"/>
  <c r="U5" i="2"/>
  <c r="T5" i="2"/>
  <c r="H5" i="2"/>
  <c r="G5" i="2"/>
  <c r="F5" i="2"/>
  <c r="E5" i="2"/>
  <c r="D5" i="2"/>
  <c r="C5" i="2"/>
  <c r="B5" i="2"/>
  <c r="Z4" i="2"/>
  <c r="Y4" i="2"/>
  <c r="X4" i="2"/>
  <c r="W4" i="2"/>
  <c r="V4" i="2"/>
  <c r="U4" i="2"/>
  <c r="T4" i="2"/>
  <c r="H4" i="2"/>
  <c r="G4" i="2"/>
  <c r="F4" i="2"/>
  <c r="E4" i="2"/>
  <c r="D4" i="2"/>
  <c r="C4" i="2"/>
  <c r="B4" i="2"/>
  <c r="Z3" i="2"/>
  <c r="Y3" i="2"/>
  <c r="X3" i="2"/>
  <c r="W3" i="2"/>
  <c r="V3" i="2"/>
  <c r="U3" i="2"/>
  <c r="T3" i="2"/>
  <c r="H3" i="2"/>
  <c r="G3" i="2"/>
  <c r="F3" i="2"/>
  <c r="E3" i="2"/>
  <c r="D3" i="2"/>
  <c r="C3" i="2"/>
  <c r="B3" i="2"/>
  <c r="Z2" i="2"/>
  <c r="Y2" i="2"/>
  <c r="X2" i="2"/>
  <c r="W2" i="2"/>
  <c r="V2" i="2"/>
  <c r="U2" i="2"/>
  <c r="I4" i="6" s="1"/>
  <c r="I11" i="6" s="1"/>
  <c r="T2" i="2"/>
  <c r="S7" i="2"/>
  <c r="S2" i="2" a="1"/>
  <c r="S6" i="2" s="1"/>
  <c r="H2" i="2"/>
  <c r="G2" i="2"/>
  <c r="F2" i="2"/>
  <c r="E2" i="2"/>
  <c r="D2" i="2"/>
  <c r="C2" i="2"/>
  <c r="B2" i="2"/>
  <c r="Z1" i="2"/>
  <c r="Y1" i="2"/>
  <c r="X1" i="2"/>
  <c r="W1" i="2"/>
  <c r="V1" i="2"/>
  <c r="U1" i="2"/>
  <c r="T1" i="2"/>
  <c r="Z12" i="1"/>
  <c r="Y12" i="1"/>
  <c r="AH10" i="1" s="1"/>
  <c r="X12" i="1"/>
  <c r="W12" i="1"/>
  <c r="AG10" i="1" s="1"/>
  <c r="V12" i="1"/>
  <c r="AF10" i="1"/>
  <c r="Z11" i="1"/>
  <c r="Y11" i="1"/>
  <c r="X11" i="1"/>
  <c r="W11" i="1"/>
  <c r="V11" i="1"/>
  <c r="Z10" i="1"/>
  <c r="Y10" i="1"/>
  <c r="X10" i="1"/>
  <c r="W10" i="1"/>
  <c r="V10" i="1"/>
  <c r="Z8" i="1"/>
  <c r="Y8" i="1"/>
  <c r="X8" i="1"/>
  <c r="W8" i="1"/>
  <c r="V8" i="1"/>
  <c r="U8" i="1"/>
  <c r="Z7" i="1"/>
  <c r="Y7" i="1"/>
  <c r="X7" i="1"/>
  <c r="W7" i="1"/>
  <c r="V7" i="1"/>
  <c r="U7" i="1"/>
  <c r="Z6" i="1"/>
  <c r="Y6" i="1"/>
  <c r="X6" i="1"/>
  <c r="W6" i="1"/>
  <c r="V6" i="1"/>
  <c r="U6" i="1"/>
  <c r="Z5" i="1"/>
  <c r="Y5" i="1"/>
  <c r="X5" i="1"/>
  <c r="W5" i="1"/>
  <c r="V5" i="1"/>
  <c r="U5" i="1"/>
  <c r="T8" i="1"/>
  <c r="T7" i="1"/>
  <c r="T6" i="1"/>
  <c r="T5" i="1"/>
  <c r="Z4" i="1"/>
  <c r="Y4" i="1"/>
  <c r="X4" i="1"/>
  <c r="W4" i="1"/>
  <c r="V4" i="1"/>
  <c r="U4" i="1"/>
  <c r="T4" i="1"/>
  <c r="Z3" i="1"/>
  <c r="Y3" i="1"/>
  <c r="X3" i="1"/>
  <c r="W3" i="1"/>
  <c r="V3" i="1"/>
  <c r="U3" i="1"/>
  <c r="T3" i="1"/>
  <c r="Z2" i="1"/>
  <c r="Y2" i="1"/>
  <c r="X2" i="1"/>
  <c r="W2" i="1"/>
  <c r="V2" i="1"/>
  <c r="U2" i="1"/>
  <c r="T2" i="1"/>
  <c r="S2" i="1" a="1"/>
  <c r="S2" i="1" s="1"/>
  <c r="S8" i="1"/>
  <c r="Z1" i="1"/>
  <c r="Y1" i="1"/>
  <c r="X1" i="1"/>
  <c r="W1" i="1"/>
  <c r="V1" i="1"/>
  <c r="U1" i="1"/>
  <c r="T1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H2" i="1"/>
  <c r="G2" i="1"/>
  <c r="F2" i="1"/>
  <c r="E2" i="1"/>
  <c r="D2" i="1"/>
  <c r="C2" i="1"/>
  <c r="B2" i="1"/>
  <c r="L14" i="6" l="1"/>
  <c r="M14" i="6" s="1"/>
  <c r="L13" i="6"/>
  <c r="L11" i="6"/>
  <c r="B5" i="6"/>
  <c r="K11" i="6"/>
  <c r="M11" i="6" s="1"/>
  <c r="K10" i="6"/>
  <c r="M10" i="6" s="1"/>
  <c r="K12" i="6"/>
  <c r="M12" i="6" s="1"/>
  <c r="K13" i="6"/>
  <c r="L10" i="6"/>
  <c r="B6" i="6"/>
  <c r="Y10" i="4"/>
  <c r="Z10" i="4"/>
  <c r="W11" i="4"/>
  <c r="Z10" i="3"/>
  <c r="V11" i="3"/>
  <c r="W11" i="3"/>
  <c r="Z10" i="2"/>
  <c r="B4" i="6"/>
  <c r="V11" i="2"/>
  <c r="Y10" i="2"/>
  <c r="W3" i="5"/>
  <c r="Y4" i="5"/>
  <c r="Y8" i="5"/>
  <c r="X6" i="5"/>
  <c r="X8" i="5"/>
  <c r="Z8" i="5"/>
  <c r="Z5" i="5"/>
  <c r="U4" i="5"/>
  <c r="Y6" i="5"/>
  <c r="W5" i="5"/>
  <c r="U8" i="5"/>
  <c r="T6" i="5"/>
  <c r="V7" i="5"/>
  <c r="V3" i="5"/>
  <c r="X4" i="5"/>
  <c r="Z2" i="5"/>
  <c r="V4" i="5"/>
  <c r="X5" i="5"/>
  <c r="Z6" i="5"/>
  <c r="T7" i="5"/>
  <c r="V8" i="5"/>
  <c r="U6" i="5"/>
  <c r="W4" i="5"/>
  <c r="Y5" i="5"/>
  <c r="U7" i="5"/>
  <c r="W8" i="5"/>
  <c r="V2" i="5"/>
  <c r="X3" i="5"/>
  <c r="Z4" i="5"/>
  <c r="T5" i="5"/>
  <c r="V6" i="5"/>
  <c r="X7" i="5"/>
  <c r="W7" i="5"/>
  <c r="W2" i="5"/>
  <c r="Y3" i="5"/>
  <c r="U5" i="5"/>
  <c r="W6" i="5"/>
  <c r="Y7" i="5"/>
  <c r="X2" i="5"/>
  <c r="Z3" i="5"/>
  <c r="T4" i="5"/>
  <c r="V5" i="5"/>
  <c r="Z7" i="5"/>
  <c r="T8" i="5"/>
  <c r="Y2" i="5"/>
  <c r="S8" i="5"/>
  <c r="S3" i="5"/>
  <c r="S4" i="5"/>
  <c r="X11" i="4"/>
  <c r="Y11" i="4"/>
  <c r="S8" i="4"/>
  <c r="Z11" i="4"/>
  <c r="V12" i="4"/>
  <c r="W12" i="4"/>
  <c r="S2" i="4"/>
  <c r="V10" i="4"/>
  <c r="X12" i="4"/>
  <c r="S3" i="4"/>
  <c r="W10" i="4"/>
  <c r="Y12" i="4"/>
  <c r="S4" i="4"/>
  <c r="X10" i="4"/>
  <c r="Z12" i="4"/>
  <c r="S5" i="4"/>
  <c r="X11" i="3"/>
  <c r="Y10" i="3"/>
  <c r="Y11" i="3"/>
  <c r="V12" i="3"/>
  <c r="W12" i="3"/>
  <c r="S2" i="3"/>
  <c r="V10" i="3"/>
  <c r="X12" i="3"/>
  <c r="S3" i="3"/>
  <c r="W10" i="3"/>
  <c r="Y12" i="3"/>
  <c r="S4" i="3"/>
  <c r="X10" i="3"/>
  <c r="Z12" i="3"/>
  <c r="Z11" i="3"/>
  <c r="S5" i="3"/>
  <c r="W11" i="2"/>
  <c r="X11" i="2"/>
  <c r="Y11" i="2"/>
  <c r="S8" i="2"/>
  <c r="Z11" i="2"/>
  <c r="V12" i="2"/>
  <c r="W12" i="2"/>
  <c r="S2" i="2"/>
  <c r="V10" i="2"/>
  <c r="X12" i="2"/>
  <c r="S3" i="2"/>
  <c r="W10" i="2"/>
  <c r="Y12" i="2"/>
  <c r="S4" i="2"/>
  <c r="X10" i="2"/>
  <c r="Z12" i="2"/>
  <c r="S5" i="2"/>
  <c r="S6" i="1"/>
  <c r="S7" i="1"/>
  <c r="S5" i="1"/>
  <c r="S4" i="1"/>
  <c r="S3" i="1"/>
  <c r="M13" i="6" l="1"/>
  <c r="B7" i="6"/>
  <c r="B13" i="6" s="1"/>
  <c r="AF10" i="3"/>
  <c r="E5" i="6" s="1"/>
  <c r="AG10" i="3"/>
  <c r="F5" i="6" s="1"/>
  <c r="W11" i="5"/>
  <c r="X11" i="5"/>
  <c r="V11" i="5"/>
  <c r="W12" i="5"/>
  <c r="Y12" i="5"/>
  <c r="X12" i="5"/>
  <c r="X10" i="5"/>
  <c r="Z11" i="5"/>
  <c r="V12" i="5"/>
  <c r="W10" i="5"/>
  <c r="V10" i="5"/>
  <c r="Y10" i="5"/>
  <c r="Y11" i="5"/>
  <c r="Z10" i="5"/>
  <c r="Z12" i="5"/>
  <c r="AF10" i="4"/>
  <c r="E6" i="6" s="1"/>
  <c r="AH10" i="4"/>
  <c r="G6" i="6" s="1"/>
  <c r="AG10" i="4"/>
  <c r="F6" i="6" s="1"/>
  <c r="D6" i="6"/>
  <c r="C6" i="6"/>
  <c r="AH10" i="3"/>
  <c r="G5" i="6" s="1"/>
  <c r="C5" i="6"/>
  <c r="D5" i="6"/>
  <c r="AF10" i="2"/>
  <c r="E4" i="6" s="1"/>
  <c r="AH10" i="2"/>
  <c r="G4" i="6" s="1"/>
  <c r="AG10" i="2"/>
  <c r="F4" i="6" s="1"/>
  <c r="D4" i="6"/>
  <c r="C4" i="6"/>
  <c r="B11" i="6" l="1"/>
  <c r="E12" i="6"/>
  <c r="G13" i="6"/>
  <c r="D12" i="6"/>
  <c r="B14" i="6"/>
  <c r="B12" i="6"/>
  <c r="G12" i="6"/>
  <c r="B10" i="6"/>
  <c r="AF10" i="5"/>
  <c r="E7" i="6" s="1"/>
  <c r="E14" i="6" s="1"/>
  <c r="D7" i="6"/>
  <c r="D14" i="6" s="1"/>
  <c r="AH10" i="5"/>
  <c r="G7" i="6" s="1"/>
  <c r="G14" i="6" s="1"/>
  <c r="C7" i="6"/>
  <c r="C14" i="6" s="1"/>
  <c r="AG10" i="5"/>
  <c r="F7" i="6" s="1"/>
  <c r="F14" i="6" s="1"/>
  <c r="D10" i="6" l="1"/>
  <c r="D13" i="6"/>
  <c r="D11" i="6"/>
  <c r="G10" i="6"/>
  <c r="F13" i="6"/>
  <c r="G11" i="6"/>
  <c r="E10" i="6"/>
  <c r="F10" i="6"/>
  <c r="C12" i="6"/>
  <c r="F11" i="6"/>
  <c r="E11" i="6"/>
  <c r="E13" i="6"/>
  <c r="C10" i="6"/>
  <c r="F12" i="6"/>
  <c r="C11" i="6"/>
  <c r="C13" i="6"/>
</calcChain>
</file>

<file path=xl/sharedStrings.xml><?xml version="1.0" encoding="utf-8"?>
<sst xmlns="http://schemas.openxmlformats.org/spreadsheetml/2006/main" count="332" uniqueCount="116">
  <si>
    <t>id</t>
  </si>
  <si>
    <t>x1</t>
  </si>
  <si>
    <t>x2</t>
  </si>
  <si>
    <t>x3</t>
  </si>
  <si>
    <t>x4</t>
  </si>
  <si>
    <t>x5</t>
  </si>
  <si>
    <t>x6</t>
  </si>
  <si>
    <t>x7</t>
  </si>
  <si>
    <t>correlation</t>
  </si>
  <si>
    <t>delta</t>
  </si>
  <si>
    <t>x1_x2_1</t>
  </si>
  <si>
    <t>sign</t>
  </si>
  <si>
    <t>product</t>
  </si>
  <si>
    <t>delta_max</t>
  </si>
  <si>
    <t>delta_min</t>
  </si>
  <si>
    <t>product_max</t>
  </si>
  <si>
    <t>product_min</t>
  </si>
  <si>
    <t>Y0</t>
  </si>
  <si>
    <t>x1_x2_2</t>
  </si>
  <si>
    <t>x1_x2_3</t>
  </si>
  <si>
    <t>x1_x2_5</t>
  </si>
  <si>
    <t>x1_x2_4</t>
  </si>
  <si>
    <t>x1_vs_2</t>
  </si>
  <si>
    <t>direction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</si>
  <si>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</si>
  <si>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</si>
  <si>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</si>
  <si>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</si>
  <si>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</si>
  <si>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</si>
  <si>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</si>
  <si>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</si>
  <si>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</si>
  <si>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</si>
  <si>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</si>
  <si>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</si>
  <si>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</si>
  <si>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</si>
  <si>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</si>
  <si>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</si>
  <si>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</si>
  <si>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</si>
  <si>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</si>
  <si>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Lépcsôk(1)</t>
  </si>
  <si>
    <t>S1</t>
  </si>
  <si>
    <t>S2</t>
  </si>
  <si>
    <t>S3</t>
  </si>
  <si>
    <t>S4</t>
  </si>
  <si>
    <t>S5</t>
  </si>
  <si>
    <t>Lépcsôk(2)</t>
  </si>
  <si>
    <t>COCO:Y0</t>
  </si>
  <si>
    <t>Becslés</t>
  </si>
  <si>
    <t>Tény+0</t>
  </si>
  <si>
    <t>Delta</t>
  </si>
  <si>
    <t>Delta/Tény</t>
  </si>
  <si>
    <t>S1 összeg:</t>
  </si>
  <si>
    <t>S5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</si>
  <si>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</si>
  <si>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</si>
  <si>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</si>
  <si>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</si>
  <si>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</si>
  <si>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</si>
  <si>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</si>
  <si>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</si>
  <si>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t>estimation</t>
  </si>
  <si>
    <t>rank_correl</t>
  </si>
  <si>
    <t>rank_estim</t>
  </si>
  <si>
    <t>sheet</t>
  </si>
  <si>
    <t>remarks</t>
  </si>
  <si>
    <t>random oam1</t>
  </si>
  <si>
    <t>random oam2</t>
  </si>
  <si>
    <t>random oam3</t>
  </si>
  <si>
    <t>random oam4</t>
  </si>
  <si>
    <t>random oam5</t>
  </si>
  <si>
    <t>oam</t>
  </si>
  <si>
    <t>conclusion</t>
  </si>
  <si>
    <t>Parallel to addition, the correlation can also be set in a relative context: it means, the spurious correlation can not be detected in a context free frame, but the correlations between x1 and x2 with minimized differences can be evaluated based on the relations to other variables.</t>
  </si>
  <si>
    <t>COCO Y0: 9132732</t>
  </si>
  <si>
    <t>(0+991)/(1)=991</t>
  </si>
  <si>
    <t>(0+995)/(1)=995</t>
  </si>
  <si>
    <t>(0+993)/(1)=993</t>
  </si>
  <si>
    <t>(0+4)/(1)=4</t>
  </si>
  <si>
    <t>(0+987)/(1)=987</t>
  </si>
  <si>
    <t>(0+3)/(1)=3</t>
  </si>
  <si>
    <t>(0+2)/(1)=2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</si>
  <si>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</si>
  <si>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</si>
  <si>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</si>
  <si>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Y0: 4862955</t>
  </si>
  <si>
    <t>Y(A3)</t>
  </si>
  <si>
    <t>(997+4)/(2)=500.5</t>
  </si>
  <si>
    <t>(5+1002)/(2)=503.5</t>
  </si>
  <si>
    <t>(996+3)/(2)=499.5</t>
  </si>
  <si>
    <t>(3+1001)/(2)=502</t>
  </si>
  <si>
    <t>(995+2)/(2)=498.5</t>
  </si>
  <si>
    <t>(2+1000)/(2)=501</t>
  </si>
  <si>
    <t>(994+1)/(2)=497.5</t>
  </si>
  <si>
    <t>(1+999)/(2)=500</t>
  </si>
  <si>
    <t>(993+0)/(2)=496.5</t>
  </si>
  <si>
    <t>(0+998)/(2)=499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</si>
  <si>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</si>
  <si>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est2</t>
  </si>
  <si>
    <t>rank_est2</t>
  </si>
  <si>
    <t>delta2</t>
  </si>
  <si>
    <r>
      <t xml:space="preserve">X1 vs X2 are the same for each rnd-oams. X3-4-5-6-7 can be different. The relations of X1 nad X2 to the other variables can be described with intelligent attributes (having a direction concerning to the fitting of x1_vs_x2). The antidiscriminative analysis (Y0) leads to massive differences between absolute correlation value for x1 and x2 and their stability/risk in one or more </t>
    </r>
    <r>
      <rPr>
        <sz val="11"/>
        <color rgb="FFFFC000"/>
        <rFont val="Calibri"/>
        <family val="2"/>
        <charset val="238"/>
        <scheme val="minor"/>
      </rPr>
      <t>step(s)</t>
    </r>
    <r>
      <rPr>
        <sz val="11"/>
        <color theme="1"/>
        <rFont val="Calibri"/>
        <family val="2"/>
        <charset val="238"/>
        <scheme val="minor"/>
      </rPr>
      <t>.</t>
    </r>
  </si>
  <si>
    <t>Behind same or similar correlation values there can be different level of causality (system-likeness) compared to other variables…</t>
  </si>
  <si>
    <t>Autor</t>
  </si>
  <si>
    <t>Pitlik László</t>
  </si>
  <si>
    <t>Title</t>
  </si>
  <si>
    <t>Journal</t>
  </si>
  <si>
    <t>MIAU Nr.284.</t>
  </si>
  <si>
    <t>URL</t>
  </si>
  <si>
    <t>https://miau.my-x.hu/miau/284/spurious_correlation.xlsx</t>
  </si>
  <si>
    <t>Content-based spurious correlations or chances of causalities</t>
  </si>
  <si>
    <t>Spurious correlations (c.f. number of births and number of storks have a parallel relation because of water) are constructs of the human intuitions and they can not be identified without the phenomena as such.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</si>
</sst>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C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0" xfId="1"/>
    <xf numFmtId="0" fontId="10" fillId="0" borderId="0" xfId="0" applyFont="1"/>
    <xf numFmtId="0" fontId="0" fillId="0" borderId="0" xfId="0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1905000</xdr:colOff>
      <xdr:row>19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8F3BCB3-99B6-4E72-B5AC-77DAB5C2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1905000</xdr:colOff>
      <xdr:row>19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F77246B-0D0A-4814-96B0-4E72E37E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1905000</xdr:colOff>
      <xdr:row>69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AA353F8-45E7-45F9-B505-CE739A59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4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486295520220424081357.html" TargetMode="External"/><Relationship Id="rId1" Type="http://schemas.openxmlformats.org/officeDocument/2006/relationships/hyperlink" Target="https://miau.my-x.hu/myx-free/coco/test/913273220220424081236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84/spurious_correlat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A47D-AC2C-4137-AD4B-5C14908331F9}">
  <dimension ref="A1:AI18"/>
  <sheetViews>
    <sheetView workbookViewId="0">
      <selection activeCell="AD8" sqref="AD8:AE10"/>
    </sheetView>
  </sheetViews>
  <sheetFormatPr defaultRowHeight="14.4" x14ac:dyDescent="0.3"/>
  <cols>
    <col min="1" max="8" width="3" bestFit="1" customWidth="1"/>
    <col min="10" max="17" width="3" bestFit="1" customWidth="1"/>
    <col min="19" max="19" width="7.33203125" bestFit="1" customWidth="1"/>
    <col min="20" max="21" width="5.21875" bestFit="1" customWidth="1"/>
    <col min="22" max="22" width="4.5546875" bestFit="1" customWidth="1"/>
    <col min="23" max="26" width="5.21875" bestFit="1" customWidth="1"/>
    <col min="28" max="28" width="7.77734375" bestFit="1" customWidth="1"/>
    <col min="29" max="29" width="10" bestFit="1" customWidth="1"/>
    <col min="30" max="30" width="9.5546875" bestFit="1" customWidth="1"/>
    <col min="31" max="31" width="9.109375" bestFit="1" customWidth="1"/>
    <col min="32" max="32" width="4.109375" bestFit="1" customWidth="1"/>
    <col min="33" max="33" width="11.77734375" bestFit="1" customWidth="1"/>
    <col min="34" max="34" width="11.33203125" bestFit="1" customWidth="1"/>
    <col min="35" max="35" width="5" bestFit="1" customWidth="1"/>
  </cols>
  <sheetData>
    <row r="1" spans="1:3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T1" s="4" t="str">
        <f>K1</f>
        <v>x1</v>
      </c>
      <c r="U1" s="4" t="str">
        <f t="shared" ref="U1:Z1" si="0">L1</f>
        <v>x2</v>
      </c>
      <c r="V1" t="str">
        <f t="shared" si="0"/>
        <v>x3</v>
      </c>
      <c r="W1" t="str">
        <f t="shared" si="0"/>
        <v>x4</v>
      </c>
      <c r="X1" t="str">
        <f t="shared" si="0"/>
        <v>x5</v>
      </c>
      <c r="Y1" t="str">
        <f t="shared" si="0"/>
        <v>x6</v>
      </c>
      <c r="Z1" t="str">
        <f t="shared" si="0"/>
        <v>x7</v>
      </c>
    </row>
    <row r="2" spans="1:35" x14ac:dyDescent="0.3">
      <c r="A2">
        <v>1</v>
      </c>
      <c r="B2">
        <f ca="1">RANDBETWEEN(10,99)</f>
        <v>17</v>
      </c>
      <c r="C2">
        <f t="shared" ref="C2:H17" ca="1" si="1">RANDBETWEEN(10,99)</f>
        <v>12</v>
      </c>
      <c r="D2">
        <f t="shared" ca="1" si="1"/>
        <v>64</v>
      </c>
      <c r="E2">
        <f t="shared" ca="1" si="1"/>
        <v>29</v>
      </c>
      <c r="F2">
        <f t="shared" ca="1" si="1"/>
        <v>93</v>
      </c>
      <c r="G2">
        <f t="shared" ca="1" si="1"/>
        <v>10</v>
      </c>
      <c r="H2">
        <f t="shared" ca="1" si="1"/>
        <v>73</v>
      </c>
      <c r="J2">
        <v>1</v>
      </c>
      <c r="K2" s="4">
        <v>18</v>
      </c>
      <c r="L2" s="4">
        <v>11</v>
      </c>
      <c r="M2">
        <v>19</v>
      </c>
      <c r="N2">
        <v>94</v>
      </c>
      <c r="O2">
        <v>35</v>
      </c>
      <c r="P2">
        <v>83</v>
      </c>
      <c r="Q2">
        <v>99</v>
      </c>
      <c r="S2" s="4" t="str">
        <f t="array" ref="S2:S8">TRANSPOSE(K1:Q1)</f>
        <v>x1</v>
      </c>
      <c r="T2" s="2">
        <f>CORREL($K2:$K18,K2:K18)</f>
        <v>1</v>
      </c>
      <c r="U2" s="2">
        <f t="shared" ref="U2:Z2" si="2">CORREL($K2:$K18,L2:L18)</f>
        <v>0.70834949039255102</v>
      </c>
      <c r="V2" s="2">
        <f t="shared" si="2"/>
        <v>0.16448563250332593</v>
      </c>
      <c r="W2" s="2">
        <f t="shared" si="2"/>
        <v>-0.2279964116339471</v>
      </c>
      <c r="X2" s="2">
        <f t="shared" si="2"/>
        <v>-0.12447893426653335</v>
      </c>
      <c r="Y2" s="2">
        <f t="shared" si="2"/>
        <v>-0.27355161342670137</v>
      </c>
      <c r="Z2" s="2">
        <f t="shared" si="2"/>
        <v>9.2932051658009551E-2</v>
      </c>
    </row>
    <row r="3" spans="1:35" x14ac:dyDescent="0.3">
      <c r="A3">
        <v>2</v>
      </c>
      <c r="B3">
        <f t="shared" ref="B3:H18" ca="1" si="3">RANDBETWEEN(10,99)</f>
        <v>75</v>
      </c>
      <c r="C3">
        <f t="shared" ca="1" si="1"/>
        <v>26</v>
      </c>
      <c r="D3">
        <f t="shared" ca="1" si="1"/>
        <v>71</v>
      </c>
      <c r="E3">
        <f t="shared" ca="1" si="1"/>
        <v>70</v>
      </c>
      <c r="F3">
        <f t="shared" ca="1" si="1"/>
        <v>20</v>
      </c>
      <c r="G3">
        <f t="shared" ca="1" si="1"/>
        <v>27</v>
      </c>
      <c r="H3">
        <f t="shared" ca="1" si="1"/>
        <v>34</v>
      </c>
      <c r="J3">
        <v>2</v>
      </c>
      <c r="K3" s="4">
        <v>43</v>
      </c>
      <c r="L3" s="4">
        <v>72</v>
      </c>
      <c r="M3">
        <v>76</v>
      </c>
      <c r="N3">
        <v>67</v>
      </c>
      <c r="O3">
        <v>24</v>
      </c>
      <c r="P3">
        <v>51</v>
      </c>
      <c r="Q3">
        <v>61</v>
      </c>
      <c r="S3" s="4" t="str">
        <v>x2</v>
      </c>
      <c r="T3" s="2">
        <f>CORREL(K2:K18,$L2:$L18)</f>
        <v>0.70834949039255102</v>
      </c>
      <c r="U3" s="2">
        <f t="shared" ref="U3:Z3" si="4">CORREL(L2:L18,$L2:$L18)</f>
        <v>1</v>
      </c>
      <c r="V3" s="2">
        <f t="shared" si="4"/>
        <v>0.35588378812760574</v>
      </c>
      <c r="W3" s="2">
        <f t="shared" si="4"/>
        <v>6.3365318581534935E-2</v>
      </c>
      <c r="X3" s="2">
        <f t="shared" si="4"/>
        <v>-0.35276612289301779</v>
      </c>
      <c r="Y3" s="2">
        <f t="shared" si="4"/>
        <v>-5.66471051541763E-2</v>
      </c>
      <c r="Z3" s="2">
        <f t="shared" si="4"/>
        <v>-7.6851720440002561E-2</v>
      </c>
    </row>
    <row r="4" spans="1:35" x14ac:dyDescent="0.3">
      <c r="A4">
        <v>3</v>
      </c>
      <c r="B4">
        <f t="shared" ca="1" si="3"/>
        <v>77</v>
      </c>
      <c r="C4">
        <f t="shared" ca="1" si="1"/>
        <v>68</v>
      </c>
      <c r="D4">
        <f t="shared" ca="1" si="1"/>
        <v>69</v>
      </c>
      <c r="E4">
        <f t="shared" ca="1" si="1"/>
        <v>41</v>
      </c>
      <c r="F4">
        <f t="shared" ca="1" si="1"/>
        <v>35</v>
      </c>
      <c r="G4">
        <f t="shared" ca="1" si="1"/>
        <v>47</v>
      </c>
      <c r="H4">
        <f t="shared" ca="1" si="1"/>
        <v>73</v>
      </c>
      <c r="J4">
        <v>3</v>
      </c>
      <c r="K4" s="4">
        <v>75</v>
      </c>
      <c r="L4" s="4">
        <v>40</v>
      </c>
      <c r="M4">
        <v>22</v>
      </c>
      <c r="N4">
        <v>16</v>
      </c>
      <c r="O4">
        <v>69</v>
      </c>
      <c r="P4">
        <v>66</v>
      </c>
      <c r="Q4">
        <v>84</v>
      </c>
      <c r="S4" t="str">
        <v>x3</v>
      </c>
      <c r="T4" s="2">
        <f>CORREL(K2:K18,$M2:$M18)</f>
        <v>0.16448563250332593</v>
      </c>
      <c r="U4" s="2">
        <f t="shared" ref="U4:Z4" si="5">CORREL(L2:L18,$M2:$M18)</f>
        <v>0.35588378812760574</v>
      </c>
      <c r="V4" s="2">
        <f t="shared" si="5"/>
        <v>1</v>
      </c>
      <c r="W4" s="2">
        <f t="shared" si="5"/>
        <v>8.1549754701120317E-2</v>
      </c>
      <c r="X4" s="2">
        <f t="shared" si="5"/>
        <v>0.13964842587103732</v>
      </c>
      <c r="Y4" s="2">
        <f t="shared" si="5"/>
        <v>1.3253307305760064E-2</v>
      </c>
      <c r="Z4" s="2">
        <f t="shared" si="5"/>
        <v>0.234628310230964</v>
      </c>
    </row>
    <row r="5" spans="1:35" x14ac:dyDescent="0.3">
      <c r="A5">
        <v>4</v>
      </c>
      <c r="B5">
        <f t="shared" ca="1" si="3"/>
        <v>86</v>
      </c>
      <c r="C5">
        <f t="shared" ca="1" si="1"/>
        <v>86</v>
      </c>
      <c r="D5">
        <f t="shared" ca="1" si="1"/>
        <v>40</v>
      </c>
      <c r="E5">
        <f t="shared" ca="1" si="1"/>
        <v>95</v>
      </c>
      <c r="F5">
        <f t="shared" ca="1" si="1"/>
        <v>61</v>
      </c>
      <c r="G5">
        <f t="shared" ca="1" si="1"/>
        <v>77</v>
      </c>
      <c r="H5">
        <f t="shared" ca="1" si="1"/>
        <v>57</v>
      </c>
      <c r="J5">
        <v>4</v>
      </c>
      <c r="K5" s="4">
        <v>21</v>
      </c>
      <c r="L5" s="4">
        <v>12</v>
      </c>
      <c r="M5">
        <v>63</v>
      </c>
      <c r="N5">
        <v>59</v>
      </c>
      <c r="O5">
        <v>80</v>
      </c>
      <c r="P5">
        <v>41</v>
      </c>
      <c r="Q5">
        <v>34</v>
      </c>
      <c r="S5" t="str">
        <v>x4</v>
      </c>
      <c r="T5" s="2">
        <f>CORREL(K2:K18,$N2:$N18)</f>
        <v>-0.2279964116339471</v>
      </c>
      <c r="U5" s="2">
        <f t="shared" ref="U5:Z5" si="6">CORREL(L2:L18,$N2:$N18)</f>
        <v>6.3365318581534935E-2</v>
      </c>
      <c r="V5" s="2">
        <f t="shared" si="6"/>
        <v>8.1549754701120317E-2</v>
      </c>
      <c r="W5" s="2">
        <f t="shared" si="6"/>
        <v>1.0000000000000002</v>
      </c>
      <c r="X5" s="2">
        <f t="shared" si="6"/>
        <v>-0.18111478567529193</v>
      </c>
      <c r="Y5" s="2">
        <f t="shared" si="6"/>
        <v>1.9401395335126831E-2</v>
      </c>
      <c r="Z5" s="2">
        <f t="shared" si="6"/>
        <v>-9.1031002200879767E-3</v>
      </c>
    </row>
    <row r="6" spans="1:35" x14ac:dyDescent="0.3">
      <c r="A6">
        <v>5</v>
      </c>
      <c r="B6">
        <f t="shared" ca="1" si="3"/>
        <v>16</v>
      </c>
      <c r="C6">
        <f t="shared" ca="1" si="1"/>
        <v>52</v>
      </c>
      <c r="D6">
        <f t="shared" ca="1" si="1"/>
        <v>87</v>
      </c>
      <c r="E6">
        <f t="shared" ca="1" si="1"/>
        <v>95</v>
      </c>
      <c r="F6">
        <f t="shared" ca="1" si="1"/>
        <v>98</v>
      </c>
      <c r="G6">
        <f t="shared" ca="1" si="1"/>
        <v>39</v>
      </c>
      <c r="H6">
        <f t="shared" ca="1" si="1"/>
        <v>62</v>
      </c>
      <c r="J6">
        <v>5</v>
      </c>
      <c r="K6" s="4">
        <v>32</v>
      </c>
      <c r="L6" s="4">
        <v>21</v>
      </c>
      <c r="M6">
        <v>50</v>
      </c>
      <c r="N6">
        <v>62</v>
      </c>
      <c r="O6">
        <v>83</v>
      </c>
      <c r="P6">
        <v>80</v>
      </c>
      <c r="Q6">
        <v>50</v>
      </c>
      <c r="S6" t="str">
        <v>x5</v>
      </c>
      <c r="T6" s="2">
        <f>CORREL(K2:K18,$O2:$O18)</f>
        <v>-0.12447893426653335</v>
      </c>
      <c r="U6" s="2">
        <f t="shared" ref="U6:Z6" si="7">CORREL(L2:L18,$O2:$O18)</f>
        <v>-0.35276612289301779</v>
      </c>
      <c r="V6" s="2">
        <f t="shared" si="7"/>
        <v>0.13964842587103732</v>
      </c>
      <c r="W6" s="2">
        <f t="shared" si="7"/>
        <v>-0.18111478567529193</v>
      </c>
      <c r="X6" s="2">
        <f t="shared" si="7"/>
        <v>1</v>
      </c>
      <c r="Y6" s="2">
        <f t="shared" si="7"/>
        <v>-0.10613996470532698</v>
      </c>
      <c r="Z6" s="2">
        <f t="shared" si="7"/>
        <v>0.18270813101436031</v>
      </c>
    </row>
    <row r="7" spans="1:35" x14ac:dyDescent="0.3">
      <c r="A7">
        <v>6</v>
      </c>
      <c r="B7">
        <f t="shared" ca="1" si="3"/>
        <v>75</v>
      </c>
      <c r="C7">
        <f t="shared" ca="1" si="1"/>
        <v>93</v>
      </c>
      <c r="D7">
        <f t="shared" ca="1" si="1"/>
        <v>56</v>
      </c>
      <c r="E7">
        <f t="shared" ca="1" si="1"/>
        <v>89</v>
      </c>
      <c r="F7">
        <f t="shared" ca="1" si="1"/>
        <v>62</v>
      </c>
      <c r="G7">
        <f t="shared" ca="1" si="1"/>
        <v>12</v>
      </c>
      <c r="H7">
        <f t="shared" ca="1" si="1"/>
        <v>69</v>
      </c>
      <c r="J7">
        <v>6</v>
      </c>
      <c r="K7" s="4">
        <v>68</v>
      </c>
      <c r="L7" s="4">
        <v>42</v>
      </c>
      <c r="M7">
        <v>14</v>
      </c>
      <c r="N7">
        <v>27</v>
      </c>
      <c r="O7">
        <v>51</v>
      </c>
      <c r="P7">
        <v>65</v>
      </c>
      <c r="Q7">
        <v>31</v>
      </c>
      <c r="S7" t="str">
        <v>x6</v>
      </c>
      <c r="T7" s="2">
        <f>CORREL(K2:K18,$P2:$P18)</f>
        <v>-0.27355161342670137</v>
      </c>
      <c r="U7" s="2">
        <f t="shared" ref="U7:Z7" si="8">CORREL(L2:L18,$P2:$P18)</f>
        <v>-5.66471051541763E-2</v>
      </c>
      <c r="V7" s="2">
        <f t="shared" si="8"/>
        <v>1.3253307305760064E-2</v>
      </c>
      <c r="W7" s="2">
        <f t="shared" si="8"/>
        <v>1.9401395335126831E-2</v>
      </c>
      <c r="X7" s="2">
        <f t="shared" si="8"/>
        <v>-0.10613996470532698</v>
      </c>
      <c r="Y7" s="2">
        <f t="shared" si="8"/>
        <v>1.0000000000000002</v>
      </c>
      <c r="Z7" s="2">
        <f t="shared" si="8"/>
        <v>-0.12048495925848435</v>
      </c>
    </row>
    <row r="8" spans="1:35" x14ac:dyDescent="0.3">
      <c r="A8">
        <v>7</v>
      </c>
      <c r="B8">
        <f t="shared" ca="1" si="3"/>
        <v>74</v>
      </c>
      <c r="C8">
        <f t="shared" ca="1" si="1"/>
        <v>91</v>
      </c>
      <c r="D8">
        <f t="shared" ca="1" si="1"/>
        <v>69</v>
      </c>
      <c r="E8">
        <f t="shared" ca="1" si="1"/>
        <v>61</v>
      </c>
      <c r="F8">
        <f t="shared" ca="1" si="1"/>
        <v>74</v>
      </c>
      <c r="G8">
        <f t="shared" ca="1" si="1"/>
        <v>85</v>
      </c>
      <c r="H8">
        <f t="shared" ca="1" si="1"/>
        <v>76</v>
      </c>
      <c r="J8">
        <v>7</v>
      </c>
      <c r="K8" s="4">
        <v>42</v>
      </c>
      <c r="L8" s="4">
        <v>44</v>
      </c>
      <c r="M8">
        <v>98</v>
      </c>
      <c r="N8">
        <v>98</v>
      </c>
      <c r="O8">
        <v>86</v>
      </c>
      <c r="P8">
        <v>80</v>
      </c>
      <c r="Q8">
        <v>82</v>
      </c>
      <c r="S8" t="str">
        <v>x7</v>
      </c>
      <c r="T8" s="2">
        <f>CORREL(K2:K18,$Q2:$Q18)</f>
        <v>9.2932051658009551E-2</v>
      </c>
      <c r="U8" s="2">
        <f t="shared" ref="U8:Z8" si="9">CORREL(L2:L18,$Q2:$Q18)</f>
        <v>-7.6851720440002561E-2</v>
      </c>
      <c r="V8" s="2">
        <f t="shared" si="9"/>
        <v>0.234628310230964</v>
      </c>
      <c r="W8" s="2">
        <f t="shared" si="9"/>
        <v>-9.1031002200879767E-3</v>
      </c>
      <c r="X8" s="2">
        <f t="shared" si="9"/>
        <v>0.18270813101436031</v>
      </c>
      <c r="Y8" s="2">
        <f t="shared" si="9"/>
        <v>-0.12048495925848435</v>
      </c>
      <c r="Z8" s="2">
        <f t="shared" si="9"/>
        <v>0.99999999999999978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</row>
    <row r="9" spans="1:35" x14ac:dyDescent="0.3">
      <c r="A9">
        <v>8</v>
      </c>
      <c r="B9">
        <f t="shared" ca="1" si="3"/>
        <v>40</v>
      </c>
      <c r="C9">
        <f t="shared" ca="1" si="1"/>
        <v>78</v>
      </c>
      <c r="D9">
        <f t="shared" ca="1" si="1"/>
        <v>17</v>
      </c>
      <c r="E9">
        <f t="shared" ca="1" si="1"/>
        <v>77</v>
      </c>
      <c r="F9">
        <f t="shared" ca="1" si="1"/>
        <v>22</v>
      </c>
      <c r="G9">
        <f t="shared" ca="1" si="1"/>
        <v>75</v>
      </c>
      <c r="H9">
        <f t="shared" ca="1" si="1"/>
        <v>40</v>
      </c>
      <c r="J9">
        <v>8</v>
      </c>
      <c r="K9" s="4">
        <v>78</v>
      </c>
      <c r="L9" s="4">
        <v>76</v>
      </c>
      <c r="M9">
        <v>83</v>
      </c>
      <c r="N9">
        <v>84</v>
      </c>
      <c r="O9">
        <v>83</v>
      </c>
      <c r="P9">
        <v>86</v>
      </c>
      <c r="Q9">
        <v>50</v>
      </c>
      <c r="AC9" t="s">
        <v>8</v>
      </c>
      <c r="AD9" t="s">
        <v>13</v>
      </c>
      <c r="AE9" t="s">
        <v>14</v>
      </c>
      <c r="AF9" t="s">
        <v>11</v>
      </c>
      <c r="AG9" t="s">
        <v>15</v>
      </c>
      <c r="AH9" t="s">
        <v>16</v>
      </c>
      <c r="AI9" t="s">
        <v>17</v>
      </c>
    </row>
    <row r="10" spans="1:35" x14ac:dyDescent="0.3">
      <c r="A10">
        <v>9</v>
      </c>
      <c r="B10">
        <f t="shared" ca="1" si="3"/>
        <v>46</v>
      </c>
      <c r="C10">
        <f t="shared" ca="1" si="1"/>
        <v>53</v>
      </c>
      <c r="D10">
        <f t="shared" ca="1" si="1"/>
        <v>26</v>
      </c>
      <c r="E10">
        <f t="shared" ca="1" si="1"/>
        <v>35</v>
      </c>
      <c r="F10">
        <f t="shared" ca="1" si="1"/>
        <v>88</v>
      </c>
      <c r="G10">
        <f t="shared" ca="1" si="1"/>
        <v>43</v>
      </c>
      <c r="H10">
        <f t="shared" ca="1" si="1"/>
        <v>43</v>
      </c>
      <c r="J10">
        <v>9</v>
      </c>
      <c r="K10" s="4">
        <v>29</v>
      </c>
      <c r="L10" s="4">
        <v>50</v>
      </c>
      <c r="M10">
        <v>40</v>
      </c>
      <c r="N10">
        <v>94</v>
      </c>
      <c r="O10">
        <v>28</v>
      </c>
      <c r="P10">
        <v>74</v>
      </c>
      <c r="Q10">
        <v>15</v>
      </c>
      <c r="S10" t="s">
        <v>9</v>
      </c>
      <c r="V10" s="2">
        <f>ABS(V2-V3)</f>
        <v>0.19139815562427981</v>
      </c>
      <c r="W10" s="2">
        <f t="shared" ref="W10:Z10" si="10">ABS(W2-W3)</f>
        <v>0.29136173021548206</v>
      </c>
      <c r="X10" s="2">
        <f t="shared" si="10"/>
        <v>0.22828718862648445</v>
      </c>
      <c r="Y10" s="2">
        <f t="shared" si="10"/>
        <v>0.21690450827252505</v>
      </c>
      <c r="Z10" s="2">
        <f t="shared" si="10"/>
        <v>0.1697837720980121</v>
      </c>
      <c r="AB10" s="2" t="s">
        <v>10</v>
      </c>
      <c r="AC10" s="2">
        <f>ABS(CORREL(V2:Z2,V3:Z3))</f>
        <v>0.4587076163164221</v>
      </c>
      <c r="AD10" s="2">
        <f>MAX(V10:Z10)</f>
        <v>0.29136173021548206</v>
      </c>
      <c r="AE10" s="2">
        <f>MIN(V10:Z10)</f>
        <v>0.1697837720980121</v>
      </c>
      <c r="AF10">
        <f>SUM(V11:Z11)</f>
        <v>3</v>
      </c>
      <c r="AG10" s="2">
        <f>MAX(V12:Z12)</f>
        <v>5.8537769987848862E-2</v>
      </c>
      <c r="AH10" s="2">
        <f>MIN(V12:Z12)</f>
        <v>7.1419880539372264E-3</v>
      </c>
      <c r="AI10">
        <v>1000</v>
      </c>
    </row>
    <row r="11" spans="1:35" x14ac:dyDescent="0.3">
      <c r="A11">
        <v>10</v>
      </c>
      <c r="B11">
        <f t="shared" ca="1" si="3"/>
        <v>51</v>
      </c>
      <c r="C11">
        <f t="shared" ca="1" si="1"/>
        <v>17</v>
      </c>
      <c r="D11">
        <f t="shared" ca="1" si="1"/>
        <v>75</v>
      </c>
      <c r="E11">
        <f t="shared" ca="1" si="1"/>
        <v>64</v>
      </c>
      <c r="F11">
        <f t="shared" ca="1" si="1"/>
        <v>52</v>
      </c>
      <c r="G11">
        <f t="shared" ca="1" si="1"/>
        <v>48</v>
      </c>
      <c r="H11">
        <f t="shared" ca="1" si="1"/>
        <v>67</v>
      </c>
      <c r="J11">
        <v>10</v>
      </c>
      <c r="K11" s="4">
        <v>85</v>
      </c>
      <c r="L11" s="4">
        <v>53</v>
      </c>
      <c r="M11">
        <v>77</v>
      </c>
      <c r="N11">
        <v>88</v>
      </c>
      <c r="O11">
        <v>85</v>
      </c>
      <c r="P11">
        <v>20</v>
      </c>
      <c r="Q11">
        <v>83</v>
      </c>
      <c r="S11" t="s">
        <v>11</v>
      </c>
      <c r="V11">
        <f>IF(V2*V3&lt;0,0,1)</f>
        <v>1</v>
      </c>
      <c r="W11">
        <f t="shared" ref="W11:Z11" si="11">IF(W2*W3&lt;0,0,1)</f>
        <v>0</v>
      </c>
      <c r="X11">
        <f t="shared" si="11"/>
        <v>1</v>
      </c>
      <c r="Y11">
        <f t="shared" si="11"/>
        <v>1</v>
      </c>
      <c r="Z11">
        <f t="shared" si="11"/>
        <v>0</v>
      </c>
    </row>
    <row r="12" spans="1:35" x14ac:dyDescent="0.3">
      <c r="A12">
        <v>11</v>
      </c>
      <c r="B12">
        <f t="shared" ca="1" si="3"/>
        <v>30</v>
      </c>
      <c r="C12">
        <f t="shared" ca="1" si="1"/>
        <v>84</v>
      </c>
      <c r="D12">
        <f t="shared" ca="1" si="1"/>
        <v>29</v>
      </c>
      <c r="E12">
        <f t="shared" ca="1" si="1"/>
        <v>27</v>
      </c>
      <c r="F12">
        <f t="shared" ca="1" si="1"/>
        <v>72</v>
      </c>
      <c r="G12">
        <f t="shared" ca="1" si="1"/>
        <v>39</v>
      </c>
      <c r="H12">
        <f t="shared" ca="1" si="1"/>
        <v>79</v>
      </c>
      <c r="J12">
        <v>11</v>
      </c>
      <c r="K12" s="4">
        <v>96</v>
      </c>
      <c r="L12" s="4">
        <v>68</v>
      </c>
      <c r="M12">
        <v>84</v>
      </c>
      <c r="N12">
        <v>11</v>
      </c>
      <c r="O12">
        <v>68</v>
      </c>
      <c r="P12">
        <v>42</v>
      </c>
      <c r="Q12">
        <v>90</v>
      </c>
      <c r="S12" t="s">
        <v>12</v>
      </c>
      <c r="V12" s="2">
        <f>ABS(PRODUCT(V2:V3))</f>
        <v>5.8537769987848862E-2</v>
      </c>
      <c r="W12" s="2">
        <f t="shared" ref="W12:Z12" si="12">ABS(PRODUCT(W2:W3))</f>
        <v>1.4447065258631837E-2</v>
      </c>
      <c r="X12" s="2">
        <f t="shared" si="12"/>
        <v>4.3911951023059788E-2</v>
      </c>
      <c r="Y12" s="2">
        <f t="shared" si="12"/>
        <v>1.5495907010876938E-2</v>
      </c>
      <c r="Z12" s="2">
        <f t="shared" si="12"/>
        <v>7.1419880539372264E-3</v>
      </c>
    </row>
    <row r="13" spans="1:35" x14ac:dyDescent="0.3">
      <c r="A13">
        <v>12</v>
      </c>
      <c r="B13">
        <f t="shared" ca="1" si="3"/>
        <v>37</v>
      </c>
      <c r="C13">
        <f t="shared" ca="1" si="1"/>
        <v>18</v>
      </c>
      <c r="D13">
        <f t="shared" ca="1" si="1"/>
        <v>12</v>
      </c>
      <c r="E13">
        <f t="shared" ca="1" si="1"/>
        <v>82</v>
      </c>
      <c r="F13">
        <f t="shared" ca="1" si="1"/>
        <v>48</v>
      </c>
      <c r="G13">
        <f t="shared" ca="1" si="1"/>
        <v>44</v>
      </c>
      <c r="H13">
        <f t="shared" ca="1" si="1"/>
        <v>74</v>
      </c>
      <c r="J13">
        <v>12</v>
      </c>
      <c r="K13" s="4">
        <v>72</v>
      </c>
      <c r="L13" s="4">
        <v>85</v>
      </c>
      <c r="M13">
        <v>12</v>
      </c>
      <c r="N13">
        <v>93</v>
      </c>
      <c r="O13">
        <v>71</v>
      </c>
      <c r="P13">
        <v>38</v>
      </c>
      <c r="Q13">
        <v>63</v>
      </c>
    </row>
    <row r="14" spans="1:35" x14ac:dyDescent="0.3">
      <c r="A14">
        <v>13</v>
      </c>
      <c r="B14">
        <f t="shared" ca="1" si="3"/>
        <v>57</v>
      </c>
      <c r="C14">
        <f t="shared" ca="1" si="1"/>
        <v>45</v>
      </c>
      <c r="D14">
        <f t="shared" ca="1" si="1"/>
        <v>55</v>
      </c>
      <c r="E14">
        <f t="shared" ca="1" si="1"/>
        <v>92</v>
      </c>
      <c r="F14">
        <f t="shared" ca="1" si="1"/>
        <v>98</v>
      </c>
      <c r="G14">
        <f t="shared" ca="1" si="1"/>
        <v>23</v>
      </c>
      <c r="H14">
        <f t="shared" ca="1" si="1"/>
        <v>79</v>
      </c>
      <c r="J14">
        <v>13</v>
      </c>
      <c r="K14" s="4">
        <v>87</v>
      </c>
      <c r="L14" s="4">
        <v>98</v>
      </c>
      <c r="M14">
        <v>84</v>
      </c>
      <c r="N14">
        <v>88</v>
      </c>
      <c r="O14">
        <v>17</v>
      </c>
      <c r="P14">
        <v>76</v>
      </c>
      <c r="Q14">
        <v>79</v>
      </c>
    </row>
    <row r="15" spans="1:35" x14ac:dyDescent="0.3">
      <c r="A15">
        <v>14</v>
      </c>
      <c r="B15">
        <f t="shared" ca="1" si="3"/>
        <v>20</v>
      </c>
      <c r="C15">
        <f t="shared" ca="1" si="1"/>
        <v>99</v>
      </c>
      <c r="D15">
        <f t="shared" ca="1" si="1"/>
        <v>18</v>
      </c>
      <c r="E15">
        <f t="shared" ca="1" si="1"/>
        <v>99</v>
      </c>
      <c r="F15">
        <f t="shared" ca="1" si="1"/>
        <v>27</v>
      </c>
      <c r="G15">
        <f t="shared" ca="1" si="1"/>
        <v>63</v>
      </c>
      <c r="H15">
        <f t="shared" ca="1" si="1"/>
        <v>40</v>
      </c>
      <c r="J15">
        <v>14</v>
      </c>
      <c r="K15" s="4">
        <v>52</v>
      </c>
      <c r="L15" s="4">
        <v>43</v>
      </c>
      <c r="M15">
        <v>21</v>
      </c>
      <c r="N15">
        <v>64</v>
      </c>
      <c r="O15">
        <v>73</v>
      </c>
      <c r="P15">
        <v>75</v>
      </c>
      <c r="Q15">
        <v>28</v>
      </c>
    </row>
    <row r="16" spans="1:35" x14ac:dyDescent="0.3">
      <c r="A16">
        <v>15</v>
      </c>
      <c r="B16">
        <f t="shared" ca="1" si="3"/>
        <v>48</v>
      </c>
      <c r="C16">
        <f t="shared" ca="1" si="1"/>
        <v>32</v>
      </c>
      <c r="D16">
        <f t="shared" ca="1" si="1"/>
        <v>82</v>
      </c>
      <c r="E16">
        <f t="shared" ca="1" si="1"/>
        <v>92</v>
      </c>
      <c r="F16">
        <f t="shared" ca="1" si="1"/>
        <v>14</v>
      </c>
      <c r="G16">
        <f t="shared" ca="1" si="1"/>
        <v>91</v>
      </c>
      <c r="H16">
        <f t="shared" ca="1" si="1"/>
        <v>17</v>
      </c>
      <c r="J16">
        <v>15</v>
      </c>
      <c r="K16" s="4">
        <v>81</v>
      </c>
      <c r="L16" s="4">
        <v>33</v>
      </c>
      <c r="M16">
        <v>22</v>
      </c>
      <c r="N16">
        <v>99</v>
      </c>
      <c r="O16">
        <v>33</v>
      </c>
      <c r="P16">
        <v>47</v>
      </c>
      <c r="Q16">
        <v>56</v>
      </c>
    </row>
    <row r="17" spans="1:17" x14ac:dyDescent="0.3">
      <c r="A17">
        <v>16</v>
      </c>
      <c r="B17">
        <f t="shared" ca="1" si="3"/>
        <v>70</v>
      </c>
      <c r="C17">
        <f t="shared" ca="1" si="1"/>
        <v>30</v>
      </c>
      <c r="D17">
        <f t="shared" ca="1" si="1"/>
        <v>51</v>
      </c>
      <c r="E17">
        <f t="shared" ca="1" si="1"/>
        <v>40</v>
      </c>
      <c r="F17">
        <f t="shared" ca="1" si="1"/>
        <v>33</v>
      </c>
      <c r="G17">
        <f t="shared" ca="1" si="1"/>
        <v>92</v>
      </c>
      <c r="H17">
        <f t="shared" ca="1" si="1"/>
        <v>77</v>
      </c>
      <c r="J17">
        <v>16</v>
      </c>
      <c r="K17" s="4">
        <v>90</v>
      </c>
      <c r="L17" s="4">
        <v>82</v>
      </c>
      <c r="M17">
        <v>50</v>
      </c>
      <c r="N17">
        <v>82</v>
      </c>
      <c r="O17">
        <v>29</v>
      </c>
      <c r="P17">
        <v>28</v>
      </c>
      <c r="Q17">
        <v>32</v>
      </c>
    </row>
    <row r="18" spans="1:17" x14ac:dyDescent="0.3">
      <c r="A18">
        <v>17</v>
      </c>
      <c r="B18">
        <f t="shared" ca="1" si="3"/>
        <v>11</v>
      </c>
      <c r="C18">
        <f t="shared" ca="1" si="3"/>
        <v>62</v>
      </c>
      <c r="D18">
        <f t="shared" ca="1" si="3"/>
        <v>10</v>
      </c>
      <c r="E18">
        <f t="shared" ca="1" si="3"/>
        <v>58</v>
      </c>
      <c r="F18">
        <f t="shared" ca="1" si="3"/>
        <v>25</v>
      </c>
      <c r="G18">
        <f t="shared" ca="1" si="3"/>
        <v>91</v>
      </c>
      <c r="H18">
        <f t="shared" ca="1" si="3"/>
        <v>83</v>
      </c>
      <c r="J18">
        <v>17</v>
      </c>
      <c r="K18" s="4">
        <v>27</v>
      </c>
      <c r="L18" s="4">
        <v>11</v>
      </c>
      <c r="M18">
        <v>39</v>
      </c>
      <c r="N18">
        <v>84</v>
      </c>
      <c r="O18">
        <v>86</v>
      </c>
      <c r="P18">
        <v>26</v>
      </c>
      <c r="Q18">
        <v>93</v>
      </c>
    </row>
  </sheetData>
  <phoneticPr fontId="3" type="noConversion"/>
  <conditionalFormatting sqref="T2:Z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59B5-5021-4FD7-9051-F34580A4E754}">
  <dimension ref="A1:AI18"/>
  <sheetViews>
    <sheetView workbookViewId="0">
      <selection activeCell="AD8" sqref="AD8:AE10"/>
    </sheetView>
  </sheetViews>
  <sheetFormatPr defaultRowHeight="14.4" x14ac:dyDescent="0.3"/>
  <cols>
    <col min="1" max="8" width="3" bestFit="1" customWidth="1"/>
    <col min="10" max="17" width="3" bestFit="1" customWidth="1"/>
    <col min="19" max="19" width="7.33203125" bestFit="1" customWidth="1"/>
    <col min="20" max="26" width="5.21875" bestFit="1" customWidth="1"/>
    <col min="28" max="28" width="7.77734375" bestFit="1" customWidth="1"/>
    <col min="29" max="29" width="10" bestFit="1" customWidth="1"/>
    <col min="30" max="30" width="9.5546875" bestFit="1" customWidth="1"/>
    <col min="31" max="31" width="9.109375" bestFit="1" customWidth="1"/>
    <col min="32" max="32" width="4.109375" bestFit="1" customWidth="1"/>
    <col min="33" max="33" width="11.77734375" bestFit="1" customWidth="1"/>
    <col min="34" max="34" width="11.33203125" bestFit="1" customWidth="1"/>
    <col min="35" max="35" width="5" bestFit="1" customWidth="1"/>
  </cols>
  <sheetData>
    <row r="1" spans="1:3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T1" t="str">
        <f>K1</f>
        <v>x1</v>
      </c>
      <c r="U1" t="str">
        <f t="shared" ref="U1:Z1" si="0">L1</f>
        <v>x2</v>
      </c>
      <c r="V1" t="str">
        <f t="shared" si="0"/>
        <v>x3</v>
      </c>
      <c r="W1" t="str">
        <f t="shared" si="0"/>
        <v>x4</v>
      </c>
      <c r="X1" t="str">
        <f t="shared" si="0"/>
        <v>x5</v>
      </c>
      <c r="Y1" t="str">
        <f t="shared" si="0"/>
        <v>x6</v>
      </c>
      <c r="Z1" t="str">
        <f t="shared" si="0"/>
        <v>x7</v>
      </c>
    </row>
    <row r="2" spans="1:35" x14ac:dyDescent="0.3">
      <c r="A2">
        <v>1</v>
      </c>
      <c r="B2">
        <f ca="1">RANDBETWEEN(10,99)</f>
        <v>63</v>
      </c>
      <c r="C2">
        <f t="shared" ref="C2:H17" ca="1" si="1">RANDBETWEEN(10,99)</f>
        <v>28</v>
      </c>
      <c r="D2">
        <f t="shared" ca="1" si="1"/>
        <v>80</v>
      </c>
      <c r="E2">
        <f t="shared" ca="1" si="1"/>
        <v>40</v>
      </c>
      <c r="F2">
        <f t="shared" ca="1" si="1"/>
        <v>55</v>
      </c>
      <c r="G2">
        <f t="shared" ca="1" si="1"/>
        <v>29</v>
      </c>
      <c r="H2">
        <f t="shared" ca="1" si="1"/>
        <v>40</v>
      </c>
      <c r="J2">
        <v>1</v>
      </c>
      <c r="K2" s="4">
        <v>18</v>
      </c>
      <c r="L2" s="4">
        <v>11</v>
      </c>
      <c r="M2">
        <v>82</v>
      </c>
      <c r="N2">
        <v>75</v>
      </c>
      <c r="O2">
        <v>21</v>
      </c>
      <c r="P2">
        <v>42</v>
      </c>
      <c r="Q2">
        <v>96</v>
      </c>
      <c r="S2" t="str">
        <f t="array" ref="S2:S8">TRANSPOSE(K1:Q1)</f>
        <v>x1</v>
      </c>
      <c r="T2" s="2">
        <f>CORREL($K2:$K18,K2:K18)</f>
        <v>1</v>
      </c>
      <c r="U2" s="2">
        <f t="shared" ref="U2:Z2" si="2">CORREL($K2:$K18,L2:L18)</f>
        <v>0.69399849021122662</v>
      </c>
      <c r="V2" s="2">
        <f t="shared" si="2"/>
        <v>3.9298705655497188E-2</v>
      </c>
      <c r="W2" s="2">
        <f t="shared" si="2"/>
        <v>0.36105965966543357</v>
      </c>
      <c r="X2" s="2">
        <f t="shared" si="2"/>
        <v>0.34031471677464709</v>
      </c>
      <c r="Y2" s="2">
        <f t="shared" si="2"/>
        <v>0.14492548521357082</v>
      </c>
      <c r="Z2" s="2">
        <f t="shared" si="2"/>
        <v>-7.5335447016695492E-2</v>
      </c>
    </row>
    <row r="3" spans="1:35" x14ac:dyDescent="0.3">
      <c r="A3">
        <v>2</v>
      </c>
      <c r="B3">
        <f t="shared" ref="B3:H18" ca="1" si="3">RANDBETWEEN(10,99)</f>
        <v>49</v>
      </c>
      <c r="C3">
        <f t="shared" ca="1" si="1"/>
        <v>59</v>
      </c>
      <c r="D3">
        <f t="shared" ca="1" si="1"/>
        <v>29</v>
      </c>
      <c r="E3">
        <f t="shared" ca="1" si="1"/>
        <v>56</v>
      </c>
      <c r="F3">
        <f t="shared" ca="1" si="1"/>
        <v>23</v>
      </c>
      <c r="G3">
        <f t="shared" ca="1" si="1"/>
        <v>77</v>
      </c>
      <c r="H3">
        <f t="shared" ca="1" si="1"/>
        <v>99</v>
      </c>
      <c r="J3">
        <v>2</v>
      </c>
      <c r="K3" s="4">
        <v>43</v>
      </c>
      <c r="L3" s="4">
        <v>72</v>
      </c>
      <c r="M3">
        <v>88</v>
      </c>
      <c r="N3">
        <v>52</v>
      </c>
      <c r="O3">
        <v>39</v>
      </c>
      <c r="P3">
        <v>12</v>
      </c>
      <c r="Q3">
        <v>69</v>
      </c>
      <c r="S3" t="str">
        <v>x2</v>
      </c>
      <c r="T3" s="2">
        <f>CORREL(K2:K18,$L2:$L18)</f>
        <v>0.69399849021122662</v>
      </c>
      <c r="U3" s="2">
        <f t="shared" ref="U3:Z3" si="4">CORREL(L2:L18,$L2:$L18)</f>
        <v>1</v>
      </c>
      <c r="V3" s="2">
        <f t="shared" si="4"/>
        <v>-3.5948074556140144E-2</v>
      </c>
      <c r="W3" s="2">
        <f t="shared" si="4"/>
        <v>0.22239301299986147</v>
      </c>
      <c r="X3" s="2">
        <f t="shared" si="4"/>
        <v>0.32386224603979336</v>
      </c>
      <c r="Y3" s="2">
        <f t="shared" si="4"/>
        <v>-8.3731346085377883E-2</v>
      </c>
      <c r="Z3" s="2">
        <f t="shared" si="4"/>
        <v>6.9568146636652714E-2</v>
      </c>
    </row>
    <row r="4" spans="1:35" x14ac:dyDescent="0.3">
      <c r="A4">
        <v>3</v>
      </c>
      <c r="B4">
        <f t="shared" ca="1" si="3"/>
        <v>85</v>
      </c>
      <c r="C4">
        <f t="shared" ca="1" si="1"/>
        <v>16</v>
      </c>
      <c r="D4">
        <f t="shared" ca="1" si="1"/>
        <v>58</v>
      </c>
      <c r="E4">
        <f t="shared" ca="1" si="1"/>
        <v>88</v>
      </c>
      <c r="F4">
        <f t="shared" ca="1" si="1"/>
        <v>81</v>
      </c>
      <c r="G4">
        <f t="shared" ca="1" si="1"/>
        <v>91</v>
      </c>
      <c r="H4">
        <f t="shared" ca="1" si="1"/>
        <v>97</v>
      </c>
      <c r="J4">
        <v>3</v>
      </c>
      <c r="K4" s="4">
        <v>75</v>
      </c>
      <c r="L4" s="4">
        <v>40</v>
      </c>
      <c r="M4">
        <v>32</v>
      </c>
      <c r="N4">
        <v>87</v>
      </c>
      <c r="O4">
        <v>53</v>
      </c>
      <c r="P4">
        <v>16</v>
      </c>
      <c r="Q4">
        <v>71</v>
      </c>
      <c r="S4" t="str">
        <v>x3</v>
      </c>
      <c r="T4" s="2">
        <f>CORREL(K2:K18,$M2:$M18)</f>
        <v>3.9298705655497188E-2</v>
      </c>
      <c r="U4" s="2">
        <f t="shared" ref="U4:Z4" si="5">CORREL(L2:L18,$M2:$M18)</f>
        <v>-3.5948074556140144E-2</v>
      </c>
      <c r="V4" s="2">
        <f t="shared" si="5"/>
        <v>1</v>
      </c>
      <c r="W4" s="2">
        <f t="shared" si="5"/>
        <v>4.7972509106968063E-2</v>
      </c>
      <c r="X4" s="2">
        <f t="shared" si="5"/>
        <v>0.1237182128162887</v>
      </c>
      <c r="Y4" s="2">
        <f t="shared" si="5"/>
        <v>0.27103536707327641</v>
      </c>
      <c r="Z4" s="2">
        <f t="shared" si="5"/>
        <v>-0.12315025107681088</v>
      </c>
    </row>
    <row r="5" spans="1:35" x14ac:dyDescent="0.3">
      <c r="A5">
        <v>4</v>
      </c>
      <c r="B5">
        <f t="shared" ca="1" si="3"/>
        <v>48</v>
      </c>
      <c r="C5">
        <f t="shared" ca="1" si="1"/>
        <v>76</v>
      </c>
      <c r="D5">
        <f t="shared" ca="1" si="1"/>
        <v>72</v>
      </c>
      <c r="E5">
        <f t="shared" ca="1" si="1"/>
        <v>99</v>
      </c>
      <c r="F5">
        <f t="shared" ca="1" si="1"/>
        <v>56</v>
      </c>
      <c r="G5">
        <f t="shared" ca="1" si="1"/>
        <v>36</v>
      </c>
      <c r="H5">
        <f t="shared" ca="1" si="1"/>
        <v>36</v>
      </c>
      <c r="J5">
        <v>4</v>
      </c>
      <c r="K5" s="4">
        <v>21</v>
      </c>
      <c r="L5" s="4">
        <v>12</v>
      </c>
      <c r="M5">
        <v>18</v>
      </c>
      <c r="N5">
        <v>16</v>
      </c>
      <c r="O5">
        <v>41</v>
      </c>
      <c r="P5">
        <v>25</v>
      </c>
      <c r="Q5">
        <v>26</v>
      </c>
      <c r="S5" t="str">
        <v>x4</v>
      </c>
      <c r="T5" s="2">
        <f>CORREL(K2:K18,$N2:$N18)</f>
        <v>0.36105965966543357</v>
      </c>
      <c r="U5" s="2">
        <f t="shared" ref="U5:Z5" si="6">CORREL(L2:L18,$N2:$N18)</f>
        <v>0.22239301299986147</v>
      </c>
      <c r="V5" s="2">
        <f t="shared" si="6"/>
        <v>4.7972509106968063E-2</v>
      </c>
      <c r="W5" s="2">
        <f t="shared" si="6"/>
        <v>1</v>
      </c>
      <c r="X5" s="2">
        <f t="shared" si="6"/>
        <v>0.27170911189074237</v>
      </c>
      <c r="Y5" s="2">
        <f t="shared" si="6"/>
        <v>-0.202825804068202</v>
      </c>
      <c r="Z5" s="2">
        <f t="shared" si="6"/>
        <v>0.20253705197403957</v>
      </c>
    </row>
    <row r="6" spans="1:35" x14ac:dyDescent="0.3">
      <c r="A6">
        <v>5</v>
      </c>
      <c r="B6">
        <f t="shared" ca="1" si="3"/>
        <v>72</v>
      </c>
      <c r="C6">
        <f t="shared" ca="1" si="1"/>
        <v>43</v>
      </c>
      <c r="D6">
        <f t="shared" ca="1" si="1"/>
        <v>71</v>
      </c>
      <c r="E6">
        <f t="shared" ca="1" si="1"/>
        <v>48</v>
      </c>
      <c r="F6">
        <f t="shared" ca="1" si="1"/>
        <v>44</v>
      </c>
      <c r="G6">
        <f t="shared" ca="1" si="1"/>
        <v>86</v>
      </c>
      <c r="H6">
        <f t="shared" ca="1" si="1"/>
        <v>68</v>
      </c>
      <c r="J6">
        <v>5</v>
      </c>
      <c r="K6" s="4">
        <v>32</v>
      </c>
      <c r="L6" s="4">
        <v>21</v>
      </c>
      <c r="M6">
        <v>97</v>
      </c>
      <c r="N6">
        <v>76</v>
      </c>
      <c r="O6">
        <v>92</v>
      </c>
      <c r="P6">
        <v>87</v>
      </c>
      <c r="Q6">
        <v>10</v>
      </c>
      <c r="S6" t="str">
        <v>x5</v>
      </c>
      <c r="T6" s="2">
        <f>CORREL(K2:K18,$O2:$O18)</f>
        <v>0.34031471677464709</v>
      </c>
      <c r="U6" s="2">
        <f t="shared" ref="U6:Z6" si="7">CORREL(L2:L18,$O2:$O18)</f>
        <v>0.32386224603979336</v>
      </c>
      <c r="V6" s="2">
        <f t="shared" si="7"/>
        <v>0.1237182128162887</v>
      </c>
      <c r="W6" s="2">
        <f t="shared" si="7"/>
        <v>0.27170911189074237</v>
      </c>
      <c r="X6" s="2">
        <f t="shared" si="7"/>
        <v>1.0000000000000002</v>
      </c>
      <c r="Y6" s="2">
        <f t="shared" si="7"/>
        <v>4.9105383818789462E-2</v>
      </c>
      <c r="Z6" s="2">
        <f t="shared" si="7"/>
        <v>-0.17819497888383937</v>
      </c>
    </row>
    <row r="7" spans="1:35" x14ac:dyDescent="0.3">
      <c r="A7">
        <v>6</v>
      </c>
      <c r="B7">
        <f t="shared" ca="1" si="3"/>
        <v>14</v>
      </c>
      <c r="C7">
        <f t="shared" ca="1" si="1"/>
        <v>22</v>
      </c>
      <c r="D7">
        <f t="shared" ca="1" si="1"/>
        <v>72</v>
      </c>
      <c r="E7">
        <f t="shared" ca="1" si="1"/>
        <v>52</v>
      </c>
      <c r="F7">
        <f t="shared" ca="1" si="1"/>
        <v>21</v>
      </c>
      <c r="G7">
        <f t="shared" ca="1" si="1"/>
        <v>73</v>
      </c>
      <c r="H7">
        <f t="shared" ca="1" si="1"/>
        <v>39</v>
      </c>
      <c r="J7">
        <v>6</v>
      </c>
      <c r="K7" s="4">
        <v>68</v>
      </c>
      <c r="L7" s="4">
        <v>42</v>
      </c>
      <c r="M7">
        <v>41</v>
      </c>
      <c r="N7">
        <v>70</v>
      </c>
      <c r="O7">
        <v>67</v>
      </c>
      <c r="P7">
        <v>46</v>
      </c>
      <c r="Q7">
        <v>83</v>
      </c>
      <c r="S7" t="str">
        <v>x6</v>
      </c>
      <c r="T7" s="2">
        <f>CORREL(K2:K18,$P2:$P18)</f>
        <v>0.14492548521357082</v>
      </c>
      <c r="U7" s="2">
        <f t="shared" ref="U7:Z7" si="8">CORREL(L2:L18,$P2:$P18)</f>
        <v>-8.3731346085377883E-2</v>
      </c>
      <c r="V7" s="2">
        <f t="shared" si="8"/>
        <v>0.27103536707327641</v>
      </c>
      <c r="W7" s="2">
        <f t="shared" si="8"/>
        <v>-0.202825804068202</v>
      </c>
      <c r="X7" s="2">
        <f t="shared" si="8"/>
        <v>4.9105383818789462E-2</v>
      </c>
      <c r="Y7" s="2">
        <f t="shared" si="8"/>
        <v>1</v>
      </c>
      <c r="Z7" s="2">
        <f t="shared" si="8"/>
        <v>-0.40999817189960741</v>
      </c>
    </row>
    <row r="8" spans="1:35" x14ac:dyDescent="0.3">
      <c r="A8">
        <v>7</v>
      </c>
      <c r="B8">
        <f t="shared" ca="1" si="3"/>
        <v>82</v>
      </c>
      <c r="C8">
        <f t="shared" ca="1" si="1"/>
        <v>24</v>
      </c>
      <c r="D8">
        <f t="shared" ca="1" si="1"/>
        <v>91</v>
      </c>
      <c r="E8">
        <f t="shared" ca="1" si="1"/>
        <v>42</v>
      </c>
      <c r="F8">
        <f t="shared" ca="1" si="1"/>
        <v>36</v>
      </c>
      <c r="G8">
        <f t="shared" ca="1" si="1"/>
        <v>10</v>
      </c>
      <c r="H8">
        <f t="shared" ca="1" si="1"/>
        <v>28</v>
      </c>
      <c r="J8">
        <v>7</v>
      </c>
      <c r="K8" s="4">
        <v>42</v>
      </c>
      <c r="L8" s="4">
        <v>44</v>
      </c>
      <c r="M8">
        <v>20</v>
      </c>
      <c r="N8">
        <v>54</v>
      </c>
      <c r="O8">
        <v>30</v>
      </c>
      <c r="P8">
        <v>68</v>
      </c>
      <c r="Q8">
        <v>68</v>
      </c>
      <c r="S8" t="str">
        <v>x7</v>
      </c>
      <c r="T8" s="2">
        <f>CORREL(K2:K18,$Q2:$Q18)</f>
        <v>-7.5335447016695492E-2</v>
      </c>
      <c r="U8" s="2">
        <f t="shared" ref="U8:Z8" si="9">CORREL(L2:L18,$Q2:$Q18)</f>
        <v>6.9568146636652714E-2</v>
      </c>
      <c r="V8" s="2">
        <f t="shared" si="9"/>
        <v>-0.12315025107681088</v>
      </c>
      <c r="W8" s="2">
        <f t="shared" si="9"/>
        <v>0.20253705197403957</v>
      </c>
      <c r="X8" s="2">
        <f t="shared" si="9"/>
        <v>-0.17819497888383937</v>
      </c>
      <c r="Y8" s="2">
        <f t="shared" si="9"/>
        <v>-0.40999817189960741</v>
      </c>
      <c r="Z8" s="2">
        <f t="shared" si="9"/>
        <v>1.0000000000000002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</row>
    <row r="9" spans="1:35" x14ac:dyDescent="0.3">
      <c r="A9">
        <v>8</v>
      </c>
      <c r="B9">
        <f t="shared" ca="1" si="3"/>
        <v>47</v>
      </c>
      <c r="C9">
        <f t="shared" ca="1" si="1"/>
        <v>77</v>
      </c>
      <c r="D9">
        <f t="shared" ca="1" si="1"/>
        <v>64</v>
      </c>
      <c r="E9">
        <f t="shared" ca="1" si="1"/>
        <v>36</v>
      </c>
      <c r="F9">
        <f t="shared" ca="1" si="1"/>
        <v>24</v>
      </c>
      <c r="G9">
        <f t="shared" ca="1" si="1"/>
        <v>41</v>
      </c>
      <c r="H9">
        <f t="shared" ca="1" si="1"/>
        <v>77</v>
      </c>
      <c r="J9">
        <v>8</v>
      </c>
      <c r="K9" s="4">
        <v>78</v>
      </c>
      <c r="L9" s="4">
        <v>76</v>
      </c>
      <c r="M9">
        <v>55</v>
      </c>
      <c r="N9">
        <v>87</v>
      </c>
      <c r="O9">
        <v>20</v>
      </c>
      <c r="P9">
        <v>19</v>
      </c>
      <c r="Q9">
        <v>61</v>
      </c>
      <c r="AC9" t="s">
        <v>8</v>
      </c>
      <c r="AD9" t="s">
        <v>13</v>
      </c>
      <c r="AE9" t="s">
        <v>14</v>
      </c>
      <c r="AF9" t="s">
        <v>11</v>
      </c>
      <c r="AG9" t="s">
        <v>15</v>
      </c>
      <c r="AH9" t="s">
        <v>16</v>
      </c>
      <c r="AI9" t="s">
        <v>17</v>
      </c>
    </row>
    <row r="10" spans="1:35" x14ac:dyDescent="0.3">
      <c r="A10">
        <v>9</v>
      </c>
      <c r="B10">
        <f t="shared" ca="1" si="3"/>
        <v>94</v>
      </c>
      <c r="C10">
        <f t="shared" ca="1" si="1"/>
        <v>15</v>
      </c>
      <c r="D10">
        <f t="shared" ca="1" si="1"/>
        <v>40</v>
      </c>
      <c r="E10">
        <f t="shared" ca="1" si="1"/>
        <v>38</v>
      </c>
      <c r="F10">
        <f t="shared" ca="1" si="1"/>
        <v>69</v>
      </c>
      <c r="G10">
        <f t="shared" ca="1" si="1"/>
        <v>30</v>
      </c>
      <c r="H10">
        <f t="shared" ca="1" si="1"/>
        <v>53</v>
      </c>
      <c r="J10">
        <v>9</v>
      </c>
      <c r="K10" s="4">
        <v>29</v>
      </c>
      <c r="L10" s="5">
        <v>53</v>
      </c>
      <c r="M10">
        <v>40</v>
      </c>
      <c r="N10">
        <v>71</v>
      </c>
      <c r="O10">
        <v>79</v>
      </c>
      <c r="P10">
        <v>38</v>
      </c>
      <c r="Q10">
        <v>96</v>
      </c>
      <c r="S10" t="s">
        <v>9</v>
      </c>
      <c r="V10" s="2">
        <f>ABS(V2-V3)</f>
        <v>7.5246780211637332E-2</v>
      </c>
      <c r="W10" s="2">
        <f t="shared" ref="W10:Z10" si="10">ABS(W2-W3)</f>
        <v>0.1386666466655721</v>
      </c>
      <c r="X10" s="2">
        <f t="shared" si="10"/>
        <v>1.645247073485373E-2</v>
      </c>
      <c r="Y10" s="2">
        <f t="shared" si="10"/>
        <v>0.2286568312989487</v>
      </c>
      <c r="Z10" s="2">
        <f t="shared" si="10"/>
        <v>0.14490359365334821</v>
      </c>
      <c r="AB10" s="2" t="s">
        <v>18</v>
      </c>
      <c r="AC10" s="2">
        <f>ABS(CORREL(V2:Z2,V3:Z3))</f>
        <v>0.70202150955254561</v>
      </c>
      <c r="AD10" s="2">
        <f>MAX(V10:Z10)</f>
        <v>0.2286568312989487</v>
      </c>
      <c r="AE10" s="2">
        <f>MIN(V10:Z10)</f>
        <v>1.645247073485373E-2</v>
      </c>
      <c r="AF10">
        <f>SUM(V11:Z11)</f>
        <v>2</v>
      </c>
      <c r="AG10" s="2">
        <f>MAX(V12:Z12)</f>
        <v>0.11021508853503334</v>
      </c>
      <c r="AH10" s="2">
        <f>MIN(V12:Z12)</f>
        <v>1.4127128008636193E-3</v>
      </c>
      <c r="AI10">
        <v>1000</v>
      </c>
    </row>
    <row r="11" spans="1:35" x14ac:dyDescent="0.3">
      <c r="A11">
        <v>10</v>
      </c>
      <c r="B11">
        <f t="shared" ca="1" si="3"/>
        <v>77</v>
      </c>
      <c r="C11">
        <f t="shared" ca="1" si="1"/>
        <v>39</v>
      </c>
      <c r="D11">
        <f t="shared" ca="1" si="1"/>
        <v>21</v>
      </c>
      <c r="E11">
        <f t="shared" ca="1" si="1"/>
        <v>45</v>
      </c>
      <c r="F11">
        <f t="shared" ca="1" si="1"/>
        <v>74</v>
      </c>
      <c r="G11">
        <f t="shared" ca="1" si="1"/>
        <v>20</v>
      </c>
      <c r="H11">
        <f t="shared" ca="1" si="1"/>
        <v>80</v>
      </c>
      <c r="J11">
        <v>10</v>
      </c>
      <c r="K11" s="4">
        <v>85</v>
      </c>
      <c r="L11" s="5">
        <v>50</v>
      </c>
      <c r="M11">
        <v>97</v>
      </c>
      <c r="N11">
        <v>52</v>
      </c>
      <c r="O11">
        <v>21</v>
      </c>
      <c r="P11">
        <v>99</v>
      </c>
      <c r="Q11">
        <v>57</v>
      </c>
      <c r="S11" t="s">
        <v>11</v>
      </c>
      <c r="V11">
        <f>IF(V2*V3&lt;0,0,1)</f>
        <v>0</v>
      </c>
      <c r="W11">
        <f t="shared" ref="W11:Z11" si="11">IF(W2*W3&lt;0,0,1)</f>
        <v>1</v>
      </c>
      <c r="X11">
        <f t="shared" si="11"/>
        <v>1</v>
      </c>
      <c r="Y11">
        <f t="shared" si="11"/>
        <v>0</v>
      </c>
      <c r="Z11">
        <f t="shared" si="11"/>
        <v>0</v>
      </c>
    </row>
    <row r="12" spans="1:35" x14ac:dyDescent="0.3">
      <c r="A12">
        <v>11</v>
      </c>
      <c r="B12">
        <f t="shared" ca="1" si="3"/>
        <v>39</v>
      </c>
      <c r="C12">
        <f t="shared" ca="1" si="1"/>
        <v>51</v>
      </c>
      <c r="D12">
        <f t="shared" ca="1" si="1"/>
        <v>88</v>
      </c>
      <c r="E12">
        <f t="shared" ca="1" si="1"/>
        <v>80</v>
      </c>
      <c r="F12">
        <f t="shared" ca="1" si="1"/>
        <v>23</v>
      </c>
      <c r="G12">
        <f t="shared" ca="1" si="1"/>
        <v>28</v>
      </c>
      <c r="H12">
        <f t="shared" ca="1" si="1"/>
        <v>13</v>
      </c>
      <c r="J12">
        <v>11</v>
      </c>
      <c r="K12" s="4">
        <v>96</v>
      </c>
      <c r="L12" s="4">
        <v>68</v>
      </c>
      <c r="M12">
        <v>53</v>
      </c>
      <c r="N12">
        <v>63</v>
      </c>
      <c r="O12">
        <v>83</v>
      </c>
      <c r="P12">
        <v>57</v>
      </c>
      <c r="Q12">
        <v>80</v>
      </c>
      <c r="S12" t="s">
        <v>12</v>
      </c>
      <c r="V12" s="2">
        <f>ABS(PRODUCT(V2:V3))</f>
        <v>1.4127128008636193E-3</v>
      </c>
      <c r="W12" s="2">
        <f t="shared" ref="W12:Z12" si="12">ABS(PRODUCT(W2:W3))</f>
        <v>8.0297145585700322E-2</v>
      </c>
      <c r="X12" s="2">
        <f t="shared" si="12"/>
        <v>0.11021508853503334</v>
      </c>
      <c r="Y12" s="2">
        <f t="shared" si="12"/>
        <v>1.2134805959008814E-2</v>
      </c>
      <c r="Z12" s="2">
        <f t="shared" si="12"/>
        <v>5.2409474249952535E-3</v>
      </c>
    </row>
    <row r="13" spans="1:35" x14ac:dyDescent="0.3">
      <c r="A13">
        <v>12</v>
      </c>
      <c r="B13">
        <f t="shared" ca="1" si="3"/>
        <v>99</v>
      </c>
      <c r="C13">
        <f t="shared" ca="1" si="1"/>
        <v>88</v>
      </c>
      <c r="D13">
        <f t="shared" ca="1" si="1"/>
        <v>12</v>
      </c>
      <c r="E13">
        <f t="shared" ca="1" si="1"/>
        <v>58</v>
      </c>
      <c r="F13">
        <f t="shared" ca="1" si="1"/>
        <v>57</v>
      </c>
      <c r="G13">
        <f t="shared" ca="1" si="1"/>
        <v>60</v>
      </c>
      <c r="H13">
        <f t="shared" ca="1" si="1"/>
        <v>40</v>
      </c>
      <c r="J13">
        <v>12</v>
      </c>
      <c r="K13" s="4">
        <v>72</v>
      </c>
      <c r="L13" s="4">
        <v>85</v>
      </c>
      <c r="M13">
        <v>73</v>
      </c>
      <c r="N13">
        <v>52</v>
      </c>
      <c r="O13">
        <v>89</v>
      </c>
      <c r="P13">
        <v>63</v>
      </c>
      <c r="Q13">
        <v>53</v>
      </c>
    </row>
    <row r="14" spans="1:35" x14ac:dyDescent="0.3">
      <c r="A14">
        <v>13</v>
      </c>
      <c r="B14">
        <f t="shared" ca="1" si="3"/>
        <v>72</v>
      </c>
      <c r="C14">
        <f t="shared" ca="1" si="1"/>
        <v>44</v>
      </c>
      <c r="D14">
        <f t="shared" ca="1" si="1"/>
        <v>41</v>
      </c>
      <c r="E14">
        <f t="shared" ca="1" si="1"/>
        <v>11</v>
      </c>
      <c r="F14">
        <f t="shared" ca="1" si="1"/>
        <v>30</v>
      </c>
      <c r="G14">
        <f t="shared" ca="1" si="1"/>
        <v>32</v>
      </c>
      <c r="H14">
        <f t="shared" ca="1" si="1"/>
        <v>41</v>
      </c>
      <c r="J14">
        <v>13</v>
      </c>
      <c r="K14" s="4">
        <v>87</v>
      </c>
      <c r="L14" s="4">
        <v>98</v>
      </c>
      <c r="M14">
        <v>64</v>
      </c>
      <c r="N14">
        <v>96</v>
      </c>
      <c r="O14">
        <v>87</v>
      </c>
      <c r="P14">
        <v>22</v>
      </c>
      <c r="Q14">
        <v>64</v>
      </c>
    </row>
    <row r="15" spans="1:35" x14ac:dyDescent="0.3">
      <c r="A15">
        <v>14</v>
      </c>
      <c r="B15">
        <f t="shared" ca="1" si="3"/>
        <v>34</v>
      </c>
      <c r="C15">
        <f t="shared" ca="1" si="1"/>
        <v>34</v>
      </c>
      <c r="D15">
        <f t="shared" ca="1" si="1"/>
        <v>85</v>
      </c>
      <c r="E15">
        <f t="shared" ca="1" si="1"/>
        <v>50</v>
      </c>
      <c r="F15">
        <f t="shared" ca="1" si="1"/>
        <v>73</v>
      </c>
      <c r="G15">
        <f t="shared" ca="1" si="1"/>
        <v>87</v>
      </c>
      <c r="H15">
        <f t="shared" ca="1" si="1"/>
        <v>61</v>
      </c>
      <c r="J15">
        <v>14</v>
      </c>
      <c r="K15" s="4">
        <v>52</v>
      </c>
      <c r="L15" s="4">
        <v>43</v>
      </c>
      <c r="M15">
        <v>98</v>
      </c>
      <c r="N15">
        <v>64</v>
      </c>
      <c r="O15">
        <v>93</v>
      </c>
      <c r="P15">
        <v>10</v>
      </c>
      <c r="Q15">
        <v>95</v>
      </c>
    </row>
    <row r="16" spans="1:35" x14ac:dyDescent="0.3">
      <c r="A16">
        <v>15</v>
      </c>
      <c r="B16">
        <f t="shared" ca="1" si="3"/>
        <v>75</v>
      </c>
      <c r="C16">
        <f t="shared" ca="1" si="1"/>
        <v>10</v>
      </c>
      <c r="D16">
        <f t="shared" ca="1" si="1"/>
        <v>60</v>
      </c>
      <c r="E16">
        <f t="shared" ca="1" si="1"/>
        <v>33</v>
      </c>
      <c r="F16">
        <f t="shared" ca="1" si="1"/>
        <v>43</v>
      </c>
      <c r="G16">
        <f t="shared" ca="1" si="1"/>
        <v>30</v>
      </c>
      <c r="H16">
        <f t="shared" ca="1" si="1"/>
        <v>93</v>
      </c>
      <c r="J16">
        <v>15</v>
      </c>
      <c r="K16" s="4">
        <v>81</v>
      </c>
      <c r="L16" s="4">
        <v>33</v>
      </c>
      <c r="M16">
        <v>99</v>
      </c>
      <c r="N16">
        <v>87</v>
      </c>
      <c r="O16">
        <v>92</v>
      </c>
      <c r="P16">
        <v>54</v>
      </c>
      <c r="Q16">
        <v>35</v>
      </c>
    </row>
    <row r="17" spans="1:17" x14ac:dyDescent="0.3">
      <c r="A17">
        <v>16</v>
      </c>
      <c r="B17">
        <f t="shared" ca="1" si="3"/>
        <v>96</v>
      </c>
      <c r="C17">
        <f t="shared" ca="1" si="1"/>
        <v>16</v>
      </c>
      <c r="D17">
        <f t="shared" ca="1" si="1"/>
        <v>52</v>
      </c>
      <c r="E17">
        <f t="shared" ca="1" si="1"/>
        <v>36</v>
      </c>
      <c r="F17">
        <f t="shared" ca="1" si="1"/>
        <v>94</v>
      </c>
      <c r="G17">
        <f t="shared" ca="1" si="1"/>
        <v>79</v>
      </c>
      <c r="H17">
        <f t="shared" ca="1" si="1"/>
        <v>74</v>
      </c>
      <c r="J17">
        <v>16</v>
      </c>
      <c r="K17" s="4">
        <v>90</v>
      </c>
      <c r="L17" s="4">
        <v>82</v>
      </c>
      <c r="M17">
        <v>16</v>
      </c>
      <c r="N17">
        <v>95</v>
      </c>
      <c r="O17">
        <v>97</v>
      </c>
      <c r="P17">
        <v>36</v>
      </c>
      <c r="Q17">
        <v>58</v>
      </c>
    </row>
    <row r="18" spans="1:17" x14ac:dyDescent="0.3">
      <c r="A18">
        <v>17</v>
      </c>
      <c r="B18">
        <f t="shared" ca="1" si="3"/>
        <v>23</v>
      </c>
      <c r="C18">
        <f t="shared" ca="1" si="3"/>
        <v>88</v>
      </c>
      <c r="D18">
        <f t="shared" ca="1" si="3"/>
        <v>55</v>
      </c>
      <c r="E18">
        <f t="shared" ca="1" si="3"/>
        <v>57</v>
      </c>
      <c r="F18">
        <f t="shared" ca="1" si="3"/>
        <v>87</v>
      </c>
      <c r="G18">
        <f t="shared" ca="1" si="3"/>
        <v>39</v>
      </c>
      <c r="H18">
        <f t="shared" ca="1" si="3"/>
        <v>84</v>
      </c>
      <c r="J18">
        <v>17</v>
      </c>
      <c r="K18" s="4">
        <v>27</v>
      </c>
      <c r="L18" s="4">
        <v>11</v>
      </c>
      <c r="M18">
        <v>45</v>
      </c>
      <c r="N18">
        <v>88</v>
      </c>
      <c r="O18">
        <v>35</v>
      </c>
      <c r="P18">
        <v>16</v>
      </c>
      <c r="Q18">
        <v>87</v>
      </c>
    </row>
  </sheetData>
  <conditionalFormatting sqref="T2:Z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EE88-520B-45F6-8803-9C0AD91356C0}">
  <dimension ref="A1:AI18"/>
  <sheetViews>
    <sheetView workbookViewId="0">
      <selection activeCell="AD8" sqref="AD8:AE10"/>
    </sheetView>
  </sheetViews>
  <sheetFormatPr defaultRowHeight="14.4" x14ac:dyDescent="0.3"/>
  <cols>
    <col min="1" max="8" width="3" bestFit="1" customWidth="1"/>
    <col min="10" max="17" width="3" bestFit="1" customWidth="1"/>
    <col min="19" max="19" width="7.33203125" bestFit="1" customWidth="1"/>
    <col min="20" max="26" width="5.21875" bestFit="1" customWidth="1"/>
    <col min="28" max="28" width="7.77734375" bestFit="1" customWidth="1"/>
    <col min="29" max="29" width="10" bestFit="1" customWidth="1"/>
    <col min="30" max="30" width="9.5546875" bestFit="1" customWidth="1"/>
    <col min="31" max="31" width="9.109375" bestFit="1" customWidth="1"/>
    <col min="32" max="32" width="4.109375" bestFit="1" customWidth="1"/>
    <col min="33" max="33" width="11.77734375" bestFit="1" customWidth="1"/>
    <col min="34" max="34" width="11.33203125" bestFit="1" customWidth="1"/>
    <col min="35" max="35" width="5" bestFit="1" customWidth="1"/>
  </cols>
  <sheetData>
    <row r="1" spans="1:3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T1" t="str">
        <f>K1</f>
        <v>x1</v>
      </c>
      <c r="U1" t="str">
        <f t="shared" ref="U1:Z1" si="0">L1</f>
        <v>x2</v>
      </c>
      <c r="V1" t="str">
        <f t="shared" si="0"/>
        <v>x3</v>
      </c>
      <c r="W1" t="str">
        <f t="shared" si="0"/>
        <v>x4</v>
      </c>
      <c r="X1" t="str">
        <f t="shared" si="0"/>
        <v>x5</v>
      </c>
      <c r="Y1" t="str">
        <f t="shared" si="0"/>
        <v>x6</v>
      </c>
      <c r="Z1" t="str">
        <f t="shared" si="0"/>
        <v>x7</v>
      </c>
    </row>
    <row r="2" spans="1:35" x14ac:dyDescent="0.3">
      <c r="A2">
        <v>1</v>
      </c>
      <c r="B2">
        <f ca="1">RANDBETWEEN(10,99)</f>
        <v>16</v>
      </c>
      <c r="C2">
        <f t="shared" ref="C2:H17" ca="1" si="1">RANDBETWEEN(10,99)</f>
        <v>67</v>
      </c>
      <c r="D2">
        <f t="shared" ca="1" si="1"/>
        <v>47</v>
      </c>
      <c r="E2">
        <f t="shared" ca="1" si="1"/>
        <v>35</v>
      </c>
      <c r="F2">
        <f t="shared" ca="1" si="1"/>
        <v>72</v>
      </c>
      <c r="G2">
        <f t="shared" ca="1" si="1"/>
        <v>37</v>
      </c>
      <c r="H2">
        <f t="shared" ca="1" si="1"/>
        <v>87</v>
      </c>
      <c r="J2">
        <v>1</v>
      </c>
      <c r="K2" s="4">
        <v>18</v>
      </c>
      <c r="L2" s="4">
        <v>11</v>
      </c>
      <c r="M2">
        <v>93</v>
      </c>
      <c r="N2">
        <v>55</v>
      </c>
      <c r="O2">
        <v>60</v>
      </c>
      <c r="P2">
        <v>67</v>
      </c>
      <c r="Q2">
        <v>42</v>
      </c>
      <c r="S2" t="str">
        <f t="array" ref="S2:S8">TRANSPOSE(K1:Q1)</f>
        <v>x1</v>
      </c>
      <c r="T2" s="2">
        <f>CORREL($K2:$K18,K2:K18)</f>
        <v>1</v>
      </c>
      <c r="U2" s="2">
        <f t="shared" ref="U2:Z2" si="2">CORREL($K2:$K18,L2:L18)</f>
        <v>0.71279146663915138</v>
      </c>
      <c r="V2" s="2">
        <f t="shared" si="2"/>
        <v>-0.36595412413134537</v>
      </c>
      <c r="W2" s="2">
        <f t="shared" si="2"/>
        <v>0.12078077778522939</v>
      </c>
      <c r="X2" s="2">
        <f t="shared" si="2"/>
        <v>3.9135958412565487E-2</v>
      </c>
      <c r="Y2" s="2">
        <f t="shared" si="2"/>
        <v>0.17407886633117964</v>
      </c>
      <c r="Z2" s="2">
        <f t="shared" si="2"/>
        <v>5.5389272039044826E-2</v>
      </c>
    </row>
    <row r="3" spans="1:35" x14ac:dyDescent="0.3">
      <c r="A3">
        <v>2</v>
      </c>
      <c r="B3">
        <f t="shared" ref="B3:H18" ca="1" si="3">RANDBETWEEN(10,99)</f>
        <v>19</v>
      </c>
      <c r="C3">
        <f t="shared" ca="1" si="1"/>
        <v>71</v>
      </c>
      <c r="D3">
        <f t="shared" ca="1" si="1"/>
        <v>57</v>
      </c>
      <c r="E3">
        <f t="shared" ca="1" si="1"/>
        <v>69</v>
      </c>
      <c r="F3">
        <f t="shared" ca="1" si="1"/>
        <v>24</v>
      </c>
      <c r="G3">
        <f t="shared" ca="1" si="1"/>
        <v>28</v>
      </c>
      <c r="H3">
        <f t="shared" ca="1" si="1"/>
        <v>48</v>
      </c>
      <c r="J3">
        <v>2</v>
      </c>
      <c r="K3" s="4">
        <v>43</v>
      </c>
      <c r="L3" s="4">
        <v>72</v>
      </c>
      <c r="M3">
        <v>92</v>
      </c>
      <c r="N3">
        <v>53</v>
      </c>
      <c r="O3">
        <v>90</v>
      </c>
      <c r="P3">
        <v>81</v>
      </c>
      <c r="Q3">
        <v>87</v>
      </c>
      <c r="S3" t="str">
        <v>x2</v>
      </c>
      <c r="T3" s="2">
        <f>CORREL(K2:K18,$L2:$L18)</f>
        <v>0.71279146663915138</v>
      </c>
      <c r="U3" s="2">
        <f t="shared" ref="U3:Z3" si="4">CORREL(L2:L18,$L2:$L18)</f>
        <v>1</v>
      </c>
      <c r="V3" s="2">
        <f t="shared" si="4"/>
        <v>-0.25101317502679904</v>
      </c>
      <c r="W3" s="2">
        <f t="shared" si="4"/>
        <v>-0.10503049070295117</v>
      </c>
      <c r="X3" s="2">
        <f t="shared" si="4"/>
        <v>7.4255611910564429E-2</v>
      </c>
      <c r="Y3" s="2">
        <f t="shared" si="4"/>
        <v>6.7517307725709935E-2</v>
      </c>
      <c r="Z3" s="2">
        <f t="shared" si="4"/>
        <v>0.34256056326316542</v>
      </c>
    </row>
    <row r="4" spans="1:35" x14ac:dyDescent="0.3">
      <c r="A4">
        <v>3</v>
      </c>
      <c r="B4">
        <f t="shared" ca="1" si="3"/>
        <v>72</v>
      </c>
      <c r="C4">
        <f t="shared" ca="1" si="1"/>
        <v>80</v>
      </c>
      <c r="D4">
        <f t="shared" ca="1" si="1"/>
        <v>63</v>
      </c>
      <c r="E4">
        <f t="shared" ca="1" si="1"/>
        <v>21</v>
      </c>
      <c r="F4">
        <f t="shared" ca="1" si="1"/>
        <v>38</v>
      </c>
      <c r="G4">
        <f t="shared" ca="1" si="1"/>
        <v>61</v>
      </c>
      <c r="H4">
        <f t="shared" ca="1" si="1"/>
        <v>37</v>
      </c>
      <c r="J4">
        <v>3</v>
      </c>
      <c r="K4" s="4">
        <v>75</v>
      </c>
      <c r="L4" s="4">
        <v>40</v>
      </c>
      <c r="M4">
        <v>37</v>
      </c>
      <c r="N4">
        <v>62</v>
      </c>
      <c r="O4">
        <v>12</v>
      </c>
      <c r="P4">
        <v>48</v>
      </c>
      <c r="Q4">
        <v>68</v>
      </c>
      <c r="S4" t="str">
        <v>x3</v>
      </c>
      <c r="T4" s="2">
        <f>CORREL(K2:K18,$M2:$M18)</f>
        <v>-0.36595412413134537</v>
      </c>
      <c r="U4" s="2">
        <f t="shared" ref="U4:Z4" si="5">CORREL(L2:L18,$M2:$M18)</f>
        <v>-0.25101317502679904</v>
      </c>
      <c r="V4" s="2">
        <f t="shared" si="5"/>
        <v>1</v>
      </c>
      <c r="W4" s="2">
        <f t="shared" si="5"/>
        <v>5.249339614111323E-2</v>
      </c>
      <c r="X4" s="2">
        <f t="shared" si="5"/>
        <v>0.20909262020396202</v>
      </c>
      <c r="Y4" s="2">
        <f t="shared" si="5"/>
        <v>3.2889563978915175E-2</v>
      </c>
      <c r="Z4" s="2">
        <f t="shared" si="5"/>
        <v>5.8574989863377841E-3</v>
      </c>
    </row>
    <row r="5" spans="1:35" x14ac:dyDescent="0.3">
      <c r="A5">
        <v>4</v>
      </c>
      <c r="B5">
        <f t="shared" ca="1" si="3"/>
        <v>94</v>
      </c>
      <c r="C5">
        <f t="shared" ca="1" si="1"/>
        <v>86</v>
      </c>
      <c r="D5">
        <f t="shared" ca="1" si="1"/>
        <v>65</v>
      </c>
      <c r="E5">
        <f t="shared" ca="1" si="1"/>
        <v>11</v>
      </c>
      <c r="F5">
        <f t="shared" ca="1" si="1"/>
        <v>17</v>
      </c>
      <c r="G5">
        <f t="shared" ca="1" si="1"/>
        <v>94</v>
      </c>
      <c r="H5">
        <f t="shared" ca="1" si="1"/>
        <v>74</v>
      </c>
      <c r="J5">
        <v>4</v>
      </c>
      <c r="K5" s="4">
        <v>21</v>
      </c>
      <c r="L5" s="4">
        <v>12</v>
      </c>
      <c r="M5">
        <v>42</v>
      </c>
      <c r="N5">
        <v>50</v>
      </c>
      <c r="O5">
        <v>92</v>
      </c>
      <c r="P5">
        <v>15</v>
      </c>
      <c r="Q5">
        <v>70</v>
      </c>
      <c r="S5" t="str">
        <v>x4</v>
      </c>
      <c r="T5" s="2">
        <f>CORREL(K2:K18,$N2:$N18)</f>
        <v>0.12078077778522939</v>
      </c>
      <c r="U5" s="2">
        <f t="shared" ref="U5:Z5" si="6">CORREL(L2:L18,$N2:$N18)</f>
        <v>-0.10503049070295117</v>
      </c>
      <c r="V5" s="2">
        <f t="shared" si="6"/>
        <v>5.249339614111323E-2</v>
      </c>
      <c r="W5" s="2">
        <f t="shared" si="6"/>
        <v>1</v>
      </c>
      <c r="X5" s="2">
        <f t="shared" si="6"/>
        <v>-9.3124127777644491E-2</v>
      </c>
      <c r="Y5" s="2">
        <f t="shared" si="6"/>
        <v>0.31761113410004038</v>
      </c>
      <c r="Z5" s="2">
        <f t="shared" si="6"/>
        <v>-0.40267259511964282</v>
      </c>
    </row>
    <row r="6" spans="1:35" x14ac:dyDescent="0.3">
      <c r="A6">
        <v>5</v>
      </c>
      <c r="B6">
        <f t="shared" ca="1" si="3"/>
        <v>34</v>
      </c>
      <c r="C6">
        <f t="shared" ca="1" si="1"/>
        <v>61</v>
      </c>
      <c r="D6">
        <f t="shared" ca="1" si="1"/>
        <v>35</v>
      </c>
      <c r="E6">
        <f t="shared" ca="1" si="1"/>
        <v>17</v>
      </c>
      <c r="F6">
        <f t="shared" ca="1" si="1"/>
        <v>59</v>
      </c>
      <c r="G6">
        <f t="shared" ca="1" si="1"/>
        <v>94</v>
      </c>
      <c r="H6">
        <f t="shared" ca="1" si="1"/>
        <v>25</v>
      </c>
      <c r="J6">
        <v>5</v>
      </c>
      <c r="K6" s="4">
        <v>32</v>
      </c>
      <c r="L6" s="4">
        <v>21</v>
      </c>
      <c r="M6">
        <v>55</v>
      </c>
      <c r="N6">
        <v>96</v>
      </c>
      <c r="O6">
        <v>19</v>
      </c>
      <c r="P6">
        <v>31</v>
      </c>
      <c r="Q6">
        <v>13</v>
      </c>
      <c r="S6" t="str">
        <v>x5</v>
      </c>
      <c r="T6" s="2">
        <f>CORREL(K2:K18,$O2:$O18)</f>
        <v>3.9135958412565487E-2</v>
      </c>
      <c r="U6" s="2">
        <f t="shared" ref="U6:Z6" si="7">CORREL(L2:L18,$O2:$O18)</f>
        <v>7.4255611910564429E-2</v>
      </c>
      <c r="V6" s="2">
        <f t="shared" si="7"/>
        <v>0.20909262020396202</v>
      </c>
      <c r="W6" s="2">
        <f t="shared" si="7"/>
        <v>-9.3124127777644491E-2</v>
      </c>
      <c r="X6" s="2">
        <f t="shared" si="7"/>
        <v>1</v>
      </c>
      <c r="Y6" s="2">
        <f t="shared" si="7"/>
        <v>0.15391052785734627</v>
      </c>
      <c r="Z6" s="2">
        <f t="shared" si="7"/>
        <v>0.18746756259214137</v>
      </c>
    </row>
    <row r="7" spans="1:35" x14ac:dyDescent="0.3">
      <c r="A7">
        <v>6</v>
      </c>
      <c r="B7">
        <f t="shared" ca="1" si="3"/>
        <v>12</v>
      </c>
      <c r="C7">
        <f t="shared" ca="1" si="1"/>
        <v>37</v>
      </c>
      <c r="D7">
        <f t="shared" ca="1" si="1"/>
        <v>76</v>
      </c>
      <c r="E7">
        <f t="shared" ca="1" si="1"/>
        <v>59</v>
      </c>
      <c r="F7">
        <f t="shared" ca="1" si="1"/>
        <v>39</v>
      </c>
      <c r="G7">
        <f t="shared" ca="1" si="1"/>
        <v>15</v>
      </c>
      <c r="H7">
        <f t="shared" ca="1" si="1"/>
        <v>18</v>
      </c>
      <c r="J7">
        <v>6</v>
      </c>
      <c r="K7" s="4">
        <v>68</v>
      </c>
      <c r="L7" s="5">
        <v>44</v>
      </c>
      <c r="M7">
        <v>80</v>
      </c>
      <c r="N7">
        <v>87</v>
      </c>
      <c r="O7">
        <v>44</v>
      </c>
      <c r="P7">
        <v>55</v>
      </c>
      <c r="Q7">
        <v>14</v>
      </c>
      <c r="S7" t="str">
        <v>x6</v>
      </c>
      <c r="T7" s="2">
        <f>CORREL(K2:K18,$P2:$P18)</f>
        <v>0.17407886633117964</v>
      </c>
      <c r="U7" s="2">
        <f t="shared" ref="U7:Z7" si="8">CORREL(L2:L18,$P2:$P18)</f>
        <v>6.7517307725709935E-2</v>
      </c>
      <c r="V7" s="2">
        <f t="shared" si="8"/>
        <v>3.2889563978915175E-2</v>
      </c>
      <c r="W7" s="2">
        <f t="shared" si="8"/>
        <v>0.31761113410004038</v>
      </c>
      <c r="X7" s="2">
        <f t="shared" si="8"/>
        <v>0.15391052785734627</v>
      </c>
      <c r="Y7" s="2">
        <f t="shared" si="8"/>
        <v>1</v>
      </c>
      <c r="Z7" s="2">
        <f t="shared" si="8"/>
        <v>-0.22051807897190281</v>
      </c>
    </row>
    <row r="8" spans="1:35" x14ac:dyDescent="0.3">
      <c r="A8">
        <v>7</v>
      </c>
      <c r="B8">
        <f t="shared" ca="1" si="3"/>
        <v>69</v>
      </c>
      <c r="C8">
        <f t="shared" ca="1" si="1"/>
        <v>56</v>
      </c>
      <c r="D8">
        <f t="shared" ca="1" si="1"/>
        <v>37</v>
      </c>
      <c r="E8">
        <f t="shared" ca="1" si="1"/>
        <v>19</v>
      </c>
      <c r="F8">
        <f t="shared" ca="1" si="1"/>
        <v>44</v>
      </c>
      <c r="G8">
        <f t="shared" ca="1" si="1"/>
        <v>68</v>
      </c>
      <c r="H8">
        <f t="shared" ca="1" si="1"/>
        <v>53</v>
      </c>
      <c r="J8">
        <v>7</v>
      </c>
      <c r="K8" s="4">
        <v>42</v>
      </c>
      <c r="L8" s="5">
        <v>42</v>
      </c>
      <c r="M8">
        <v>58</v>
      </c>
      <c r="N8">
        <v>43</v>
      </c>
      <c r="O8">
        <v>11</v>
      </c>
      <c r="P8">
        <v>50</v>
      </c>
      <c r="Q8">
        <v>76</v>
      </c>
      <c r="S8" t="str">
        <v>x7</v>
      </c>
      <c r="T8" s="2">
        <f>CORREL(K2:K18,$Q2:$Q18)</f>
        <v>5.5389272039044826E-2</v>
      </c>
      <c r="U8" s="2">
        <f t="shared" ref="U8:Z8" si="9">CORREL(L2:L18,$Q2:$Q18)</f>
        <v>0.34256056326316542</v>
      </c>
      <c r="V8" s="2">
        <f t="shared" si="9"/>
        <v>5.8574989863377841E-3</v>
      </c>
      <c r="W8" s="2">
        <f t="shared" si="9"/>
        <v>-0.40267259511964282</v>
      </c>
      <c r="X8" s="2">
        <f t="shared" si="9"/>
        <v>0.18746756259214137</v>
      </c>
      <c r="Y8" s="2">
        <f t="shared" si="9"/>
        <v>-0.22051807897190281</v>
      </c>
      <c r="Z8" s="2">
        <f t="shared" si="9"/>
        <v>1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</row>
    <row r="9" spans="1:35" x14ac:dyDescent="0.3">
      <c r="A9">
        <v>8</v>
      </c>
      <c r="B9">
        <f t="shared" ca="1" si="3"/>
        <v>42</v>
      </c>
      <c r="C9">
        <f t="shared" ca="1" si="1"/>
        <v>41</v>
      </c>
      <c r="D9">
        <f t="shared" ca="1" si="1"/>
        <v>96</v>
      </c>
      <c r="E9">
        <f t="shared" ca="1" si="1"/>
        <v>44</v>
      </c>
      <c r="F9">
        <f t="shared" ca="1" si="1"/>
        <v>67</v>
      </c>
      <c r="G9">
        <f t="shared" ca="1" si="1"/>
        <v>50</v>
      </c>
      <c r="H9">
        <f t="shared" ca="1" si="1"/>
        <v>22</v>
      </c>
      <c r="J9">
        <v>8</v>
      </c>
      <c r="K9" s="4">
        <v>78</v>
      </c>
      <c r="L9" s="4">
        <v>76</v>
      </c>
      <c r="M9">
        <v>17</v>
      </c>
      <c r="N9">
        <v>80</v>
      </c>
      <c r="O9">
        <v>20</v>
      </c>
      <c r="P9">
        <v>73</v>
      </c>
      <c r="Q9">
        <v>57</v>
      </c>
      <c r="AC9" t="s">
        <v>8</v>
      </c>
      <c r="AD9" t="s">
        <v>13</v>
      </c>
      <c r="AE9" t="s">
        <v>14</v>
      </c>
      <c r="AF9" t="s">
        <v>11</v>
      </c>
      <c r="AG9" t="s">
        <v>15</v>
      </c>
      <c r="AH9" t="s">
        <v>16</v>
      </c>
      <c r="AI9" t="s">
        <v>17</v>
      </c>
    </row>
    <row r="10" spans="1:35" x14ac:dyDescent="0.3">
      <c r="A10">
        <v>9</v>
      </c>
      <c r="B10">
        <f t="shared" ca="1" si="3"/>
        <v>20</v>
      </c>
      <c r="C10">
        <f t="shared" ca="1" si="1"/>
        <v>96</v>
      </c>
      <c r="D10">
        <f t="shared" ca="1" si="1"/>
        <v>64</v>
      </c>
      <c r="E10">
        <f t="shared" ca="1" si="1"/>
        <v>54</v>
      </c>
      <c r="F10">
        <f t="shared" ca="1" si="1"/>
        <v>25</v>
      </c>
      <c r="G10">
        <f t="shared" ca="1" si="1"/>
        <v>95</v>
      </c>
      <c r="H10">
        <f t="shared" ca="1" si="1"/>
        <v>41</v>
      </c>
      <c r="J10">
        <v>9</v>
      </c>
      <c r="K10" s="4">
        <v>29</v>
      </c>
      <c r="L10" s="4">
        <v>50</v>
      </c>
      <c r="M10">
        <v>45</v>
      </c>
      <c r="N10">
        <v>12</v>
      </c>
      <c r="O10">
        <v>32</v>
      </c>
      <c r="P10">
        <v>18</v>
      </c>
      <c r="Q10">
        <v>88</v>
      </c>
      <c r="S10" t="s">
        <v>9</v>
      </c>
      <c r="V10" s="2">
        <f>ABS(V2-V3)</f>
        <v>0.11494094910454633</v>
      </c>
      <c r="W10" s="2">
        <f t="shared" ref="W10:Z10" si="10">ABS(W2-W3)</f>
        <v>0.22581126848818056</v>
      </c>
      <c r="X10" s="2">
        <f t="shared" si="10"/>
        <v>3.5119653497998941E-2</v>
      </c>
      <c r="Y10" s="2">
        <f t="shared" si="10"/>
        <v>0.1065615586054697</v>
      </c>
      <c r="Z10" s="2">
        <f t="shared" si="10"/>
        <v>0.28717129122412061</v>
      </c>
      <c r="AB10" s="2" t="s">
        <v>19</v>
      </c>
      <c r="AC10" s="2">
        <f>ABS(CORREL(V2:Z2,V3:Z3))</f>
        <v>0.58872753332049987</v>
      </c>
      <c r="AD10" s="2">
        <f>MAX(V10:Z10)</f>
        <v>0.28717129122412061</v>
      </c>
      <c r="AE10" s="2">
        <f>MIN(V10:Z10)</f>
        <v>3.5119653497998941E-2</v>
      </c>
      <c r="AF10">
        <f>SUM(V11:Z11)</f>
        <v>4</v>
      </c>
      <c r="AG10" s="2">
        <f>MAX(V12:Z12)</f>
        <v>9.1859306612360345E-2</v>
      </c>
      <c r="AH10" s="2">
        <f>MIN(V12:Z12)</f>
        <v>2.9060645396314518E-3</v>
      </c>
      <c r="AI10">
        <v>1000</v>
      </c>
    </row>
    <row r="11" spans="1:35" x14ac:dyDescent="0.3">
      <c r="A11">
        <v>10</v>
      </c>
      <c r="B11">
        <f t="shared" ca="1" si="3"/>
        <v>44</v>
      </c>
      <c r="C11">
        <f t="shared" ca="1" si="1"/>
        <v>43</v>
      </c>
      <c r="D11">
        <f t="shared" ca="1" si="1"/>
        <v>14</v>
      </c>
      <c r="E11">
        <f t="shared" ca="1" si="1"/>
        <v>22</v>
      </c>
      <c r="F11">
        <f t="shared" ca="1" si="1"/>
        <v>96</v>
      </c>
      <c r="G11">
        <f t="shared" ca="1" si="1"/>
        <v>88</v>
      </c>
      <c r="H11">
        <f t="shared" ca="1" si="1"/>
        <v>26</v>
      </c>
      <c r="J11">
        <v>10</v>
      </c>
      <c r="K11" s="4">
        <v>85</v>
      </c>
      <c r="L11" s="4">
        <v>53</v>
      </c>
      <c r="M11">
        <v>30</v>
      </c>
      <c r="N11">
        <v>29</v>
      </c>
      <c r="O11">
        <v>38</v>
      </c>
      <c r="P11">
        <v>69</v>
      </c>
      <c r="Q11">
        <v>36</v>
      </c>
      <c r="S11" t="s">
        <v>11</v>
      </c>
      <c r="V11">
        <f>IF(V2*V3&lt;0,0,1)</f>
        <v>1</v>
      </c>
      <c r="W11">
        <f t="shared" ref="W11:Z11" si="11">IF(W2*W3&lt;0,0,1)</f>
        <v>0</v>
      </c>
      <c r="X11">
        <f t="shared" si="11"/>
        <v>1</v>
      </c>
      <c r="Y11">
        <f t="shared" si="11"/>
        <v>1</v>
      </c>
      <c r="Z11">
        <f t="shared" si="11"/>
        <v>1</v>
      </c>
    </row>
    <row r="12" spans="1:35" x14ac:dyDescent="0.3">
      <c r="A12">
        <v>11</v>
      </c>
      <c r="B12">
        <f t="shared" ca="1" si="3"/>
        <v>36</v>
      </c>
      <c r="C12">
        <f t="shared" ca="1" si="1"/>
        <v>91</v>
      </c>
      <c r="D12">
        <f t="shared" ca="1" si="1"/>
        <v>13</v>
      </c>
      <c r="E12">
        <f t="shared" ca="1" si="1"/>
        <v>13</v>
      </c>
      <c r="F12">
        <f t="shared" ca="1" si="1"/>
        <v>47</v>
      </c>
      <c r="G12">
        <f t="shared" ca="1" si="1"/>
        <v>68</v>
      </c>
      <c r="H12">
        <f t="shared" ca="1" si="1"/>
        <v>99</v>
      </c>
      <c r="J12">
        <v>11</v>
      </c>
      <c r="K12" s="4">
        <v>96</v>
      </c>
      <c r="L12" s="4">
        <v>68</v>
      </c>
      <c r="M12">
        <v>31</v>
      </c>
      <c r="N12">
        <v>37</v>
      </c>
      <c r="O12">
        <v>75</v>
      </c>
      <c r="P12">
        <v>12</v>
      </c>
      <c r="Q12">
        <v>89</v>
      </c>
      <c r="S12" t="s">
        <v>12</v>
      </c>
      <c r="V12" s="2">
        <f>ABS(PRODUCT(V2:V3))</f>
        <v>9.1859306612360345E-2</v>
      </c>
      <c r="W12" s="2">
        <f t="shared" ref="W12:Z12" si="12">ABS(PRODUCT(W2:W3))</f>
        <v>1.2685664358266747E-2</v>
      </c>
      <c r="X12" s="2">
        <f t="shared" si="12"/>
        <v>2.9060645396314518E-3</v>
      </c>
      <c r="Y12" s="2">
        <f t="shared" si="12"/>
        <v>1.1753336386624982E-2</v>
      </c>
      <c r="Z12" s="2">
        <f t="shared" si="12"/>
        <v>1.8974180228431895E-2</v>
      </c>
    </row>
    <row r="13" spans="1:35" x14ac:dyDescent="0.3">
      <c r="A13">
        <v>12</v>
      </c>
      <c r="B13">
        <f t="shared" ca="1" si="3"/>
        <v>90</v>
      </c>
      <c r="C13">
        <f t="shared" ca="1" si="1"/>
        <v>60</v>
      </c>
      <c r="D13">
        <f t="shared" ca="1" si="1"/>
        <v>36</v>
      </c>
      <c r="E13">
        <f t="shared" ca="1" si="1"/>
        <v>84</v>
      </c>
      <c r="F13">
        <f t="shared" ca="1" si="1"/>
        <v>61</v>
      </c>
      <c r="G13">
        <f t="shared" ca="1" si="1"/>
        <v>94</v>
      </c>
      <c r="H13">
        <f t="shared" ca="1" si="1"/>
        <v>86</v>
      </c>
      <c r="J13">
        <v>12</v>
      </c>
      <c r="K13" s="4">
        <v>72</v>
      </c>
      <c r="L13" s="4">
        <v>85</v>
      </c>
      <c r="M13">
        <v>82</v>
      </c>
      <c r="N13">
        <v>13</v>
      </c>
      <c r="O13">
        <v>49</v>
      </c>
      <c r="P13">
        <v>17</v>
      </c>
      <c r="Q13">
        <v>72</v>
      </c>
    </row>
    <row r="14" spans="1:35" x14ac:dyDescent="0.3">
      <c r="A14">
        <v>13</v>
      </c>
      <c r="B14">
        <f t="shared" ca="1" si="3"/>
        <v>78</v>
      </c>
      <c r="C14">
        <f t="shared" ca="1" si="1"/>
        <v>83</v>
      </c>
      <c r="D14">
        <f t="shared" ca="1" si="1"/>
        <v>62</v>
      </c>
      <c r="E14">
        <f t="shared" ca="1" si="1"/>
        <v>44</v>
      </c>
      <c r="F14">
        <f t="shared" ca="1" si="1"/>
        <v>29</v>
      </c>
      <c r="G14">
        <f t="shared" ca="1" si="1"/>
        <v>86</v>
      </c>
      <c r="H14">
        <f t="shared" ca="1" si="1"/>
        <v>58</v>
      </c>
      <c r="J14">
        <v>13</v>
      </c>
      <c r="K14" s="4">
        <v>87</v>
      </c>
      <c r="L14" s="4">
        <v>98</v>
      </c>
      <c r="M14">
        <v>33</v>
      </c>
      <c r="N14">
        <v>55</v>
      </c>
      <c r="O14">
        <v>60</v>
      </c>
      <c r="P14">
        <v>51</v>
      </c>
      <c r="Q14">
        <v>31</v>
      </c>
    </row>
    <row r="15" spans="1:35" x14ac:dyDescent="0.3">
      <c r="A15">
        <v>14</v>
      </c>
      <c r="B15">
        <f t="shared" ca="1" si="3"/>
        <v>71</v>
      </c>
      <c r="C15">
        <f t="shared" ca="1" si="1"/>
        <v>30</v>
      </c>
      <c r="D15">
        <f t="shared" ca="1" si="1"/>
        <v>24</v>
      </c>
      <c r="E15">
        <f t="shared" ca="1" si="1"/>
        <v>13</v>
      </c>
      <c r="F15">
        <f t="shared" ca="1" si="1"/>
        <v>86</v>
      </c>
      <c r="G15">
        <f t="shared" ca="1" si="1"/>
        <v>42</v>
      </c>
      <c r="H15">
        <f t="shared" ca="1" si="1"/>
        <v>52</v>
      </c>
      <c r="J15">
        <v>14</v>
      </c>
      <c r="K15" s="4">
        <v>52</v>
      </c>
      <c r="L15" s="4">
        <v>43</v>
      </c>
      <c r="M15">
        <v>17</v>
      </c>
      <c r="N15">
        <v>40</v>
      </c>
      <c r="O15">
        <v>42</v>
      </c>
      <c r="P15">
        <v>41</v>
      </c>
      <c r="Q15">
        <v>10</v>
      </c>
    </row>
    <row r="16" spans="1:35" x14ac:dyDescent="0.3">
      <c r="A16">
        <v>15</v>
      </c>
      <c r="B16">
        <f t="shared" ca="1" si="3"/>
        <v>48</v>
      </c>
      <c r="C16">
        <f t="shared" ca="1" si="1"/>
        <v>90</v>
      </c>
      <c r="D16">
        <f t="shared" ca="1" si="1"/>
        <v>37</v>
      </c>
      <c r="E16">
        <f t="shared" ca="1" si="1"/>
        <v>35</v>
      </c>
      <c r="F16">
        <f t="shared" ca="1" si="1"/>
        <v>18</v>
      </c>
      <c r="G16">
        <f t="shared" ca="1" si="1"/>
        <v>48</v>
      </c>
      <c r="H16">
        <f t="shared" ca="1" si="1"/>
        <v>79</v>
      </c>
      <c r="J16">
        <v>15</v>
      </c>
      <c r="K16" s="4">
        <v>81</v>
      </c>
      <c r="L16" s="4">
        <v>33</v>
      </c>
      <c r="M16">
        <v>80</v>
      </c>
      <c r="N16">
        <v>69</v>
      </c>
      <c r="O16">
        <v>79</v>
      </c>
      <c r="P16">
        <v>77</v>
      </c>
      <c r="Q16">
        <v>33</v>
      </c>
    </row>
    <row r="17" spans="1:17" x14ac:dyDescent="0.3">
      <c r="A17">
        <v>16</v>
      </c>
      <c r="B17">
        <f t="shared" ca="1" si="3"/>
        <v>98</v>
      </c>
      <c r="C17">
        <f t="shared" ca="1" si="1"/>
        <v>12</v>
      </c>
      <c r="D17">
        <f t="shared" ca="1" si="1"/>
        <v>13</v>
      </c>
      <c r="E17">
        <f t="shared" ca="1" si="1"/>
        <v>56</v>
      </c>
      <c r="F17">
        <f t="shared" ca="1" si="1"/>
        <v>96</v>
      </c>
      <c r="G17">
        <f t="shared" ca="1" si="1"/>
        <v>70</v>
      </c>
      <c r="H17">
        <f t="shared" ca="1" si="1"/>
        <v>54</v>
      </c>
      <c r="J17">
        <v>16</v>
      </c>
      <c r="K17" s="4">
        <v>90</v>
      </c>
      <c r="L17" s="4">
        <v>82</v>
      </c>
      <c r="M17">
        <v>15</v>
      </c>
      <c r="N17">
        <v>65</v>
      </c>
      <c r="O17">
        <v>79</v>
      </c>
      <c r="P17">
        <v>98</v>
      </c>
      <c r="Q17">
        <v>71</v>
      </c>
    </row>
    <row r="18" spans="1:17" x14ac:dyDescent="0.3">
      <c r="A18">
        <v>17</v>
      </c>
      <c r="B18">
        <f t="shared" ca="1" si="3"/>
        <v>13</v>
      </c>
      <c r="C18">
        <f t="shared" ca="1" si="3"/>
        <v>57</v>
      </c>
      <c r="D18">
        <f t="shared" ca="1" si="3"/>
        <v>80</v>
      </c>
      <c r="E18">
        <f t="shared" ca="1" si="3"/>
        <v>80</v>
      </c>
      <c r="F18">
        <f t="shared" ca="1" si="3"/>
        <v>90</v>
      </c>
      <c r="G18">
        <f t="shared" ca="1" si="3"/>
        <v>51</v>
      </c>
      <c r="H18">
        <f t="shared" ca="1" si="3"/>
        <v>89</v>
      </c>
      <c r="J18">
        <v>17</v>
      </c>
      <c r="K18" s="4">
        <v>27</v>
      </c>
      <c r="L18" s="4">
        <v>11</v>
      </c>
      <c r="M18">
        <v>46</v>
      </c>
      <c r="N18">
        <v>25</v>
      </c>
      <c r="O18">
        <v>56</v>
      </c>
      <c r="P18">
        <v>79</v>
      </c>
      <c r="Q18">
        <v>26</v>
      </c>
    </row>
  </sheetData>
  <conditionalFormatting sqref="T2:Z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5DFE-C255-49BB-BE63-BAAA51048291}">
  <dimension ref="A1:AI18"/>
  <sheetViews>
    <sheetView workbookViewId="0">
      <selection activeCell="AD8" sqref="AD8:AE10"/>
    </sheetView>
  </sheetViews>
  <sheetFormatPr defaultRowHeight="14.4" x14ac:dyDescent="0.3"/>
  <cols>
    <col min="1" max="8" width="3" bestFit="1" customWidth="1"/>
    <col min="10" max="17" width="3" bestFit="1" customWidth="1"/>
    <col min="19" max="19" width="7.33203125" bestFit="1" customWidth="1"/>
    <col min="20" max="26" width="5.21875" bestFit="1" customWidth="1"/>
    <col min="28" max="28" width="7.77734375" bestFit="1" customWidth="1"/>
    <col min="29" max="29" width="10" bestFit="1" customWidth="1"/>
    <col min="30" max="30" width="9.5546875" bestFit="1" customWidth="1"/>
    <col min="31" max="31" width="9.109375" bestFit="1" customWidth="1"/>
    <col min="32" max="32" width="4.109375" bestFit="1" customWidth="1"/>
    <col min="33" max="33" width="11.77734375" bestFit="1" customWidth="1"/>
    <col min="34" max="34" width="11.33203125" bestFit="1" customWidth="1"/>
    <col min="35" max="35" width="5" bestFit="1" customWidth="1"/>
  </cols>
  <sheetData>
    <row r="1" spans="1:3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T1" t="str">
        <f>K1</f>
        <v>x1</v>
      </c>
      <c r="U1" t="str">
        <f t="shared" ref="U1:Z1" si="0">L1</f>
        <v>x2</v>
      </c>
      <c r="V1" t="str">
        <f t="shared" si="0"/>
        <v>x3</v>
      </c>
      <c r="W1" t="str">
        <f t="shared" si="0"/>
        <v>x4</v>
      </c>
      <c r="X1" t="str">
        <f t="shared" si="0"/>
        <v>x5</v>
      </c>
      <c r="Y1" t="str">
        <f t="shared" si="0"/>
        <v>x6</v>
      </c>
      <c r="Z1" t="str">
        <f t="shared" si="0"/>
        <v>x7</v>
      </c>
    </row>
    <row r="2" spans="1:35" x14ac:dyDescent="0.3">
      <c r="A2">
        <v>1</v>
      </c>
      <c r="B2">
        <f ca="1">RANDBETWEEN(10,99)</f>
        <v>77</v>
      </c>
      <c r="C2">
        <f t="shared" ref="C2:H17" ca="1" si="1">RANDBETWEEN(10,99)</f>
        <v>95</v>
      </c>
      <c r="D2">
        <f t="shared" ca="1" si="1"/>
        <v>21</v>
      </c>
      <c r="E2">
        <f t="shared" ca="1" si="1"/>
        <v>86</v>
      </c>
      <c r="F2">
        <f t="shared" ca="1" si="1"/>
        <v>38</v>
      </c>
      <c r="G2">
        <f t="shared" ca="1" si="1"/>
        <v>18</v>
      </c>
      <c r="H2">
        <f t="shared" ca="1" si="1"/>
        <v>36</v>
      </c>
      <c r="J2">
        <v>1</v>
      </c>
      <c r="K2" s="4">
        <v>18</v>
      </c>
      <c r="L2" s="5">
        <v>12</v>
      </c>
      <c r="M2">
        <v>50</v>
      </c>
      <c r="N2">
        <v>78</v>
      </c>
      <c r="O2">
        <v>63</v>
      </c>
      <c r="P2">
        <v>39</v>
      </c>
      <c r="Q2">
        <v>31</v>
      </c>
      <c r="S2" t="str">
        <f t="array" ref="S2:S8">TRANSPOSE(K1:Q1)</f>
        <v>x1</v>
      </c>
      <c r="T2" s="2">
        <f>CORREL($K2:$K18,K2:K18)</f>
        <v>1</v>
      </c>
      <c r="U2" s="2">
        <f t="shared" ref="U2:Z2" si="2">CORREL($K2:$K18,L2:L18)</f>
        <v>0.70765705025018211</v>
      </c>
      <c r="V2" s="2">
        <f t="shared" si="2"/>
        <v>-0.20224228251796245</v>
      </c>
      <c r="W2" s="2">
        <f t="shared" si="2"/>
        <v>-0.19406078366551796</v>
      </c>
      <c r="X2" s="2">
        <f t="shared" si="2"/>
        <v>-0.10927627933356157</v>
      </c>
      <c r="Y2" s="2">
        <f t="shared" si="2"/>
        <v>0.64842335588396161</v>
      </c>
      <c r="Z2" s="2">
        <f t="shared" si="2"/>
        <v>3.3158547432530244E-2</v>
      </c>
    </row>
    <row r="3" spans="1:35" x14ac:dyDescent="0.3">
      <c r="A3">
        <v>2</v>
      </c>
      <c r="B3">
        <f t="shared" ref="B3:H18" ca="1" si="3">RANDBETWEEN(10,99)</f>
        <v>88</v>
      </c>
      <c r="C3">
        <f t="shared" ca="1" si="1"/>
        <v>98</v>
      </c>
      <c r="D3">
        <f t="shared" ca="1" si="1"/>
        <v>37</v>
      </c>
      <c r="E3">
        <f t="shared" ca="1" si="1"/>
        <v>38</v>
      </c>
      <c r="F3">
        <f t="shared" ca="1" si="1"/>
        <v>95</v>
      </c>
      <c r="G3">
        <f t="shared" ca="1" si="1"/>
        <v>94</v>
      </c>
      <c r="H3">
        <f t="shared" ca="1" si="1"/>
        <v>56</v>
      </c>
      <c r="J3">
        <v>2</v>
      </c>
      <c r="K3" s="4">
        <v>43</v>
      </c>
      <c r="L3" s="4">
        <v>72</v>
      </c>
      <c r="M3">
        <v>76</v>
      </c>
      <c r="N3">
        <v>46</v>
      </c>
      <c r="O3">
        <v>95</v>
      </c>
      <c r="P3">
        <v>40</v>
      </c>
      <c r="Q3">
        <v>35</v>
      </c>
      <c r="S3" t="str">
        <v>x2</v>
      </c>
      <c r="T3" s="2">
        <f>CORREL(K2:K18,$L2:$L18)</f>
        <v>0.70765705025018211</v>
      </c>
      <c r="U3" s="2">
        <f t="shared" ref="U3:Z3" si="4">CORREL(L2:L18,$L2:$L18)</f>
        <v>1</v>
      </c>
      <c r="V3" s="2">
        <f t="shared" si="4"/>
        <v>5.5229288274283462E-3</v>
      </c>
      <c r="W3" s="2">
        <f t="shared" si="4"/>
        <v>-6.2975287410902275E-2</v>
      </c>
      <c r="X3" s="2">
        <f t="shared" si="4"/>
        <v>0.17339991364527085</v>
      </c>
      <c r="Y3" s="2">
        <f t="shared" si="4"/>
        <v>0.32877795238897795</v>
      </c>
      <c r="Z3" s="2">
        <f t="shared" si="4"/>
        <v>0.11931976521096317</v>
      </c>
    </row>
    <row r="4" spans="1:35" x14ac:dyDescent="0.3">
      <c r="A4">
        <v>3</v>
      </c>
      <c r="B4">
        <f t="shared" ca="1" si="3"/>
        <v>35</v>
      </c>
      <c r="C4">
        <f t="shared" ca="1" si="1"/>
        <v>80</v>
      </c>
      <c r="D4">
        <f t="shared" ca="1" si="1"/>
        <v>11</v>
      </c>
      <c r="E4">
        <f t="shared" ca="1" si="1"/>
        <v>68</v>
      </c>
      <c r="F4">
        <f t="shared" ca="1" si="1"/>
        <v>82</v>
      </c>
      <c r="G4">
        <f t="shared" ca="1" si="1"/>
        <v>98</v>
      </c>
      <c r="H4">
        <f t="shared" ca="1" si="1"/>
        <v>71</v>
      </c>
      <c r="J4">
        <v>3</v>
      </c>
      <c r="K4" s="4">
        <v>75</v>
      </c>
      <c r="L4" s="4">
        <v>40</v>
      </c>
      <c r="M4">
        <v>41</v>
      </c>
      <c r="N4">
        <v>46</v>
      </c>
      <c r="O4">
        <v>33</v>
      </c>
      <c r="P4">
        <v>76</v>
      </c>
      <c r="Q4">
        <v>13</v>
      </c>
      <c r="S4" t="str">
        <v>x3</v>
      </c>
      <c r="T4" s="2">
        <f>CORREL(K2:K18,$M2:$M18)</f>
        <v>-0.20224228251796245</v>
      </c>
      <c r="U4" s="2">
        <f t="shared" ref="U4:Z4" si="5">CORREL(L2:L18,$M2:$M18)</f>
        <v>5.5229288274283462E-3</v>
      </c>
      <c r="V4" s="2">
        <f t="shared" si="5"/>
        <v>1</v>
      </c>
      <c r="W4" s="2">
        <f t="shared" si="5"/>
        <v>0.29346344212573405</v>
      </c>
      <c r="X4" s="2">
        <f t="shared" si="5"/>
        <v>0.28177062727804231</v>
      </c>
      <c r="Y4" s="2">
        <f t="shared" si="5"/>
        <v>-0.30578933000374098</v>
      </c>
      <c r="Z4" s="2">
        <f t="shared" si="5"/>
        <v>7.1352354759156605E-2</v>
      </c>
    </row>
    <row r="5" spans="1:35" x14ac:dyDescent="0.3">
      <c r="A5">
        <v>4</v>
      </c>
      <c r="B5">
        <f t="shared" ca="1" si="3"/>
        <v>37</v>
      </c>
      <c r="C5">
        <f t="shared" ca="1" si="1"/>
        <v>56</v>
      </c>
      <c r="D5">
        <f t="shared" ca="1" si="1"/>
        <v>32</v>
      </c>
      <c r="E5">
        <f t="shared" ca="1" si="1"/>
        <v>78</v>
      </c>
      <c r="F5">
        <f t="shared" ca="1" si="1"/>
        <v>66</v>
      </c>
      <c r="G5">
        <f t="shared" ca="1" si="1"/>
        <v>20</v>
      </c>
      <c r="H5">
        <f t="shared" ca="1" si="1"/>
        <v>23</v>
      </c>
      <c r="J5">
        <v>4</v>
      </c>
      <c r="K5" s="4">
        <v>21</v>
      </c>
      <c r="L5" s="5">
        <v>11</v>
      </c>
      <c r="M5">
        <v>54</v>
      </c>
      <c r="N5">
        <v>38</v>
      </c>
      <c r="O5">
        <v>13</v>
      </c>
      <c r="P5">
        <v>85</v>
      </c>
      <c r="Q5">
        <v>25</v>
      </c>
      <c r="S5" t="str">
        <v>x4</v>
      </c>
      <c r="T5" s="2">
        <f>CORREL(K2:K18,$N2:$N18)</f>
        <v>-0.19406078366551796</v>
      </c>
      <c r="U5" s="2">
        <f t="shared" ref="U5:Z5" si="6">CORREL(L2:L18,$N2:$N18)</f>
        <v>-6.2975287410902275E-2</v>
      </c>
      <c r="V5" s="2">
        <f t="shared" si="6"/>
        <v>0.29346344212573405</v>
      </c>
      <c r="W5" s="2">
        <f t="shared" si="6"/>
        <v>1.0000000000000002</v>
      </c>
      <c r="X5" s="2">
        <f t="shared" si="6"/>
        <v>-0.15384480438251644</v>
      </c>
      <c r="Y5" s="2">
        <f t="shared" si="6"/>
        <v>5.3442285831342709E-2</v>
      </c>
      <c r="Z5" s="2">
        <f t="shared" si="6"/>
        <v>0.28228289877281787</v>
      </c>
    </row>
    <row r="6" spans="1:35" x14ac:dyDescent="0.3">
      <c r="A6">
        <v>5</v>
      </c>
      <c r="B6">
        <f t="shared" ca="1" si="3"/>
        <v>33</v>
      </c>
      <c r="C6">
        <f t="shared" ca="1" si="1"/>
        <v>91</v>
      </c>
      <c r="D6">
        <f t="shared" ca="1" si="1"/>
        <v>11</v>
      </c>
      <c r="E6">
        <f t="shared" ca="1" si="1"/>
        <v>37</v>
      </c>
      <c r="F6">
        <f t="shared" ca="1" si="1"/>
        <v>68</v>
      </c>
      <c r="G6">
        <f t="shared" ca="1" si="1"/>
        <v>41</v>
      </c>
      <c r="H6">
        <f t="shared" ca="1" si="1"/>
        <v>72</v>
      </c>
      <c r="J6">
        <v>5</v>
      </c>
      <c r="K6" s="4">
        <v>32</v>
      </c>
      <c r="L6" s="4">
        <v>21</v>
      </c>
      <c r="M6">
        <v>80</v>
      </c>
      <c r="N6">
        <v>70</v>
      </c>
      <c r="O6">
        <v>28</v>
      </c>
      <c r="P6">
        <v>57</v>
      </c>
      <c r="Q6">
        <v>16</v>
      </c>
      <c r="S6" t="str">
        <v>x5</v>
      </c>
      <c r="T6" s="2">
        <f>CORREL(K2:K18,$O2:$O18)</f>
        <v>-0.10927627933356157</v>
      </c>
      <c r="U6" s="2">
        <f t="shared" ref="U6:Z6" si="7">CORREL(L2:L18,$O2:$O18)</f>
        <v>0.17339991364527085</v>
      </c>
      <c r="V6" s="2">
        <f t="shared" si="7"/>
        <v>0.28177062727804231</v>
      </c>
      <c r="W6" s="2">
        <f t="shared" si="7"/>
        <v>-0.15384480438251644</v>
      </c>
      <c r="X6" s="2">
        <f t="shared" si="7"/>
        <v>0.99999999999999989</v>
      </c>
      <c r="Y6" s="2">
        <f t="shared" si="7"/>
        <v>-0.47908825456858195</v>
      </c>
      <c r="Z6" s="2">
        <f t="shared" si="7"/>
        <v>0.32485997528392402</v>
      </c>
    </row>
    <row r="7" spans="1:35" x14ac:dyDescent="0.3">
      <c r="A7">
        <v>6</v>
      </c>
      <c r="B7">
        <f t="shared" ca="1" si="3"/>
        <v>52</v>
      </c>
      <c r="C7">
        <f t="shared" ca="1" si="1"/>
        <v>12</v>
      </c>
      <c r="D7">
        <f t="shared" ca="1" si="1"/>
        <v>57</v>
      </c>
      <c r="E7">
        <f t="shared" ca="1" si="1"/>
        <v>49</v>
      </c>
      <c r="F7">
        <f t="shared" ca="1" si="1"/>
        <v>97</v>
      </c>
      <c r="G7">
        <f t="shared" ca="1" si="1"/>
        <v>11</v>
      </c>
      <c r="H7">
        <f t="shared" ca="1" si="1"/>
        <v>32</v>
      </c>
      <c r="J7">
        <v>6</v>
      </c>
      <c r="K7" s="4">
        <v>68</v>
      </c>
      <c r="L7" s="4">
        <v>42</v>
      </c>
      <c r="M7">
        <v>50</v>
      </c>
      <c r="N7">
        <v>54</v>
      </c>
      <c r="O7">
        <v>78</v>
      </c>
      <c r="P7">
        <v>96</v>
      </c>
      <c r="Q7">
        <v>35</v>
      </c>
      <c r="S7" t="str">
        <v>x6</v>
      </c>
      <c r="T7" s="2">
        <f>CORREL(K2:K18,$P2:$P18)</f>
        <v>0.64842335588396161</v>
      </c>
      <c r="U7" s="2">
        <f t="shared" ref="U7:Z7" si="8">CORREL(L2:L18,$P2:$P18)</f>
        <v>0.32877795238897795</v>
      </c>
      <c r="V7" s="2">
        <f t="shared" si="8"/>
        <v>-0.30578933000374098</v>
      </c>
      <c r="W7" s="2">
        <f t="shared" si="8"/>
        <v>5.3442285831342709E-2</v>
      </c>
      <c r="X7" s="2">
        <f t="shared" si="8"/>
        <v>-0.47908825456858195</v>
      </c>
      <c r="Y7" s="2">
        <f t="shared" si="8"/>
        <v>1.0000000000000002</v>
      </c>
      <c r="Z7" s="2">
        <f t="shared" si="8"/>
        <v>-0.25529651612776483</v>
      </c>
    </row>
    <row r="8" spans="1:35" x14ac:dyDescent="0.3">
      <c r="A8">
        <v>7</v>
      </c>
      <c r="B8">
        <f t="shared" ca="1" si="3"/>
        <v>77</v>
      </c>
      <c r="C8">
        <f t="shared" ca="1" si="1"/>
        <v>83</v>
      </c>
      <c r="D8">
        <f t="shared" ca="1" si="1"/>
        <v>77</v>
      </c>
      <c r="E8">
        <f t="shared" ca="1" si="1"/>
        <v>16</v>
      </c>
      <c r="F8">
        <f t="shared" ca="1" si="1"/>
        <v>20</v>
      </c>
      <c r="G8">
        <f t="shared" ca="1" si="1"/>
        <v>27</v>
      </c>
      <c r="H8">
        <f t="shared" ca="1" si="1"/>
        <v>25</v>
      </c>
      <c r="J8">
        <v>7</v>
      </c>
      <c r="K8" s="4">
        <v>42</v>
      </c>
      <c r="L8" s="4">
        <v>44</v>
      </c>
      <c r="M8">
        <v>53</v>
      </c>
      <c r="N8">
        <v>85</v>
      </c>
      <c r="O8">
        <v>51</v>
      </c>
      <c r="P8">
        <v>67</v>
      </c>
      <c r="Q8">
        <v>61</v>
      </c>
      <c r="S8" t="str">
        <v>x7</v>
      </c>
      <c r="T8" s="2">
        <f>CORREL(K2:K18,$Q2:$Q18)</f>
        <v>3.3158547432530244E-2</v>
      </c>
      <c r="U8" s="2">
        <f t="shared" ref="U8:Z8" si="9">CORREL(L2:L18,$Q2:$Q18)</f>
        <v>0.11931976521096317</v>
      </c>
      <c r="V8" s="2">
        <f t="shared" si="9"/>
        <v>7.1352354759156605E-2</v>
      </c>
      <c r="W8" s="2">
        <f t="shared" si="9"/>
        <v>0.28228289877281787</v>
      </c>
      <c r="X8" s="2">
        <f t="shared" si="9"/>
        <v>0.32485997528392402</v>
      </c>
      <c r="Y8" s="2">
        <f t="shared" si="9"/>
        <v>-0.25529651612776483</v>
      </c>
      <c r="Z8" s="2">
        <f t="shared" si="9"/>
        <v>1.0000000000000002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</row>
    <row r="9" spans="1:35" x14ac:dyDescent="0.3">
      <c r="A9">
        <v>8</v>
      </c>
      <c r="B9">
        <f t="shared" ca="1" si="3"/>
        <v>65</v>
      </c>
      <c r="C9">
        <f t="shared" ca="1" si="1"/>
        <v>16</v>
      </c>
      <c r="D9">
        <f t="shared" ca="1" si="1"/>
        <v>21</v>
      </c>
      <c r="E9">
        <f t="shared" ca="1" si="1"/>
        <v>94</v>
      </c>
      <c r="F9">
        <f t="shared" ca="1" si="1"/>
        <v>31</v>
      </c>
      <c r="G9">
        <f t="shared" ca="1" si="1"/>
        <v>87</v>
      </c>
      <c r="H9">
        <f t="shared" ca="1" si="1"/>
        <v>74</v>
      </c>
      <c r="J9">
        <v>8</v>
      </c>
      <c r="K9" s="4">
        <v>78</v>
      </c>
      <c r="L9" s="4">
        <v>76</v>
      </c>
      <c r="M9">
        <v>91</v>
      </c>
      <c r="N9">
        <v>96</v>
      </c>
      <c r="O9">
        <v>56</v>
      </c>
      <c r="P9">
        <v>98</v>
      </c>
      <c r="Q9">
        <v>52</v>
      </c>
      <c r="AC9" t="s">
        <v>8</v>
      </c>
      <c r="AD9" t="s">
        <v>13</v>
      </c>
      <c r="AE9" t="s">
        <v>14</v>
      </c>
      <c r="AF9" t="s">
        <v>11</v>
      </c>
      <c r="AG9" t="s">
        <v>15</v>
      </c>
      <c r="AH9" t="s">
        <v>16</v>
      </c>
      <c r="AI9" t="s">
        <v>17</v>
      </c>
    </row>
    <row r="10" spans="1:35" x14ac:dyDescent="0.3">
      <c r="A10">
        <v>9</v>
      </c>
      <c r="B10">
        <f t="shared" ca="1" si="3"/>
        <v>24</v>
      </c>
      <c r="C10">
        <f t="shared" ca="1" si="1"/>
        <v>46</v>
      </c>
      <c r="D10">
        <f t="shared" ca="1" si="1"/>
        <v>91</v>
      </c>
      <c r="E10">
        <f t="shared" ca="1" si="1"/>
        <v>81</v>
      </c>
      <c r="F10">
        <f t="shared" ca="1" si="1"/>
        <v>66</v>
      </c>
      <c r="G10">
        <f t="shared" ca="1" si="1"/>
        <v>59</v>
      </c>
      <c r="H10">
        <f t="shared" ca="1" si="1"/>
        <v>38</v>
      </c>
      <c r="J10">
        <v>9</v>
      </c>
      <c r="K10" s="4">
        <v>29</v>
      </c>
      <c r="L10" s="4">
        <v>50</v>
      </c>
      <c r="M10">
        <v>31</v>
      </c>
      <c r="N10">
        <v>63</v>
      </c>
      <c r="O10">
        <v>23</v>
      </c>
      <c r="P10">
        <v>53</v>
      </c>
      <c r="Q10">
        <v>48</v>
      </c>
      <c r="S10" t="s">
        <v>9</v>
      </c>
      <c r="V10" s="2">
        <f>ABS(V2-V3)</f>
        <v>0.2077652113453908</v>
      </c>
      <c r="W10" s="2">
        <f t="shared" ref="W10:Z10" si="10">ABS(W2-W3)</f>
        <v>0.13108549625461569</v>
      </c>
      <c r="X10" s="2">
        <f t="shared" si="10"/>
        <v>0.2826761929788324</v>
      </c>
      <c r="Y10" s="2">
        <f t="shared" si="10"/>
        <v>0.31964540349498366</v>
      </c>
      <c r="Z10" s="2">
        <f t="shared" si="10"/>
        <v>8.6161217778432928E-2</v>
      </c>
      <c r="AB10" s="2" t="s">
        <v>21</v>
      </c>
      <c r="AC10" s="2">
        <f>ABS(CORREL(V2:Z2,V3:Z3))</f>
        <v>0.87452320175705733</v>
      </c>
      <c r="AD10" s="2">
        <f>MAX(V10:Z10)</f>
        <v>0.31964540349498366</v>
      </c>
      <c r="AE10" s="2">
        <f>MIN(V10:Z10)</f>
        <v>8.6161217778432928E-2</v>
      </c>
      <c r="AF10">
        <f>SUM(V11:Z11)</f>
        <v>3</v>
      </c>
      <c r="AG10" s="2">
        <f>MAX(V12:Z12)</f>
        <v>0.21318730322871843</v>
      </c>
      <c r="AH10" s="2">
        <f>MIN(V12:Z12)</f>
        <v>1.1169697322433627E-3</v>
      </c>
      <c r="AI10">
        <v>1000</v>
      </c>
    </row>
    <row r="11" spans="1:35" x14ac:dyDescent="0.3">
      <c r="A11">
        <v>10</v>
      </c>
      <c r="B11">
        <f t="shared" ca="1" si="3"/>
        <v>44</v>
      </c>
      <c r="C11">
        <f t="shared" ca="1" si="1"/>
        <v>75</v>
      </c>
      <c r="D11">
        <f t="shared" ca="1" si="1"/>
        <v>30</v>
      </c>
      <c r="E11">
        <f t="shared" ca="1" si="1"/>
        <v>68</v>
      </c>
      <c r="F11">
        <f t="shared" ca="1" si="1"/>
        <v>62</v>
      </c>
      <c r="G11">
        <f t="shared" ca="1" si="1"/>
        <v>53</v>
      </c>
      <c r="H11">
        <f t="shared" ca="1" si="1"/>
        <v>61</v>
      </c>
      <c r="J11">
        <v>10</v>
      </c>
      <c r="K11" s="4">
        <v>85</v>
      </c>
      <c r="L11" s="4">
        <v>53</v>
      </c>
      <c r="M11">
        <v>13</v>
      </c>
      <c r="N11">
        <v>32</v>
      </c>
      <c r="O11">
        <v>17</v>
      </c>
      <c r="P11">
        <v>97</v>
      </c>
      <c r="Q11">
        <v>12</v>
      </c>
      <c r="S11" t="s">
        <v>11</v>
      </c>
      <c r="V11">
        <f>IF(V2*V3&lt;0,0,1)</f>
        <v>0</v>
      </c>
      <c r="W11">
        <f t="shared" ref="W11:Z11" si="11">IF(W2*W3&lt;0,0,1)</f>
        <v>1</v>
      </c>
      <c r="X11">
        <f t="shared" si="11"/>
        <v>0</v>
      </c>
      <c r="Y11">
        <f t="shared" si="11"/>
        <v>1</v>
      </c>
      <c r="Z11">
        <f t="shared" si="11"/>
        <v>1</v>
      </c>
    </row>
    <row r="12" spans="1:35" x14ac:dyDescent="0.3">
      <c r="A12">
        <v>11</v>
      </c>
      <c r="B12">
        <f t="shared" ca="1" si="3"/>
        <v>81</v>
      </c>
      <c r="C12">
        <f t="shared" ca="1" si="1"/>
        <v>67</v>
      </c>
      <c r="D12">
        <f t="shared" ca="1" si="1"/>
        <v>15</v>
      </c>
      <c r="E12">
        <f t="shared" ca="1" si="1"/>
        <v>39</v>
      </c>
      <c r="F12">
        <f t="shared" ca="1" si="1"/>
        <v>17</v>
      </c>
      <c r="G12">
        <f t="shared" ca="1" si="1"/>
        <v>37</v>
      </c>
      <c r="H12">
        <f t="shared" ca="1" si="1"/>
        <v>34</v>
      </c>
      <c r="J12">
        <v>11</v>
      </c>
      <c r="K12" s="4">
        <v>96</v>
      </c>
      <c r="L12" s="4">
        <v>68</v>
      </c>
      <c r="M12">
        <v>71</v>
      </c>
      <c r="N12">
        <v>35</v>
      </c>
      <c r="O12">
        <v>27</v>
      </c>
      <c r="P12">
        <v>85</v>
      </c>
      <c r="Q12">
        <v>16</v>
      </c>
      <c r="S12" t="s">
        <v>12</v>
      </c>
      <c r="V12" s="2">
        <f>ABS(PRODUCT(V2:V3))</f>
        <v>1.1169697322433627E-3</v>
      </c>
      <c r="W12" s="2">
        <f t="shared" ref="W12:Z12" si="12">ABS(PRODUCT(W2:W3))</f>
        <v>1.2221033626520923E-2</v>
      </c>
      <c r="X12" s="2">
        <f t="shared" si="12"/>
        <v>1.8948497399916074E-2</v>
      </c>
      <c r="Y12" s="2">
        <f t="shared" si="12"/>
        <v>0.21318730322871843</v>
      </c>
      <c r="Z12" s="2">
        <f t="shared" si="12"/>
        <v>3.9564700943860946E-3</v>
      </c>
    </row>
    <row r="13" spans="1:35" x14ac:dyDescent="0.3">
      <c r="A13">
        <v>12</v>
      </c>
      <c r="B13">
        <f t="shared" ca="1" si="3"/>
        <v>91</v>
      </c>
      <c r="C13">
        <f t="shared" ca="1" si="1"/>
        <v>42</v>
      </c>
      <c r="D13">
        <f t="shared" ca="1" si="1"/>
        <v>57</v>
      </c>
      <c r="E13">
        <f t="shared" ca="1" si="1"/>
        <v>80</v>
      </c>
      <c r="F13">
        <f t="shared" ca="1" si="1"/>
        <v>25</v>
      </c>
      <c r="G13">
        <f t="shared" ca="1" si="1"/>
        <v>28</v>
      </c>
      <c r="H13">
        <f t="shared" ca="1" si="1"/>
        <v>93</v>
      </c>
      <c r="J13">
        <v>12</v>
      </c>
      <c r="K13" s="4">
        <v>72</v>
      </c>
      <c r="L13" s="4">
        <v>85</v>
      </c>
      <c r="M13">
        <v>83</v>
      </c>
      <c r="N13">
        <v>64</v>
      </c>
      <c r="O13">
        <v>54</v>
      </c>
      <c r="P13">
        <v>55</v>
      </c>
      <c r="Q13">
        <v>60</v>
      </c>
    </row>
    <row r="14" spans="1:35" x14ac:dyDescent="0.3">
      <c r="A14">
        <v>13</v>
      </c>
      <c r="B14">
        <f t="shared" ca="1" si="3"/>
        <v>63</v>
      </c>
      <c r="C14">
        <f t="shared" ca="1" si="1"/>
        <v>79</v>
      </c>
      <c r="D14">
        <f t="shared" ca="1" si="1"/>
        <v>16</v>
      </c>
      <c r="E14">
        <f t="shared" ca="1" si="1"/>
        <v>90</v>
      </c>
      <c r="F14">
        <f t="shared" ca="1" si="1"/>
        <v>44</v>
      </c>
      <c r="G14">
        <f t="shared" ca="1" si="1"/>
        <v>65</v>
      </c>
      <c r="H14">
        <f t="shared" ca="1" si="1"/>
        <v>89</v>
      </c>
      <c r="J14">
        <v>13</v>
      </c>
      <c r="K14" s="4">
        <v>87</v>
      </c>
      <c r="L14" s="4">
        <v>98</v>
      </c>
      <c r="M14">
        <v>20</v>
      </c>
      <c r="N14">
        <v>22</v>
      </c>
      <c r="O14">
        <v>88</v>
      </c>
      <c r="P14">
        <v>76</v>
      </c>
      <c r="Q14">
        <v>48</v>
      </c>
    </row>
    <row r="15" spans="1:35" x14ac:dyDescent="0.3">
      <c r="A15">
        <v>14</v>
      </c>
      <c r="B15">
        <f t="shared" ca="1" si="3"/>
        <v>73</v>
      </c>
      <c r="C15">
        <f t="shared" ca="1" si="1"/>
        <v>48</v>
      </c>
      <c r="D15">
        <f t="shared" ca="1" si="1"/>
        <v>25</v>
      </c>
      <c r="E15">
        <f t="shared" ca="1" si="1"/>
        <v>66</v>
      </c>
      <c r="F15">
        <f t="shared" ca="1" si="1"/>
        <v>11</v>
      </c>
      <c r="G15">
        <f t="shared" ca="1" si="1"/>
        <v>54</v>
      </c>
      <c r="H15">
        <f t="shared" ca="1" si="1"/>
        <v>44</v>
      </c>
      <c r="J15">
        <v>14</v>
      </c>
      <c r="K15" s="4">
        <v>52</v>
      </c>
      <c r="L15" s="4">
        <v>43</v>
      </c>
      <c r="M15">
        <v>80</v>
      </c>
      <c r="N15">
        <v>27</v>
      </c>
      <c r="O15">
        <v>85</v>
      </c>
      <c r="P15">
        <v>37</v>
      </c>
      <c r="Q15">
        <v>64</v>
      </c>
    </row>
    <row r="16" spans="1:35" x14ac:dyDescent="0.3">
      <c r="A16">
        <v>15</v>
      </c>
      <c r="B16">
        <f t="shared" ca="1" si="3"/>
        <v>73</v>
      </c>
      <c r="C16">
        <f t="shared" ca="1" si="1"/>
        <v>45</v>
      </c>
      <c r="D16">
        <f t="shared" ca="1" si="1"/>
        <v>15</v>
      </c>
      <c r="E16">
        <f t="shared" ca="1" si="1"/>
        <v>60</v>
      </c>
      <c r="F16">
        <f t="shared" ca="1" si="1"/>
        <v>99</v>
      </c>
      <c r="G16">
        <f t="shared" ca="1" si="1"/>
        <v>50</v>
      </c>
      <c r="H16">
        <f t="shared" ca="1" si="1"/>
        <v>26</v>
      </c>
      <c r="J16">
        <v>15</v>
      </c>
      <c r="K16" s="4">
        <v>81</v>
      </c>
      <c r="L16" s="4">
        <v>33</v>
      </c>
      <c r="M16">
        <v>33</v>
      </c>
      <c r="N16">
        <v>60</v>
      </c>
      <c r="O16">
        <v>37</v>
      </c>
      <c r="P16">
        <v>70</v>
      </c>
      <c r="Q16">
        <v>93</v>
      </c>
    </row>
    <row r="17" spans="1:17" x14ac:dyDescent="0.3">
      <c r="A17">
        <v>16</v>
      </c>
      <c r="B17">
        <f t="shared" ca="1" si="3"/>
        <v>35</v>
      </c>
      <c r="C17">
        <f t="shared" ca="1" si="1"/>
        <v>28</v>
      </c>
      <c r="D17">
        <f t="shared" ca="1" si="1"/>
        <v>34</v>
      </c>
      <c r="E17">
        <f t="shared" ca="1" si="1"/>
        <v>57</v>
      </c>
      <c r="F17">
        <f t="shared" ca="1" si="1"/>
        <v>37</v>
      </c>
      <c r="G17">
        <f t="shared" ca="1" si="1"/>
        <v>30</v>
      </c>
      <c r="H17">
        <f t="shared" ca="1" si="1"/>
        <v>93</v>
      </c>
      <c r="J17">
        <v>16</v>
      </c>
      <c r="K17" s="4">
        <v>90</v>
      </c>
      <c r="L17" s="4">
        <v>82</v>
      </c>
      <c r="M17">
        <v>45</v>
      </c>
      <c r="N17">
        <v>34</v>
      </c>
      <c r="O17">
        <v>28</v>
      </c>
      <c r="P17">
        <v>93</v>
      </c>
      <c r="Q17">
        <v>23</v>
      </c>
    </row>
    <row r="18" spans="1:17" x14ac:dyDescent="0.3">
      <c r="A18">
        <v>17</v>
      </c>
      <c r="B18">
        <f t="shared" ca="1" si="3"/>
        <v>90</v>
      </c>
      <c r="C18">
        <f t="shared" ca="1" si="3"/>
        <v>99</v>
      </c>
      <c r="D18">
        <f t="shared" ca="1" si="3"/>
        <v>55</v>
      </c>
      <c r="E18">
        <f t="shared" ca="1" si="3"/>
        <v>83</v>
      </c>
      <c r="F18">
        <f t="shared" ca="1" si="3"/>
        <v>48</v>
      </c>
      <c r="G18">
        <f t="shared" ca="1" si="3"/>
        <v>51</v>
      </c>
      <c r="H18">
        <f t="shared" ca="1" si="3"/>
        <v>68</v>
      </c>
      <c r="J18">
        <v>17</v>
      </c>
      <c r="K18" s="4">
        <v>27</v>
      </c>
      <c r="L18" s="5">
        <v>12</v>
      </c>
      <c r="M18">
        <v>65</v>
      </c>
      <c r="N18">
        <v>15</v>
      </c>
      <c r="O18">
        <v>85</v>
      </c>
      <c r="P18">
        <v>34</v>
      </c>
      <c r="Q18">
        <v>35</v>
      </c>
    </row>
  </sheetData>
  <conditionalFormatting sqref="T2:Z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29E9-5ED1-43C5-B010-F308F4F603CA}">
  <dimension ref="A1:AI18"/>
  <sheetViews>
    <sheetView workbookViewId="0"/>
  </sheetViews>
  <sheetFormatPr defaultRowHeight="14.4" x14ac:dyDescent="0.3"/>
  <cols>
    <col min="1" max="8" width="3" bestFit="1" customWidth="1"/>
    <col min="10" max="17" width="3" bestFit="1" customWidth="1"/>
    <col min="19" max="19" width="7.33203125" bestFit="1" customWidth="1"/>
    <col min="20" max="26" width="5.21875" bestFit="1" customWidth="1"/>
    <col min="28" max="28" width="7.77734375" bestFit="1" customWidth="1"/>
    <col min="29" max="29" width="10" bestFit="1" customWidth="1"/>
    <col min="30" max="30" width="9.5546875" bestFit="1" customWidth="1"/>
    <col min="31" max="31" width="9.109375" bestFit="1" customWidth="1"/>
    <col min="32" max="32" width="4.109375" bestFit="1" customWidth="1"/>
    <col min="33" max="33" width="11.77734375" bestFit="1" customWidth="1"/>
    <col min="34" max="34" width="11.33203125" bestFit="1" customWidth="1"/>
    <col min="35" max="35" width="5" bestFit="1" customWidth="1"/>
  </cols>
  <sheetData>
    <row r="1" spans="1:3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T1" t="str">
        <f>K1</f>
        <v>x1</v>
      </c>
      <c r="U1" t="str">
        <f t="shared" ref="U1:Z1" si="0">L1</f>
        <v>x2</v>
      </c>
      <c r="V1" t="str">
        <f t="shared" si="0"/>
        <v>x3</v>
      </c>
      <c r="W1" t="str">
        <f t="shared" si="0"/>
        <v>x4</v>
      </c>
      <c r="X1" t="str">
        <f t="shared" si="0"/>
        <v>x5</v>
      </c>
      <c r="Y1" t="str">
        <f t="shared" si="0"/>
        <v>x6</v>
      </c>
      <c r="Z1" t="str">
        <f t="shared" si="0"/>
        <v>x7</v>
      </c>
    </row>
    <row r="2" spans="1:35" x14ac:dyDescent="0.3">
      <c r="A2">
        <v>1</v>
      </c>
      <c r="B2">
        <f ca="1">RANDBETWEEN(10,99)</f>
        <v>57</v>
      </c>
      <c r="C2">
        <f t="shared" ref="C2:H17" ca="1" si="1">RANDBETWEEN(10,99)</f>
        <v>42</v>
      </c>
      <c r="D2">
        <f t="shared" ca="1" si="1"/>
        <v>90</v>
      </c>
      <c r="E2">
        <f t="shared" ca="1" si="1"/>
        <v>22</v>
      </c>
      <c r="F2">
        <f t="shared" ca="1" si="1"/>
        <v>68</v>
      </c>
      <c r="G2">
        <f t="shared" ca="1" si="1"/>
        <v>16</v>
      </c>
      <c r="H2">
        <f t="shared" ca="1" si="1"/>
        <v>88</v>
      </c>
      <c r="J2">
        <v>1</v>
      </c>
      <c r="K2" s="4">
        <v>18</v>
      </c>
      <c r="L2" s="4">
        <v>11</v>
      </c>
      <c r="M2">
        <v>33</v>
      </c>
      <c r="N2">
        <v>48</v>
      </c>
      <c r="O2">
        <v>29</v>
      </c>
      <c r="P2">
        <v>95</v>
      </c>
      <c r="Q2">
        <v>22</v>
      </c>
      <c r="S2" t="str">
        <f t="array" ref="S2:S8">TRANSPOSE(K1:Q1)</f>
        <v>x1</v>
      </c>
      <c r="T2" s="2">
        <f>CORREL($K2:$K18,K2:K18)</f>
        <v>1</v>
      </c>
      <c r="U2" s="2">
        <f t="shared" ref="U2:Z2" si="2">CORREL($K2:$K18,L2:L18)</f>
        <v>0.69169207946779954</v>
      </c>
      <c r="V2" s="2">
        <f t="shared" si="2"/>
        <v>0.38261033614673218</v>
      </c>
      <c r="W2" s="2">
        <f t="shared" si="2"/>
        <v>-0.10164414334722759</v>
      </c>
      <c r="X2" s="2">
        <f t="shared" si="2"/>
        <v>0.20462742629303499</v>
      </c>
      <c r="Y2" s="2">
        <f t="shared" si="2"/>
        <v>-0.15775095459621347</v>
      </c>
      <c r="Z2" s="2">
        <f t="shared" si="2"/>
        <v>-0.34945059849723148</v>
      </c>
    </row>
    <row r="3" spans="1:35" x14ac:dyDescent="0.3">
      <c r="A3">
        <v>2</v>
      </c>
      <c r="B3">
        <f t="shared" ref="B3:H18" ca="1" si="3">RANDBETWEEN(10,99)</f>
        <v>88</v>
      </c>
      <c r="C3">
        <f t="shared" ca="1" si="1"/>
        <v>78</v>
      </c>
      <c r="D3">
        <f t="shared" ca="1" si="1"/>
        <v>47</v>
      </c>
      <c r="E3">
        <f t="shared" ca="1" si="1"/>
        <v>18</v>
      </c>
      <c r="F3">
        <f t="shared" ca="1" si="1"/>
        <v>10</v>
      </c>
      <c r="G3">
        <f t="shared" ca="1" si="1"/>
        <v>51</v>
      </c>
      <c r="H3">
        <f t="shared" ca="1" si="1"/>
        <v>84</v>
      </c>
      <c r="J3">
        <v>2</v>
      </c>
      <c r="K3" s="4">
        <v>43</v>
      </c>
      <c r="L3" s="4">
        <v>72</v>
      </c>
      <c r="M3">
        <v>16</v>
      </c>
      <c r="N3">
        <v>25</v>
      </c>
      <c r="O3">
        <v>94</v>
      </c>
      <c r="P3">
        <v>93</v>
      </c>
      <c r="Q3">
        <v>66</v>
      </c>
      <c r="S3" t="str">
        <v>x2</v>
      </c>
      <c r="T3" s="2">
        <f>CORREL(K2:K18,$L2:$L18)</f>
        <v>0.69169207946779954</v>
      </c>
      <c r="U3" s="2">
        <f t="shared" ref="U3:Z3" si="4">CORREL(L2:L18,$L2:$L18)</f>
        <v>1</v>
      </c>
      <c r="V3" s="2">
        <f t="shared" si="4"/>
        <v>0.20388095124637692</v>
      </c>
      <c r="W3" s="2">
        <f t="shared" si="4"/>
        <v>-0.27814379476724299</v>
      </c>
      <c r="X3" s="2">
        <f t="shared" si="4"/>
        <v>0.4179676054846414</v>
      </c>
      <c r="Y3" s="2">
        <f t="shared" si="4"/>
        <v>0.13645542251738216</v>
      </c>
      <c r="Z3" s="2">
        <f t="shared" si="4"/>
        <v>-0.4212661132136879</v>
      </c>
    </row>
    <row r="4" spans="1:35" x14ac:dyDescent="0.3">
      <c r="A4">
        <v>3</v>
      </c>
      <c r="B4">
        <f t="shared" ca="1" si="3"/>
        <v>98</v>
      </c>
      <c r="C4">
        <f t="shared" ca="1" si="1"/>
        <v>63</v>
      </c>
      <c r="D4">
        <f t="shared" ca="1" si="1"/>
        <v>52</v>
      </c>
      <c r="E4">
        <f t="shared" ca="1" si="1"/>
        <v>15</v>
      </c>
      <c r="F4">
        <f t="shared" ca="1" si="1"/>
        <v>76</v>
      </c>
      <c r="G4">
        <f t="shared" ca="1" si="1"/>
        <v>16</v>
      </c>
      <c r="H4">
        <f t="shared" ca="1" si="1"/>
        <v>91</v>
      </c>
      <c r="J4">
        <v>3</v>
      </c>
      <c r="K4" s="4">
        <v>75</v>
      </c>
      <c r="L4" s="4">
        <v>40</v>
      </c>
      <c r="M4">
        <v>74</v>
      </c>
      <c r="N4">
        <v>45</v>
      </c>
      <c r="O4">
        <v>97</v>
      </c>
      <c r="P4">
        <v>33</v>
      </c>
      <c r="Q4">
        <v>35</v>
      </c>
      <c r="S4" t="str">
        <v>x3</v>
      </c>
      <c r="T4" s="2">
        <f>CORREL(K2:K18,$M2:$M18)</f>
        <v>0.38261033614673218</v>
      </c>
      <c r="U4" s="2">
        <f t="shared" ref="U4:Z4" si="5">CORREL(L2:L18,$M2:$M18)</f>
        <v>0.20388095124637692</v>
      </c>
      <c r="V4" s="2">
        <f t="shared" si="5"/>
        <v>1</v>
      </c>
      <c r="W4" s="2">
        <f t="shared" si="5"/>
        <v>1.5552521946050864E-2</v>
      </c>
      <c r="X4" s="2">
        <f t="shared" si="5"/>
        <v>-1.7701253605718902E-2</v>
      </c>
      <c r="Y4" s="2">
        <f t="shared" si="5"/>
        <v>-0.19244552012925578</v>
      </c>
      <c r="Z4" s="2">
        <f t="shared" si="5"/>
        <v>-0.41387940193427053</v>
      </c>
    </row>
    <row r="5" spans="1:35" x14ac:dyDescent="0.3">
      <c r="A5">
        <v>4</v>
      </c>
      <c r="B5">
        <f t="shared" ca="1" si="3"/>
        <v>82</v>
      </c>
      <c r="C5">
        <f t="shared" ca="1" si="1"/>
        <v>51</v>
      </c>
      <c r="D5">
        <f t="shared" ca="1" si="1"/>
        <v>64</v>
      </c>
      <c r="E5">
        <f t="shared" ca="1" si="1"/>
        <v>84</v>
      </c>
      <c r="F5">
        <f t="shared" ca="1" si="1"/>
        <v>51</v>
      </c>
      <c r="G5">
        <f t="shared" ca="1" si="1"/>
        <v>94</v>
      </c>
      <c r="H5">
        <f t="shared" ca="1" si="1"/>
        <v>86</v>
      </c>
      <c r="J5">
        <v>4</v>
      </c>
      <c r="K5" s="4">
        <v>21</v>
      </c>
      <c r="L5" s="4">
        <v>12</v>
      </c>
      <c r="M5">
        <v>39</v>
      </c>
      <c r="N5">
        <v>55</v>
      </c>
      <c r="O5">
        <v>75</v>
      </c>
      <c r="P5">
        <v>54</v>
      </c>
      <c r="Q5">
        <v>90</v>
      </c>
      <c r="S5" t="str">
        <v>x4</v>
      </c>
      <c r="T5" s="2">
        <f>CORREL(K2:K18,$N2:$N18)</f>
        <v>-0.10164414334722759</v>
      </c>
      <c r="U5" s="2">
        <f t="shared" ref="U5:Z5" si="6">CORREL(L2:L18,$N2:$N18)</f>
        <v>-0.27814379476724299</v>
      </c>
      <c r="V5" s="2">
        <f t="shared" si="6"/>
        <v>1.5552521946050864E-2</v>
      </c>
      <c r="W5" s="2">
        <f t="shared" si="6"/>
        <v>1.0000000000000002</v>
      </c>
      <c r="X5" s="2">
        <f t="shared" si="6"/>
        <v>-0.19986054169210796</v>
      </c>
      <c r="Y5" s="2">
        <f t="shared" si="6"/>
        <v>-0.172058776534322</v>
      </c>
      <c r="Z5" s="2">
        <f t="shared" si="6"/>
        <v>0.30436977951188504</v>
      </c>
    </row>
    <row r="6" spans="1:35" x14ac:dyDescent="0.3">
      <c r="A6">
        <v>5</v>
      </c>
      <c r="B6">
        <f t="shared" ca="1" si="3"/>
        <v>26</v>
      </c>
      <c r="C6">
        <f t="shared" ca="1" si="1"/>
        <v>14</v>
      </c>
      <c r="D6">
        <f t="shared" ca="1" si="1"/>
        <v>20</v>
      </c>
      <c r="E6">
        <f t="shared" ca="1" si="1"/>
        <v>99</v>
      </c>
      <c r="F6">
        <f t="shared" ca="1" si="1"/>
        <v>49</v>
      </c>
      <c r="G6">
        <f t="shared" ca="1" si="1"/>
        <v>36</v>
      </c>
      <c r="H6">
        <f t="shared" ca="1" si="1"/>
        <v>67</v>
      </c>
      <c r="J6">
        <v>5</v>
      </c>
      <c r="K6" s="4">
        <v>32</v>
      </c>
      <c r="L6" s="4">
        <v>21</v>
      </c>
      <c r="M6">
        <v>22</v>
      </c>
      <c r="N6">
        <v>35</v>
      </c>
      <c r="O6">
        <v>87</v>
      </c>
      <c r="P6">
        <v>53</v>
      </c>
      <c r="Q6">
        <v>67</v>
      </c>
      <c r="S6" t="str">
        <v>x5</v>
      </c>
      <c r="T6" s="2">
        <f>CORREL(K2:K18,$O2:$O18)</f>
        <v>0.20462742629303499</v>
      </c>
      <c r="U6" s="2">
        <f t="shared" ref="U6:Z6" si="7">CORREL(L2:L18,$O2:$O18)</f>
        <v>0.4179676054846414</v>
      </c>
      <c r="V6" s="2">
        <f t="shared" si="7"/>
        <v>-1.7701253605718902E-2</v>
      </c>
      <c r="W6" s="2">
        <f t="shared" si="7"/>
        <v>-0.19986054169210796</v>
      </c>
      <c r="X6" s="2">
        <f t="shared" si="7"/>
        <v>0.99999999999999989</v>
      </c>
      <c r="Y6" s="2">
        <f t="shared" si="7"/>
        <v>-0.21843351585457477</v>
      </c>
      <c r="Z6" s="2">
        <f t="shared" si="7"/>
        <v>-0.29309895148509441</v>
      </c>
    </row>
    <row r="7" spans="1:35" x14ac:dyDescent="0.3">
      <c r="A7">
        <v>6</v>
      </c>
      <c r="B7">
        <f t="shared" ca="1" si="3"/>
        <v>94</v>
      </c>
      <c r="C7">
        <f t="shared" ca="1" si="1"/>
        <v>33</v>
      </c>
      <c r="D7">
        <f t="shared" ca="1" si="1"/>
        <v>99</v>
      </c>
      <c r="E7">
        <f t="shared" ca="1" si="1"/>
        <v>82</v>
      </c>
      <c r="F7">
        <f t="shared" ca="1" si="1"/>
        <v>12</v>
      </c>
      <c r="G7">
        <f t="shared" ca="1" si="1"/>
        <v>48</v>
      </c>
      <c r="H7">
        <f t="shared" ca="1" si="1"/>
        <v>57</v>
      </c>
      <c r="J7">
        <v>6</v>
      </c>
      <c r="K7" s="4">
        <v>68</v>
      </c>
      <c r="L7" s="4">
        <v>42</v>
      </c>
      <c r="M7">
        <v>94</v>
      </c>
      <c r="N7">
        <v>23</v>
      </c>
      <c r="O7">
        <v>45</v>
      </c>
      <c r="P7">
        <v>78</v>
      </c>
      <c r="Q7">
        <v>29</v>
      </c>
      <c r="S7" t="str">
        <v>x6</v>
      </c>
      <c r="T7" s="2">
        <f>CORREL(K2:K18,$P2:$P18)</f>
        <v>-0.15775095459621347</v>
      </c>
      <c r="U7" s="2">
        <f t="shared" ref="U7:Z7" si="8">CORREL(L2:L18,$P2:$P18)</f>
        <v>0.13645542251738216</v>
      </c>
      <c r="V7" s="2">
        <f t="shared" si="8"/>
        <v>-0.19244552012925578</v>
      </c>
      <c r="W7" s="2">
        <f t="shared" si="8"/>
        <v>-0.172058776534322</v>
      </c>
      <c r="X7" s="2">
        <f t="shared" si="8"/>
        <v>-0.21843351585457477</v>
      </c>
      <c r="Y7" s="2">
        <f t="shared" si="8"/>
        <v>1</v>
      </c>
      <c r="Z7" s="2">
        <f t="shared" si="8"/>
        <v>-0.21940689633182855</v>
      </c>
    </row>
    <row r="8" spans="1:35" x14ac:dyDescent="0.3">
      <c r="A8">
        <v>7</v>
      </c>
      <c r="B8">
        <f t="shared" ca="1" si="3"/>
        <v>44</v>
      </c>
      <c r="C8">
        <f t="shared" ca="1" si="1"/>
        <v>68</v>
      </c>
      <c r="D8">
        <f t="shared" ca="1" si="1"/>
        <v>68</v>
      </c>
      <c r="E8">
        <f t="shared" ca="1" si="1"/>
        <v>87</v>
      </c>
      <c r="F8">
        <f t="shared" ca="1" si="1"/>
        <v>80</v>
      </c>
      <c r="G8">
        <f t="shared" ca="1" si="1"/>
        <v>74</v>
      </c>
      <c r="H8">
        <f t="shared" ca="1" si="1"/>
        <v>68</v>
      </c>
      <c r="J8">
        <v>7</v>
      </c>
      <c r="K8" s="4">
        <v>42</v>
      </c>
      <c r="L8" s="4">
        <v>44</v>
      </c>
      <c r="M8">
        <v>24</v>
      </c>
      <c r="N8">
        <v>12</v>
      </c>
      <c r="O8">
        <v>38</v>
      </c>
      <c r="P8">
        <v>81</v>
      </c>
      <c r="Q8">
        <v>79</v>
      </c>
      <c r="S8" t="str">
        <v>x7</v>
      </c>
      <c r="T8" s="2">
        <f>CORREL(K2:K18,$Q2:$Q18)</f>
        <v>-0.34945059849723148</v>
      </c>
      <c r="U8" s="2">
        <f t="shared" ref="U8:Z8" si="9">CORREL(L2:L18,$Q2:$Q18)</f>
        <v>-0.4212661132136879</v>
      </c>
      <c r="V8" s="2">
        <f t="shared" si="9"/>
        <v>-0.41387940193427053</v>
      </c>
      <c r="W8" s="2">
        <f t="shared" si="9"/>
        <v>0.30436977951188504</v>
      </c>
      <c r="X8" s="2">
        <f t="shared" si="9"/>
        <v>-0.29309895148509441</v>
      </c>
      <c r="Y8" s="2">
        <f t="shared" si="9"/>
        <v>-0.21940689633182855</v>
      </c>
      <c r="Z8" s="2">
        <f t="shared" si="9"/>
        <v>1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</row>
    <row r="9" spans="1:35" x14ac:dyDescent="0.3">
      <c r="A9">
        <v>8</v>
      </c>
      <c r="B9">
        <f t="shared" ca="1" si="3"/>
        <v>45</v>
      </c>
      <c r="C9">
        <f t="shared" ca="1" si="1"/>
        <v>98</v>
      </c>
      <c r="D9">
        <f t="shared" ca="1" si="1"/>
        <v>10</v>
      </c>
      <c r="E9">
        <f t="shared" ca="1" si="1"/>
        <v>19</v>
      </c>
      <c r="F9">
        <f t="shared" ca="1" si="1"/>
        <v>45</v>
      </c>
      <c r="G9">
        <f t="shared" ca="1" si="1"/>
        <v>44</v>
      </c>
      <c r="H9">
        <f t="shared" ca="1" si="1"/>
        <v>79</v>
      </c>
      <c r="J9">
        <v>8</v>
      </c>
      <c r="K9" s="4">
        <v>78</v>
      </c>
      <c r="L9" s="4">
        <v>76</v>
      </c>
      <c r="M9">
        <v>79</v>
      </c>
      <c r="N9">
        <v>13</v>
      </c>
      <c r="O9">
        <v>55</v>
      </c>
      <c r="P9">
        <v>74</v>
      </c>
      <c r="Q9">
        <v>36</v>
      </c>
      <c r="AC9" t="s">
        <v>8</v>
      </c>
      <c r="AD9" t="s">
        <v>13</v>
      </c>
      <c r="AE9" t="s">
        <v>14</v>
      </c>
      <c r="AF9" t="s">
        <v>11</v>
      </c>
      <c r="AG9" t="s">
        <v>15</v>
      </c>
      <c r="AH9" t="s">
        <v>16</v>
      </c>
      <c r="AI9" t="s">
        <v>17</v>
      </c>
    </row>
    <row r="10" spans="1:35" x14ac:dyDescent="0.3">
      <c r="A10">
        <v>9</v>
      </c>
      <c r="B10">
        <f t="shared" ca="1" si="3"/>
        <v>43</v>
      </c>
      <c r="C10">
        <f t="shared" ca="1" si="1"/>
        <v>55</v>
      </c>
      <c r="D10">
        <f t="shared" ca="1" si="1"/>
        <v>64</v>
      </c>
      <c r="E10">
        <f t="shared" ca="1" si="1"/>
        <v>69</v>
      </c>
      <c r="F10">
        <f t="shared" ca="1" si="1"/>
        <v>25</v>
      </c>
      <c r="G10">
        <f t="shared" ca="1" si="1"/>
        <v>48</v>
      </c>
      <c r="H10">
        <f t="shared" ca="1" si="1"/>
        <v>83</v>
      </c>
      <c r="J10">
        <v>9</v>
      </c>
      <c r="K10" s="4">
        <v>29</v>
      </c>
      <c r="L10" s="4">
        <v>50</v>
      </c>
      <c r="M10">
        <v>54</v>
      </c>
      <c r="N10">
        <v>27</v>
      </c>
      <c r="O10">
        <v>84</v>
      </c>
      <c r="P10">
        <v>10</v>
      </c>
      <c r="Q10">
        <v>31</v>
      </c>
      <c r="S10" t="s">
        <v>9</v>
      </c>
      <c r="V10" s="2">
        <f>ABS(V2-V3)</f>
        <v>0.17872938490035525</v>
      </c>
      <c r="W10" s="2">
        <f t="shared" ref="W10:Z10" si="10">ABS(W2-W3)</f>
        <v>0.17649965142001539</v>
      </c>
      <c r="X10" s="2">
        <f t="shared" si="10"/>
        <v>0.21334017919160642</v>
      </c>
      <c r="Y10" s="2">
        <f t="shared" si="10"/>
        <v>0.29420637711359565</v>
      </c>
      <c r="Z10" s="2">
        <f t="shared" si="10"/>
        <v>7.1815514716456419E-2</v>
      </c>
      <c r="AB10" s="2" t="s">
        <v>20</v>
      </c>
      <c r="AC10" s="2">
        <f>ABS(CORREL(V2:Z2,V3:Z3))</f>
        <v>0.77302242899991536</v>
      </c>
      <c r="AD10" s="2">
        <f>MAX(V10:Z10)</f>
        <v>0.29420637711359565</v>
      </c>
      <c r="AE10" s="2">
        <f>MIN(V10:Z10)</f>
        <v>7.1815514716456419E-2</v>
      </c>
      <c r="AF10">
        <f>SUM(V11:Z11)</f>
        <v>4</v>
      </c>
      <c r="AG10" s="2">
        <f>MAX(V12:Z12)</f>
        <v>0.14721169538912571</v>
      </c>
      <c r="AH10" s="2">
        <f>MIN(V12:Z12)</f>
        <v>2.1525973161946679E-2</v>
      </c>
      <c r="AI10">
        <v>1000</v>
      </c>
    </row>
    <row r="11" spans="1:35" x14ac:dyDescent="0.3">
      <c r="A11">
        <v>10</v>
      </c>
      <c r="B11">
        <f t="shared" ca="1" si="3"/>
        <v>17</v>
      </c>
      <c r="C11">
        <f t="shared" ca="1" si="1"/>
        <v>70</v>
      </c>
      <c r="D11">
        <f t="shared" ca="1" si="1"/>
        <v>23</v>
      </c>
      <c r="E11">
        <f t="shared" ca="1" si="1"/>
        <v>29</v>
      </c>
      <c r="F11">
        <f t="shared" ca="1" si="1"/>
        <v>81</v>
      </c>
      <c r="G11">
        <f t="shared" ca="1" si="1"/>
        <v>13</v>
      </c>
      <c r="H11">
        <f t="shared" ca="1" si="1"/>
        <v>99</v>
      </c>
      <c r="J11">
        <v>10</v>
      </c>
      <c r="K11" s="4">
        <v>85</v>
      </c>
      <c r="L11" s="4">
        <v>53</v>
      </c>
      <c r="M11">
        <v>68</v>
      </c>
      <c r="N11">
        <v>47</v>
      </c>
      <c r="O11">
        <v>70</v>
      </c>
      <c r="P11">
        <v>35</v>
      </c>
      <c r="Q11">
        <v>50</v>
      </c>
      <c r="S11" t="s">
        <v>11</v>
      </c>
      <c r="V11">
        <f>IF(V2*V3&lt;0,0,1)</f>
        <v>1</v>
      </c>
      <c r="W11">
        <f t="shared" ref="W11:Z11" si="11">IF(W2*W3&lt;0,0,1)</f>
        <v>1</v>
      </c>
      <c r="X11">
        <f t="shared" si="11"/>
        <v>1</v>
      </c>
      <c r="Y11">
        <f t="shared" si="11"/>
        <v>0</v>
      </c>
      <c r="Z11">
        <f t="shared" si="11"/>
        <v>1</v>
      </c>
    </row>
    <row r="12" spans="1:35" x14ac:dyDescent="0.3">
      <c r="A12">
        <v>11</v>
      </c>
      <c r="B12">
        <f t="shared" ca="1" si="3"/>
        <v>29</v>
      </c>
      <c r="C12">
        <f t="shared" ca="1" si="1"/>
        <v>87</v>
      </c>
      <c r="D12">
        <f t="shared" ca="1" si="1"/>
        <v>90</v>
      </c>
      <c r="E12">
        <f t="shared" ca="1" si="1"/>
        <v>43</v>
      </c>
      <c r="F12">
        <f t="shared" ca="1" si="1"/>
        <v>94</v>
      </c>
      <c r="G12">
        <f t="shared" ca="1" si="1"/>
        <v>41</v>
      </c>
      <c r="H12">
        <f t="shared" ca="1" si="1"/>
        <v>24</v>
      </c>
      <c r="J12">
        <v>11</v>
      </c>
      <c r="K12" s="4">
        <v>96</v>
      </c>
      <c r="L12" s="4">
        <v>68</v>
      </c>
      <c r="M12">
        <v>37</v>
      </c>
      <c r="N12">
        <v>57</v>
      </c>
      <c r="O12">
        <v>59</v>
      </c>
      <c r="P12">
        <v>61</v>
      </c>
      <c r="Q12">
        <v>37</v>
      </c>
      <c r="S12" t="s">
        <v>12</v>
      </c>
      <c r="V12" s="2">
        <f>ABS(PRODUCT(V2:V3))</f>
        <v>7.8006959290291791E-2</v>
      </c>
      <c r="W12" s="2">
        <f t="shared" ref="W12:Z12" si="12">ABS(PRODUCT(W2:W3))</f>
        <v>2.8271687746463495E-2</v>
      </c>
      <c r="X12" s="2">
        <f t="shared" si="12"/>
        <v>8.5527635384184786E-2</v>
      </c>
      <c r="Y12" s="2">
        <f t="shared" si="12"/>
        <v>2.1525973161946679E-2</v>
      </c>
      <c r="Z12" s="2">
        <f t="shared" si="12"/>
        <v>0.14721169538912571</v>
      </c>
    </row>
    <row r="13" spans="1:35" x14ac:dyDescent="0.3">
      <c r="A13">
        <v>12</v>
      </c>
      <c r="B13">
        <f t="shared" ca="1" si="3"/>
        <v>51</v>
      </c>
      <c r="C13">
        <f t="shared" ca="1" si="1"/>
        <v>39</v>
      </c>
      <c r="D13">
        <f t="shared" ca="1" si="1"/>
        <v>93</v>
      </c>
      <c r="E13">
        <f t="shared" ca="1" si="1"/>
        <v>22</v>
      </c>
      <c r="F13">
        <f t="shared" ca="1" si="1"/>
        <v>33</v>
      </c>
      <c r="G13">
        <f t="shared" ca="1" si="1"/>
        <v>53</v>
      </c>
      <c r="H13">
        <f t="shared" ca="1" si="1"/>
        <v>18</v>
      </c>
      <c r="J13">
        <v>12</v>
      </c>
      <c r="K13" s="4">
        <v>72</v>
      </c>
      <c r="L13" s="5">
        <v>98</v>
      </c>
      <c r="M13">
        <v>46</v>
      </c>
      <c r="N13">
        <v>61</v>
      </c>
      <c r="O13">
        <v>73</v>
      </c>
      <c r="P13">
        <v>74</v>
      </c>
      <c r="Q13">
        <v>57</v>
      </c>
    </row>
    <row r="14" spans="1:35" x14ac:dyDescent="0.3">
      <c r="A14">
        <v>13</v>
      </c>
      <c r="B14">
        <f t="shared" ca="1" si="3"/>
        <v>98</v>
      </c>
      <c r="C14">
        <f t="shared" ca="1" si="1"/>
        <v>39</v>
      </c>
      <c r="D14">
        <f t="shared" ca="1" si="1"/>
        <v>55</v>
      </c>
      <c r="E14">
        <f t="shared" ca="1" si="1"/>
        <v>69</v>
      </c>
      <c r="F14">
        <f t="shared" ca="1" si="1"/>
        <v>96</v>
      </c>
      <c r="G14">
        <f t="shared" ca="1" si="1"/>
        <v>72</v>
      </c>
      <c r="H14">
        <f t="shared" ca="1" si="1"/>
        <v>86</v>
      </c>
      <c r="J14">
        <v>13</v>
      </c>
      <c r="K14" s="4">
        <v>87</v>
      </c>
      <c r="L14" s="5">
        <v>85</v>
      </c>
      <c r="M14">
        <v>68</v>
      </c>
      <c r="N14">
        <v>30</v>
      </c>
      <c r="O14">
        <v>92</v>
      </c>
      <c r="P14">
        <v>36</v>
      </c>
      <c r="Q14">
        <v>21</v>
      </c>
    </row>
    <row r="15" spans="1:35" x14ac:dyDescent="0.3">
      <c r="A15">
        <v>14</v>
      </c>
      <c r="B15">
        <f t="shared" ca="1" si="3"/>
        <v>55</v>
      </c>
      <c r="C15">
        <f t="shared" ca="1" si="1"/>
        <v>74</v>
      </c>
      <c r="D15">
        <f t="shared" ca="1" si="1"/>
        <v>25</v>
      </c>
      <c r="E15">
        <f t="shared" ca="1" si="1"/>
        <v>52</v>
      </c>
      <c r="F15">
        <f t="shared" ca="1" si="1"/>
        <v>95</v>
      </c>
      <c r="G15">
        <f t="shared" ca="1" si="1"/>
        <v>53</v>
      </c>
      <c r="H15">
        <f t="shared" ca="1" si="1"/>
        <v>98</v>
      </c>
      <c r="J15">
        <v>14</v>
      </c>
      <c r="K15" s="4">
        <v>52</v>
      </c>
      <c r="L15" s="4">
        <v>43</v>
      </c>
      <c r="M15">
        <v>76</v>
      </c>
      <c r="N15">
        <v>69</v>
      </c>
      <c r="O15">
        <v>41</v>
      </c>
      <c r="P15">
        <v>34</v>
      </c>
      <c r="Q15">
        <v>93</v>
      </c>
    </row>
    <row r="16" spans="1:35" x14ac:dyDescent="0.3">
      <c r="A16">
        <v>15</v>
      </c>
      <c r="B16">
        <f t="shared" ca="1" si="3"/>
        <v>32</v>
      </c>
      <c r="C16">
        <f t="shared" ca="1" si="1"/>
        <v>64</v>
      </c>
      <c r="D16">
        <f t="shared" ca="1" si="1"/>
        <v>33</v>
      </c>
      <c r="E16">
        <f t="shared" ca="1" si="1"/>
        <v>10</v>
      </c>
      <c r="F16">
        <f t="shared" ca="1" si="1"/>
        <v>93</v>
      </c>
      <c r="G16">
        <f t="shared" ca="1" si="1"/>
        <v>26</v>
      </c>
      <c r="H16">
        <f t="shared" ca="1" si="1"/>
        <v>63</v>
      </c>
      <c r="J16">
        <v>15</v>
      </c>
      <c r="K16" s="4">
        <v>81</v>
      </c>
      <c r="L16" s="4">
        <v>33</v>
      </c>
      <c r="M16">
        <v>23</v>
      </c>
      <c r="N16">
        <v>45</v>
      </c>
      <c r="O16">
        <v>45</v>
      </c>
      <c r="P16">
        <v>13</v>
      </c>
      <c r="Q16">
        <v>99</v>
      </c>
    </row>
    <row r="17" spans="1:17" x14ac:dyDescent="0.3">
      <c r="A17">
        <v>16</v>
      </c>
      <c r="B17">
        <f t="shared" ca="1" si="3"/>
        <v>18</v>
      </c>
      <c r="C17">
        <f t="shared" ca="1" si="1"/>
        <v>95</v>
      </c>
      <c r="D17">
        <f t="shared" ca="1" si="1"/>
        <v>67</v>
      </c>
      <c r="E17">
        <f t="shared" ca="1" si="1"/>
        <v>40</v>
      </c>
      <c r="F17">
        <f t="shared" ca="1" si="1"/>
        <v>10</v>
      </c>
      <c r="G17">
        <f t="shared" ca="1" si="1"/>
        <v>65</v>
      </c>
      <c r="H17">
        <f t="shared" ca="1" si="1"/>
        <v>53</v>
      </c>
      <c r="J17">
        <v>16</v>
      </c>
      <c r="K17" s="4">
        <v>90</v>
      </c>
      <c r="L17" s="4">
        <v>82</v>
      </c>
      <c r="M17">
        <v>57</v>
      </c>
      <c r="N17">
        <v>51</v>
      </c>
      <c r="O17">
        <v>85</v>
      </c>
      <c r="P17">
        <v>75</v>
      </c>
      <c r="Q17">
        <v>14</v>
      </c>
    </row>
    <row r="18" spans="1:17" x14ac:dyDescent="0.3">
      <c r="A18">
        <v>17</v>
      </c>
      <c r="B18">
        <f t="shared" ca="1" si="3"/>
        <v>93</v>
      </c>
      <c r="C18">
        <f t="shared" ca="1" si="3"/>
        <v>77</v>
      </c>
      <c r="D18">
        <f t="shared" ca="1" si="3"/>
        <v>92</v>
      </c>
      <c r="E18">
        <f t="shared" ca="1" si="3"/>
        <v>89</v>
      </c>
      <c r="F18">
        <f t="shared" ca="1" si="3"/>
        <v>91</v>
      </c>
      <c r="G18">
        <f t="shared" ca="1" si="3"/>
        <v>77</v>
      </c>
      <c r="H18">
        <f t="shared" ca="1" si="3"/>
        <v>23</v>
      </c>
      <c r="J18">
        <v>17</v>
      </c>
      <c r="K18" s="4">
        <v>27</v>
      </c>
      <c r="L18" s="4">
        <v>11</v>
      </c>
      <c r="M18">
        <v>54</v>
      </c>
      <c r="N18">
        <v>95</v>
      </c>
      <c r="O18">
        <v>40</v>
      </c>
      <c r="P18">
        <v>55</v>
      </c>
      <c r="Q18">
        <v>79</v>
      </c>
    </row>
  </sheetData>
  <conditionalFormatting sqref="T2:Z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C743-E264-455A-ACC6-0E19A57CCE75}">
  <dimension ref="A1:Q113"/>
  <sheetViews>
    <sheetView workbookViewId="0"/>
  </sheetViews>
  <sheetFormatPr defaultRowHeight="14.4" x14ac:dyDescent="0.3"/>
  <cols>
    <col min="1" max="1" width="28.6640625" bestFit="1" customWidth="1"/>
    <col min="2" max="2" width="10" bestFit="1" customWidth="1"/>
    <col min="3" max="3" width="9.5546875" bestFit="1" customWidth="1"/>
    <col min="4" max="4" width="9.109375" bestFit="1" customWidth="1"/>
    <col min="5" max="5" width="4.44140625" bestFit="1" customWidth="1"/>
    <col min="6" max="6" width="11.77734375" bestFit="1" customWidth="1"/>
    <col min="7" max="7" width="11.33203125" bestFit="1" customWidth="1"/>
    <col min="8" max="8" width="10" bestFit="1" customWidth="1"/>
    <col min="9" max="9" width="12.44140625" bestFit="1" customWidth="1"/>
    <col min="10" max="10" width="9.6640625" bestFit="1" customWidth="1"/>
    <col min="11" max="11" width="10.33203125" bestFit="1" customWidth="1"/>
    <col min="12" max="12" width="10" bestFit="1" customWidth="1"/>
    <col min="13" max="13" width="5.109375" bestFit="1" customWidth="1"/>
    <col min="15" max="15" width="10.33203125" bestFit="1" customWidth="1"/>
  </cols>
  <sheetData>
    <row r="1" spans="1:17" x14ac:dyDescent="0.3">
      <c r="A1" t="s">
        <v>23</v>
      </c>
      <c r="B1">
        <f>'1'!AC8</f>
        <v>0</v>
      </c>
      <c r="C1">
        <f>'1'!AD8</f>
        <v>1</v>
      </c>
      <c r="D1">
        <f>'1'!AE8</f>
        <v>0</v>
      </c>
      <c r="E1">
        <f>'1'!AF8</f>
        <v>0</v>
      </c>
      <c r="F1">
        <f>'1'!AG8</f>
        <v>0</v>
      </c>
      <c r="G1">
        <f>'1'!AH8</f>
        <v>0</v>
      </c>
    </row>
    <row r="2" spans="1:17" x14ac:dyDescent="0.3">
      <c r="B2" t="str">
        <f>'1'!AC9</f>
        <v>correlation</v>
      </c>
      <c r="C2" t="str">
        <f>'1'!AD9</f>
        <v>delta_max</v>
      </c>
      <c r="D2" t="str">
        <f>'1'!AE9</f>
        <v>delta_min</v>
      </c>
      <c r="E2" t="str">
        <f>'1'!AF9</f>
        <v>sign</v>
      </c>
      <c r="F2" t="str">
        <f>'1'!AG9</f>
        <v>product_max</v>
      </c>
      <c r="G2" t="str">
        <f>'1'!AH9</f>
        <v>product_min</v>
      </c>
      <c r="H2" t="str">
        <f>'1'!AI9</f>
        <v>Y0</v>
      </c>
      <c r="I2" t="s">
        <v>22</v>
      </c>
    </row>
    <row r="3" spans="1:17" x14ac:dyDescent="0.3">
      <c r="A3" s="2" t="str">
        <f>'1'!$AB$10</f>
        <v>x1_x2_1</v>
      </c>
      <c r="B3" s="2">
        <f>'1'!AC10</f>
        <v>0.4587076163164221</v>
      </c>
      <c r="C3" s="2">
        <f>'1'!AD10</f>
        <v>0.29136173021548206</v>
      </c>
      <c r="D3" s="2">
        <f>'1'!AE10</f>
        <v>0.1697837720980121</v>
      </c>
      <c r="E3" s="3">
        <f>'1'!AF10</f>
        <v>3</v>
      </c>
      <c r="F3" s="2">
        <f>'1'!AG10</f>
        <v>5.8537769987848862E-2</v>
      </c>
      <c r="G3" s="2">
        <f>'1'!AH10</f>
        <v>7.1419880539372264E-3</v>
      </c>
      <c r="H3">
        <f>'1'!AI10</f>
        <v>1000</v>
      </c>
      <c r="I3" s="1">
        <f>'1'!$U$2</f>
        <v>0.70834949039255102</v>
      </c>
    </row>
    <row r="4" spans="1:17" x14ac:dyDescent="0.3">
      <c r="A4" s="2" t="str">
        <f>'2'!AB10</f>
        <v>x1_x2_2</v>
      </c>
      <c r="B4" s="2">
        <f>'2'!AC10</f>
        <v>0.70202150955254561</v>
      </c>
      <c r="C4" s="2">
        <f>'2'!AD10</f>
        <v>0.2286568312989487</v>
      </c>
      <c r="D4" s="2">
        <f>'2'!AE10</f>
        <v>1.645247073485373E-2</v>
      </c>
      <c r="E4" s="3">
        <f>'2'!AF10</f>
        <v>2</v>
      </c>
      <c r="F4" s="2">
        <f>'2'!AG10</f>
        <v>0.11021508853503334</v>
      </c>
      <c r="G4" s="2">
        <f>'2'!AH10</f>
        <v>1.4127128008636193E-3</v>
      </c>
      <c r="H4" s="3">
        <f>'2'!AI10</f>
        <v>1000</v>
      </c>
      <c r="I4" s="1">
        <f>'2'!$U$2</f>
        <v>0.69399849021122662</v>
      </c>
    </row>
    <row r="5" spans="1:17" x14ac:dyDescent="0.3">
      <c r="A5" s="2" t="str">
        <f>'3'!AB$10</f>
        <v>x1_x2_3</v>
      </c>
      <c r="B5" s="2">
        <f>'3'!AC$10</f>
        <v>0.58872753332049987</v>
      </c>
      <c r="C5" s="2">
        <f>'3'!AD$10</f>
        <v>0.28717129122412061</v>
      </c>
      <c r="D5" s="2">
        <f>'3'!AE$10</f>
        <v>3.5119653497998941E-2</v>
      </c>
      <c r="E5" s="3">
        <f>'3'!AF$10</f>
        <v>4</v>
      </c>
      <c r="F5" s="2">
        <f>'3'!AG$10</f>
        <v>9.1859306612360345E-2</v>
      </c>
      <c r="G5" s="2">
        <f>'3'!AH$10</f>
        <v>2.9060645396314518E-3</v>
      </c>
      <c r="H5" s="3">
        <f>'3'!AI$10</f>
        <v>1000</v>
      </c>
      <c r="I5" s="1">
        <f>'3'!$U$2</f>
        <v>0.71279146663915138</v>
      </c>
    </row>
    <row r="6" spans="1:17" x14ac:dyDescent="0.3">
      <c r="A6" s="2" t="str">
        <f>'4'!AB$10</f>
        <v>x1_x2_4</v>
      </c>
      <c r="B6" s="2">
        <f>'4'!AC$10</f>
        <v>0.87452320175705733</v>
      </c>
      <c r="C6" s="2">
        <f>'4'!AD$10</f>
        <v>0.31964540349498366</v>
      </c>
      <c r="D6" s="2">
        <f>'4'!AE$10</f>
        <v>8.6161217778432928E-2</v>
      </c>
      <c r="E6" s="3">
        <f>'4'!AF$10</f>
        <v>3</v>
      </c>
      <c r="F6" s="2">
        <f>'4'!AG$10</f>
        <v>0.21318730322871843</v>
      </c>
      <c r="G6" s="2">
        <f>'4'!AH$10</f>
        <v>1.1169697322433627E-3</v>
      </c>
      <c r="H6" s="3">
        <f>'4'!AI$10</f>
        <v>1000</v>
      </c>
      <c r="I6" s="1">
        <f>'4'!$U$2</f>
        <v>0.70765705025018211</v>
      </c>
    </row>
    <row r="7" spans="1:17" x14ac:dyDescent="0.3">
      <c r="A7" s="2" t="str">
        <f>'5'!AB$10</f>
        <v>x1_x2_5</v>
      </c>
      <c r="B7" s="2">
        <f>'5'!AC$10</f>
        <v>0.77302242899991536</v>
      </c>
      <c r="C7" s="2">
        <f>'5'!AD$10</f>
        <v>0.29420637711359565</v>
      </c>
      <c r="D7" s="2">
        <f>'5'!AE$10</f>
        <v>7.1815514716456419E-2</v>
      </c>
      <c r="E7" s="3">
        <f>'5'!AF$10</f>
        <v>4</v>
      </c>
      <c r="F7" s="2">
        <f>'5'!AG$10</f>
        <v>0.14721169538912571</v>
      </c>
      <c r="G7" s="2">
        <f>'5'!AH$10</f>
        <v>2.1525973161946679E-2</v>
      </c>
      <c r="H7" s="3">
        <f>'5'!AI$10</f>
        <v>1000</v>
      </c>
      <c r="I7" s="1">
        <f>'5'!$U$2</f>
        <v>0.69169207946779954</v>
      </c>
    </row>
    <row r="8" spans="1:17" x14ac:dyDescent="0.3">
      <c r="A8" s="2"/>
      <c r="B8" s="2"/>
      <c r="C8" s="2"/>
      <c r="D8" s="2"/>
      <c r="E8" s="3"/>
      <c r="F8" s="2"/>
      <c r="G8" s="2"/>
      <c r="H8" s="3"/>
      <c r="I8" s="1"/>
    </row>
    <row r="9" spans="1:17" x14ac:dyDescent="0.3">
      <c r="A9" s="2"/>
      <c r="J9" t="s">
        <v>65</v>
      </c>
      <c r="K9" t="s">
        <v>66</v>
      </c>
      <c r="L9" t="s">
        <v>67</v>
      </c>
      <c r="M9" t="s">
        <v>9</v>
      </c>
      <c r="N9" t="s">
        <v>102</v>
      </c>
      <c r="O9" t="str">
        <f>K9</f>
        <v>rank_correl</v>
      </c>
      <c r="P9" t="s">
        <v>103</v>
      </c>
      <c r="Q9" t="s">
        <v>104</v>
      </c>
    </row>
    <row r="10" spans="1:17" x14ac:dyDescent="0.3">
      <c r="A10" s="2" t="str">
        <f>A3</f>
        <v>x1_x2_1</v>
      </c>
      <c r="B10">
        <f>RANK(B3,B$3:B$7,B$1)</f>
        <v>5</v>
      </c>
      <c r="C10">
        <f t="shared" ref="C10:G10" si="0">RANK(C3,C$3:C$7,C$1)</f>
        <v>3</v>
      </c>
      <c r="D10">
        <f t="shared" si="0"/>
        <v>1</v>
      </c>
      <c r="E10">
        <f t="shared" si="0"/>
        <v>3</v>
      </c>
      <c r="F10">
        <f t="shared" si="0"/>
        <v>5</v>
      </c>
      <c r="G10">
        <f t="shared" si="0"/>
        <v>2</v>
      </c>
      <c r="H10">
        <f>H3</f>
        <v>1000</v>
      </c>
      <c r="I10" s="1">
        <f t="shared" ref="I10:I14" si="1">I3</f>
        <v>0.70834949039255102</v>
      </c>
      <c r="J10">
        <f>H45</f>
        <v>1000</v>
      </c>
      <c r="K10">
        <f>RANK(I10,I$10:I$14,0)</f>
        <v>2</v>
      </c>
      <c r="L10">
        <f t="shared" ref="L10:L14" si="2">RANK(J10,J$10:J$14,0)</f>
        <v>1</v>
      </c>
      <c r="M10">
        <f>K10-L10</f>
        <v>1</v>
      </c>
      <c r="N10">
        <f>D95</f>
        <v>997.5</v>
      </c>
      <c r="O10">
        <f t="shared" ref="O10:O14" si="3">K10</f>
        <v>2</v>
      </c>
      <c r="P10">
        <f t="shared" ref="P10:P14" si="4">RANK(N10,N$10:N$14,0)</f>
        <v>4</v>
      </c>
      <c r="Q10">
        <f>O10-P10</f>
        <v>-2</v>
      </c>
    </row>
    <row r="11" spans="1:17" x14ac:dyDescent="0.3">
      <c r="A11" s="2" t="str">
        <f t="shared" ref="A11:A14" si="5">A4</f>
        <v>x1_x2_2</v>
      </c>
      <c r="B11">
        <f t="shared" ref="B11:G11" si="6">RANK(B4,B$3:B$7,B$1)</f>
        <v>3</v>
      </c>
      <c r="C11">
        <f t="shared" si="6"/>
        <v>1</v>
      </c>
      <c r="D11">
        <f t="shared" si="6"/>
        <v>5</v>
      </c>
      <c r="E11">
        <f t="shared" si="6"/>
        <v>5</v>
      </c>
      <c r="F11">
        <f t="shared" si="6"/>
        <v>3</v>
      </c>
      <c r="G11">
        <f t="shared" si="6"/>
        <v>4</v>
      </c>
      <c r="H11">
        <f t="shared" ref="H11:H14" si="7">H4</f>
        <v>1000</v>
      </c>
      <c r="I11" s="1">
        <f t="shared" si="1"/>
        <v>0.69399849021122662</v>
      </c>
      <c r="J11">
        <f>H46</f>
        <v>1000</v>
      </c>
      <c r="K11">
        <f t="shared" ref="K11:K14" si="8">RANK(I11,I$10:I$14,0)</f>
        <v>4</v>
      </c>
      <c r="L11">
        <f t="shared" si="2"/>
        <v>1</v>
      </c>
      <c r="M11">
        <f t="shared" ref="M11:M14" si="9">K11-L11</f>
        <v>3</v>
      </c>
      <c r="N11">
        <f t="shared" ref="N11:N14" si="10">D96</f>
        <v>997.5</v>
      </c>
      <c r="O11">
        <f t="shared" si="3"/>
        <v>4</v>
      </c>
      <c r="P11">
        <f t="shared" si="4"/>
        <v>4</v>
      </c>
      <c r="Q11">
        <f t="shared" ref="Q11:Q14" si="11">O11-P11</f>
        <v>0</v>
      </c>
    </row>
    <row r="12" spans="1:17" x14ac:dyDescent="0.3">
      <c r="A12" s="2" t="str">
        <f t="shared" si="5"/>
        <v>x1_x2_3</v>
      </c>
      <c r="B12">
        <f t="shared" ref="B12:G12" si="12">RANK(B5,B$3:B$7,B$1)</f>
        <v>4</v>
      </c>
      <c r="C12">
        <f t="shared" si="12"/>
        <v>2</v>
      </c>
      <c r="D12">
        <f t="shared" si="12"/>
        <v>4</v>
      </c>
      <c r="E12">
        <f t="shared" si="12"/>
        <v>1</v>
      </c>
      <c r="F12">
        <f t="shared" si="12"/>
        <v>4</v>
      </c>
      <c r="G12">
        <f t="shared" si="12"/>
        <v>3</v>
      </c>
      <c r="H12">
        <f t="shared" si="7"/>
        <v>1000</v>
      </c>
      <c r="I12" s="1">
        <f t="shared" si="1"/>
        <v>0.71279146663915138</v>
      </c>
      <c r="J12">
        <f>H47</f>
        <v>1000</v>
      </c>
      <c r="K12">
        <f t="shared" si="8"/>
        <v>1</v>
      </c>
      <c r="L12">
        <f t="shared" si="2"/>
        <v>1</v>
      </c>
      <c r="M12">
        <f t="shared" si="9"/>
        <v>0</v>
      </c>
      <c r="N12">
        <f t="shared" si="10"/>
        <v>1000.5</v>
      </c>
      <c r="O12">
        <f t="shared" si="3"/>
        <v>1</v>
      </c>
      <c r="P12">
        <f t="shared" si="4"/>
        <v>3</v>
      </c>
      <c r="Q12">
        <f t="shared" si="11"/>
        <v>-2</v>
      </c>
    </row>
    <row r="13" spans="1:17" x14ac:dyDescent="0.3">
      <c r="A13" s="2" t="str">
        <f t="shared" si="5"/>
        <v>x1_x2_4</v>
      </c>
      <c r="B13">
        <f t="shared" ref="B13:G13" si="13">RANK(B6,B$3:B$7,B$1)</f>
        <v>1</v>
      </c>
      <c r="C13">
        <f t="shared" si="13"/>
        <v>5</v>
      </c>
      <c r="D13">
        <f t="shared" si="13"/>
        <v>2</v>
      </c>
      <c r="E13">
        <f t="shared" si="13"/>
        <v>3</v>
      </c>
      <c r="F13">
        <f t="shared" si="13"/>
        <v>1</v>
      </c>
      <c r="G13">
        <f t="shared" si="13"/>
        <v>5</v>
      </c>
      <c r="H13">
        <f t="shared" si="7"/>
        <v>1000</v>
      </c>
      <c r="I13" s="1">
        <f t="shared" si="1"/>
        <v>0.70765705025018211</v>
      </c>
      <c r="J13">
        <f>H48</f>
        <v>1000</v>
      </c>
      <c r="K13">
        <f t="shared" si="8"/>
        <v>3</v>
      </c>
      <c r="L13">
        <f t="shared" si="2"/>
        <v>1</v>
      </c>
      <c r="M13">
        <f t="shared" si="9"/>
        <v>2</v>
      </c>
      <c r="N13">
        <f t="shared" si="10"/>
        <v>1002</v>
      </c>
      <c r="O13">
        <f t="shared" si="3"/>
        <v>3</v>
      </c>
      <c r="P13">
        <f t="shared" si="4"/>
        <v>2</v>
      </c>
      <c r="Q13">
        <f t="shared" si="11"/>
        <v>1</v>
      </c>
    </row>
    <row r="14" spans="1:17" x14ac:dyDescent="0.3">
      <c r="A14" s="2" t="str">
        <f t="shared" si="5"/>
        <v>x1_x2_5</v>
      </c>
      <c r="B14">
        <f t="shared" ref="B14:G14" si="14">RANK(B7,B$3:B$7,B$1)</f>
        <v>2</v>
      </c>
      <c r="C14">
        <f t="shared" si="14"/>
        <v>4</v>
      </c>
      <c r="D14">
        <f t="shared" si="14"/>
        <v>3</v>
      </c>
      <c r="E14">
        <f t="shared" si="14"/>
        <v>1</v>
      </c>
      <c r="F14">
        <f t="shared" si="14"/>
        <v>2</v>
      </c>
      <c r="G14">
        <f t="shared" si="14"/>
        <v>1</v>
      </c>
      <c r="H14">
        <f t="shared" si="7"/>
        <v>1000</v>
      </c>
      <c r="I14" s="1">
        <f t="shared" si="1"/>
        <v>0.69169207946779954</v>
      </c>
      <c r="J14">
        <f>H49</f>
        <v>1000</v>
      </c>
      <c r="K14">
        <f t="shared" si="8"/>
        <v>5</v>
      </c>
      <c r="L14">
        <f t="shared" si="2"/>
        <v>1</v>
      </c>
      <c r="M14">
        <f t="shared" si="9"/>
        <v>4</v>
      </c>
      <c r="N14">
        <f t="shared" si="10"/>
        <v>1002.5</v>
      </c>
      <c r="O14">
        <f t="shared" si="3"/>
        <v>5</v>
      </c>
      <c r="P14">
        <f t="shared" si="4"/>
        <v>1</v>
      </c>
      <c r="Q14">
        <f t="shared" si="11"/>
        <v>4</v>
      </c>
    </row>
    <row r="15" spans="1:17" x14ac:dyDescent="0.3">
      <c r="H15" t="s">
        <v>8</v>
      </c>
      <c r="I15" s="1" t="e">
        <f>CORREL(I10:I14,J10:J14)</f>
        <v>#DIV/0!</v>
      </c>
      <c r="N15">
        <f>CORREL(I10:I14,N10:N14)</f>
        <v>-5.4556724057881201E-2</v>
      </c>
    </row>
    <row r="17" spans="1:12" ht="18" x14ac:dyDescent="0.3">
      <c r="A17" s="6"/>
    </row>
    <row r="18" spans="1:12" x14ac:dyDescent="0.3">
      <c r="A18" s="7"/>
    </row>
    <row r="21" spans="1:12" ht="36" x14ac:dyDescent="0.3">
      <c r="A21" s="8" t="s">
        <v>24</v>
      </c>
      <c r="B21" s="9">
        <v>9132732</v>
      </c>
      <c r="C21" s="8" t="s">
        <v>25</v>
      </c>
      <c r="D21" s="9">
        <v>5</v>
      </c>
      <c r="E21" s="8" t="s">
        <v>26</v>
      </c>
      <c r="F21" s="9">
        <v>6</v>
      </c>
      <c r="G21" s="8" t="s">
        <v>27</v>
      </c>
      <c r="H21" s="9">
        <v>5</v>
      </c>
      <c r="I21" s="8" t="s">
        <v>28</v>
      </c>
      <c r="J21" s="9">
        <v>0</v>
      </c>
      <c r="K21" s="8" t="s">
        <v>29</v>
      </c>
      <c r="L21" s="9" t="s">
        <v>78</v>
      </c>
    </row>
    <row r="22" spans="1:12" ht="18.600000000000001" thickBot="1" x14ac:dyDescent="0.35">
      <c r="A22" s="6"/>
    </row>
    <row r="23" spans="1:12" ht="15" thickBot="1" x14ac:dyDescent="0.35">
      <c r="A23" s="10" t="s">
        <v>30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35</v>
      </c>
      <c r="G23" s="10" t="s">
        <v>36</v>
      </c>
      <c r="H23" s="10" t="s">
        <v>37</v>
      </c>
      <c r="J23" t="str">
        <f>E23</f>
        <v>X(A4)</v>
      </c>
      <c r="K23" t="str">
        <f t="shared" ref="K23:K28" si="15">F23</f>
        <v>X(A5)</v>
      </c>
      <c r="L23" t="str">
        <f>H23</f>
        <v>Y(A7)</v>
      </c>
    </row>
    <row r="24" spans="1:12" ht="15" thickBot="1" x14ac:dyDescent="0.35">
      <c r="A24" s="10" t="s">
        <v>38</v>
      </c>
      <c r="B24" s="11">
        <v>5</v>
      </c>
      <c r="C24" s="11">
        <v>3</v>
      </c>
      <c r="D24" s="11">
        <v>1</v>
      </c>
      <c r="E24" s="11">
        <v>3</v>
      </c>
      <c r="F24" s="11">
        <v>5</v>
      </c>
      <c r="G24" s="11">
        <v>2</v>
      </c>
      <c r="H24" s="11">
        <v>1000</v>
      </c>
      <c r="J24">
        <f t="shared" ref="J24:J28" si="16">E24</f>
        <v>3</v>
      </c>
      <c r="K24">
        <f t="shared" si="15"/>
        <v>5</v>
      </c>
      <c r="L24">
        <f t="shared" ref="L24:L28" si="17">H24</f>
        <v>1000</v>
      </c>
    </row>
    <row r="25" spans="1:12" ht="15" thickBot="1" x14ac:dyDescent="0.35">
      <c r="A25" s="10" t="s">
        <v>39</v>
      </c>
      <c r="B25" s="11">
        <v>3</v>
      </c>
      <c r="C25" s="11">
        <v>1</v>
      </c>
      <c r="D25" s="11">
        <v>5</v>
      </c>
      <c r="E25" s="11">
        <v>5</v>
      </c>
      <c r="F25" s="11">
        <v>3</v>
      </c>
      <c r="G25" s="11">
        <v>4</v>
      </c>
      <c r="H25" s="11">
        <v>1000</v>
      </c>
      <c r="J25">
        <f t="shared" si="16"/>
        <v>5</v>
      </c>
      <c r="K25">
        <f t="shared" si="15"/>
        <v>3</v>
      </c>
      <c r="L25">
        <f t="shared" si="17"/>
        <v>1000</v>
      </c>
    </row>
    <row r="26" spans="1:12" ht="15" thickBot="1" x14ac:dyDescent="0.35">
      <c r="A26" s="10" t="s">
        <v>40</v>
      </c>
      <c r="B26" s="11">
        <v>4</v>
      </c>
      <c r="C26" s="11">
        <v>2</v>
      </c>
      <c r="D26" s="11">
        <v>4</v>
      </c>
      <c r="E26" s="11">
        <v>1</v>
      </c>
      <c r="F26" s="11">
        <v>4</v>
      </c>
      <c r="G26" s="11">
        <v>3</v>
      </c>
      <c r="H26" s="11">
        <v>1000</v>
      </c>
      <c r="J26">
        <f t="shared" si="16"/>
        <v>1</v>
      </c>
      <c r="K26">
        <f t="shared" si="15"/>
        <v>4</v>
      </c>
      <c r="L26">
        <f t="shared" si="17"/>
        <v>1000</v>
      </c>
    </row>
    <row r="27" spans="1:12" ht="15" thickBot="1" x14ac:dyDescent="0.35">
      <c r="A27" s="10" t="s">
        <v>41</v>
      </c>
      <c r="B27" s="11">
        <v>1</v>
      </c>
      <c r="C27" s="11">
        <v>5</v>
      </c>
      <c r="D27" s="11">
        <v>2</v>
      </c>
      <c r="E27" s="11">
        <v>3</v>
      </c>
      <c r="F27" s="11">
        <v>1</v>
      </c>
      <c r="G27" s="11">
        <v>5</v>
      </c>
      <c r="H27" s="11">
        <v>1000</v>
      </c>
      <c r="J27">
        <f t="shared" si="16"/>
        <v>3</v>
      </c>
      <c r="K27">
        <f t="shared" si="15"/>
        <v>1</v>
      </c>
      <c r="L27">
        <f t="shared" si="17"/>
        <v>1000</v>
      </c>
    </row>
    <row r="28" spans="1:12" ht="15" thickBot="1" x14ac:dyDescent="0.35">
      <c r="A28" s="10" t="s">
        <v>42</v>
      </c>
      <c r="B28" s="11">
        <v>2</v>
      </c>
      <c r="C28" s="11">
        <v>4</v>
      </c>
      <c r="D28" s="11">
        <v>3</v>
      </c>
      <c r="E28" s="11">
        <v>1</v>
      </c>
      <c r="F28" s="11">
        <v>2</v>
      </c>
      <c r="G28" s="11">
        <v>1</v>
      </c>
      <c r="H28" s="11">
        <v>1000</v>
      </c>
      <c r="J28">
        <f t="shared" si="16"/>
        <v>1</v>
      </c>
      <c r="K28">
        <f t="shared" si="15"/>
        <v>2</v>
      </c>
      <c r="L28">
        <f t="shared" si="17"/>
        <v>1000</v>
      </c>
    </row>
    <row r="29" spans="1:12" ht="18.600000000000001" thickBot="1" x14ac:dyDescent="0.35">
      <c r="A29" s="6"/>
    </row>
    <row r="30" spans="1:12" ht="15" thickBot="1" x14ac:dyDescent="0.35">
      <c r="A30" s="10" t="s">
        <v>43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35</v>
      </c>
      <c r="G30" s="10" t="s">
        <v>36</v>
      </c>
    </row>
    <row r="31" spans="1:12" ht="15" thickBot="1" x14ac:dyDescent="0.35">
      <c r="A31" s="10" t="s">
        <v>44</v>
      </c>
      <c r="B31" s="11" t="s">
        <v>79</v>
      </c>
      <c r="C31" s="11" t="s">
        <v>80</v>
      </c>
      <c r="D31" s="11" t="s">
        <v>81</v>
      </c>
      <c r="E31" s="11" t="s">
        <v>82</v>
      </c>
      <c r="F31" s="11" t="s">
        <v>82</v>
      </c>
      <c r="G31" s="11" t="s">
        <v>83</v>
      </c>
    </row>
    <row r="32" spans="1:12" ht="15" thickBot="1" x14ac:dyDescent="0.35">
      <c r="A32" s="10" t="s">
        <v>45</v>
      </c>
      <c r="B32" s="11" t="s">
        <v>84</v>
      </c>
      <c r="C32" s="11" t="s">
        <v>79</v>
      </c>
      <c r="D32" s="11" t="s">
        <v>84</v>
      </c>
      <c r="E32" s="11" t="s">
        <v>84</v>
      </c>
      <c r="F32" s="11" t="s">
        <v>84</v>
      </c>
      <c r="G32" s="11" t="s">
        <v>84</v>
      </c>
    </row>
    <row r="33" spans="1:11" ht="15" thickBot="1" x14ac:dyDescent="0.35">
      <c r="A33" s="10" t="s">
        <v>46</v>
      </c>
      <c r="B33" s="11" t="s">
        <v>85</v>
      </c>
      <c r="C33" s="11" t="s">
        <v>85</v>
      </c>
      <c r="D33" s="11" t="s">
        <v>85</v>
      </c>
      <c r="E33" s="11" t="s">
        <v>85</v>
      </c>
      <c r="F33" s="11" t="s">
        <v>85</v>
      </c>
      <c r="G33" s="11" t="s">
        <v>85</v>
      </c>
    </row>
    <row r="34" spans="1:11" ht="15" thickBot="1" x14ac:dyDescent="0.35">
      <c r="A34" s="10" t="s">
        <v>47</v>
      </c>
      <c r="B34" s="11" t="s">
        <v>86</v>
      </c>
      <c r="C34" s="11" t="s">
        <v>86</v>
      </c>
      <c r="D34" s="11" t="s">
        <v>86</v>
      </c>
      <c r="E34" s="11" t="s">
        <v>86</v>
      </c>
      <c r="F34" s="11" t="s">
        <v>86</v>
      </c>
      <c r="G34" s="11" t="s">
        <v>86</v>
      </c>
    </row>
    <row r="35" spans="1:11" ht="15" thickBot="1" x14ac:dyDescent="0.35">
      <c r="A35" s="10" t="s">
        <v>48</v>
      </c>
      <c r="B35" s="11" t="s">
        <v>87</v>
      </c>
      <c r="C35" s="11" t="s">
        <v>87</v>
      </c>
      <c r="D35" s="11" t="s">
        <v>87</v>
      </c>
      <c r="E35" s="11" t="s">
        <v>87</v>
      </c>
      <c r="F35" s="11" t="s">
        <v>87</v>
      </c>
      <c r="G35" s="11" t="s">
        <v>87</v>
      </c>
    </row>
    <row r="36" spans="1:11" ht="18.600000000000001" thickBot="1" x14ac:dyDescent="0.35">
      <c r="A36" s="6"/>
    </row>
    <row r="37" spans="1:11" ht="15" thickBot="1" x14ac:dyDescent="0.35">
      <c r="A37" s="10" t="s">
        <v>49</v>
      </c>
      <c r="B37" s="10" t="s">
        <v>31</v>
      </c>
      <c r="C37" s="10" t="s">
        <v>32</v>
      </c>
      <c r="D37" s="10" t="s">
        <v>33</v>
      </c>
      <c r="E37" s="17" t="s">
        <v>34</v>
      </c>
      <c r="F37" s="17" t="s">
        <v>35</v>
      </c>
      <c r="G37" s="10" t="s">
        <v>36</v>
      </c>
    </row>
    <row r="38" spans="1:11" ht="15" thickBot="1" x14ac:dyDescent="0.35">
      <c r="A38" s="10" t="s">
        <v>44</v>
      </c>
      <c r="B38" s="11">
        <v>991</v>
      </c>
      <c r="C38" s="11">
        <v>995</v>
      </c>
      <c r="D38" s="11">
        <v>993</v>
      </c>
      <c r="E38" s="18">
        <v>4</v>
      </c>
      <c r="F38" s="18">
        <v>4</v>
      </c>
      <c r="G38" s="11">
        <v>987</v>
      </c>
    </row>
    <row r="39" spans="1:11" ht="15" thickBot="1" x14ac:dyDescent="0.35">
      <c r="A39" s="10" t="s">
        <v>45</v>
      </c>
      <c r="B39" s="11">
        <v>3</v>
      </c>
      <c r="C39" s="11">
        <v>991</v>
      </c>
      <c r="D39" s="11">
        <v>3</v>
      </c>
      <c r="E39" s="18">
        <v>3</v>
      </c>
      <c r="F39" s="18">
        <v>3</v>
      </c>
      <c r="G39" s="11">
        <v>3</v>
      </c>
    </row>
    <row r="40" spans="1:11" ht="15" thickBot="1" x14ac:dyDescent="0.35">
      <c r="A40" s="10" t="s">
        <v>46</v>
      </c>
      <c r="B40" s="11">
        <v>2</v>
      </c>
      <c r="C40" s="11">
        <v>2</v>
      </c>
      <c r="D40" s="11">
        <v>2</v>
      </c>
      <c r="E40" s="18">
        <v>2</v>
      </c>
      <c r="F40" s="18">
        <v>2</v>
      </c>
      <c r="G40" s="11">
        <v>2</v>
      </c>
    </row>
    <row r="41" spans="1:11" ht="15" thickBot="1" x14ac:dyDescent="0.35">
      <c r="A41" s="10" t="s">
        <v>47</v>
      </c>
      <c r="B41" s="11">
        <v>1</v>
      </c>
      <c r="C41" s="11">
        <v>1</v>
      </c>
      <c r="D41" s="11">
        <v>1</v>
      </c>
      <c r="E41" s="18">
        <v>1</v>
      </c>
      <c r="F41" s="18">
        <v>1</v>
      </c>
      <c r="G41" s="11">
        <v>1</v>
      </c>
    </row>
    <row r="42" spans="1:11" ht="15" thickBot="1" x14ac:dyDescent="0.35">
      <c r="A42" s="10" t="s">
        <v>48</v>
      </c>
      <c r="B42" s="11">
        <v>0</v>
      </c>
      <c r="C42" s="11">
        <v>0</v>
      </c>
      <c r="D42" s="11">
        <v>0</v>
      </c>
      <c r="E42" s="18">
        <v>0</v>
      </c>
      <c r="F42" s="18">
        <v>0</v>
      </c>
      <c r="G42" s="11">
        <v>0</v>
      </c>
    </row>
    <row r="43" spans="1:11" ht="18.600000000000001" thickBot="1" x14ac:dyDescent="0.35">
      <c r="A43" s="6"/>
    </row>
    <row r="44" spans="1:11" ht="15" thickBot="1" x14ac:dyDescent="0.35">
      <c r="A44" s="10" t="s">
        <v>50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 t="s">
        <v>35</v>
      </c>
      <c r="G44" s="10" t="s">
        <v>36</v>
      </c>
      <c r="H44" s="10" t="s">
        <v>51</v>
      </c>
      <c r="I44" s="10" t="s">
        <v>52</v>
      </c>
      <c r="J44" s="10" t="s">
        <v>53</v>
      </c>
      <c r="K44" s="10" t="s">
        <v>54</v>
      </c>
    </row>
    <row r="45" spans="1:11" ht="15" thickBot="1" x14ac:dyDescent="0.35">
      <c r="A45" s="10" t="s">
        <v>38</v>
      </c>
      <c r="B45" s="11">
        <v>0</v>
      </c>
      <c r="C45" s="11">
        <v>2</v>
      </c>
      <c r="D45" s="11">
        <v>993</v>
      </c>
      <c r="E45" s="11">
        <v>2</v>
      </c>
      <c r="F45" s="11">
        <v>0</v>
      </c>
      <c r="G45" s="11">
        <v>3</v>
      </c>
      <c r="H45" s="11">
        <v>1000</v>
      </c>
      <c r="I45" s="11">
        <v>1000</v>
      </c>
      <c r="J45" s="11">
        <v>0</v>
      </c>
      <c r="K45" s="11">
        <v>0</v>
      </c>
    </row>
    <row r="46" spans="1:11" ht="15" thickBot="1" x14ac:dyDescent="0.35">
      <c r="A46" s="10" t="s">
        <v>39</v>
      </c>
      <c r="B46" s="11">
        <v>2</v>
      </c>
      <c r="C46" s="11">
        <v>995</v>
      </c>
      <c r="D46" s="11">
        <v>0</v>
      </c>
      <c r="E46" s="11">
        <v>0</v>
      </c>
      <c r="F46" s="11">
        <v>2</v>
      </c>
      <c r="G46" s="11">
        <v>1</v>
      </c>
      <c r="H46" s="11">
        <v>1000</v>
      </c>
      <c r="I46" s="11">
        <v>1000</v>
      </c>
      <c r="J46" s="11">
        <v>0</v>
      </c>
      <c r="K46" s="11">
        <v>0</v>
      </c>
    </row>
    <row r="47" spans="1:11" ht="15" thickBot="1" x14ac:dyDescent="0.35">
      <c r="A47" s="10" t="s">
        <v>40</v>
      </c>
      <c r="B47" s="11">
        <v>1</v>
      </c>
      <c r="C47" s="11">
        <v>991</v>
      </c>
      <c r="D47" s="11">
        <v>1</v>
      </c>
      <c r="E47" s="11">
        <v>4</v>
      </c>
      <c r="F47" s="11">
        <v>1</v>
      </c>
      <c r="G47" s="11">
        <v>2</v>
      </c>
      <c r="H47" s="11">
        <v>1000</v>
      </c>
      <c r="I47" s="11">
        <v>1000</v>
      </c>
      <c r="J47" s="11">
        <v>0</v>
      </c>
      <c r="K47" s="11">
        <v>0</v>
      </c>
    </row>
    <row r="48" spans="1:11" ht="15" thickBot="1" x14ac:dyDescent="0.35">
      <c r="A48" s="10" t="s">
        <v>41</v>
      </c>
      <c r="B48" s="11">
        <v>991</v>
      </c>
      <c r="C48" s="11">
        <v>0</v>
      </c>
      <c r="D48" s="11">
        <v>3</v>
      </c>
      <c r="E48" s="11">
        <v>2</v>
      </c>
      <c r="F48" s="11">
        <v>4</v>
      </c>
      <c r="G48" s="11">
        <v>0</v>
      </c>
      <c r="H48" s="11">
        <v>1000</v>
      </c>
      <c r="I48" s="11">
        <v>1000</v>
      </c>
      <c r="J48" s="11">
        <v>0</v>
      </c>
      <c r="K48" s="11">
        <v>0</v>
      </c>
    </row>
    <row r="49" spans="1:11" ht="15" thickBot="1" x14ac:dyDescent="0.35">
      <c r="A49" s="10" t="s">
        <v>42</v>
      </c>
      <c r="B49" s="11">
        <v>3</v>
      </c>
      <c r="C49" s="11">
        <v>1</v>
      </c>
      <c r="D49" s="11">
        <v>2</v>
      </c>
      <c r="E49" s="11">
        <v>4</v>
      </c>
      <c r="F49" s="11">
        <v>3</v>
      </c>
      <c r="G49" s="11">
        <v>987</v>
      </c>
      <c r="H49" s="11">
        <v>1000</v>
      </c>
      <c r="I49" s="11">
        <v>1000</v>
      </c>
      <c r="J49" s="11">
        <v>0</v>
      </c>
      <c r="K49" s="11">
        <v>0</v>
      </c>
    </row>
    <row r="50" spans="1:11" ht="15" thickBot="1" x14ac:dyDescent="0.35"/>
    <row r="51" spans="1:11" ht="15" thickBot="1" x14ac:dyDescent="0.35">
      <c r="A51" s="12" t="s">
        <v>55</v>
      </c>
      <c r="B51" s="13">
        <v>3974</v>
      </c>
    </row>
    <row r="52" spans="1:11" ht="15" thickBot="1" x14ac:dyDescent="0.35">
      <c r="A52" s="12" t="s">
        <v>56</v>
      </c>
      <c r="B52" s="13">
        <v>0</v>
      </c>
    </row>
    <row r="53" spans="1:11" ht="15" thickBot="1" x14ac:dyDescent="0.35">
      <c r="A53" s="12" t="s">
        <v>57</v>
      </c>
      <c r="B53" s="13">
        <v>5000</v>
      </c>
    </row>
    <row r="54" spans="1:11" ht="15" thickBot="1" x14ac:dyDescent="0.35">
      <c r="A54" s="12" t="s">
        <v>58</v>
      </c>
      <c r="B54" s="13">
        <v>5000</v>
      </c>
    </row>
    <row r="55" spans="1:11" ht="15" thickBot="1" x14ac:dyDescent="0.35">
      <c r="A55" s="12" t="s">
        <v>59</v>
      </c>
      <c r="B55" s="13">
        <v>0</v>
      </c>
    </row>
    <row r="56" spans="1:11" ht="15" thickBot="1" x14ac:dyDescent="0.35">
      <c r="A56" s="12" t="s">
        <v>60</v>
      </c>
      <c r="B56" s="13"/>
    </row>
    <row r="57" spans="1:11" ht="15" thickBot="1" x14ac:dyDescent="0.35">
      <c r="A57" s="12" t="s">
        <v>61</v>
      </c>
      <c r="B57" s="13"/>
    </row>
    <row r="58" spans="1:11" ht="15" thickBot="1" x14ac:dyDescent="0.35">
      <c r="A58" s="12" t="s">
        <v>62</v>
      </c>
      <c r="B58" s="13">
        <v>0</v>
      </c>
    </row>
    <row r="60" spans="1:11" x14ac:dyDescent="0.3">
      <c r="A60" s="14" t="s">
        <v>63</v>
      </c>
    </row>
    <row r="62" spans="1:11" x14ac:dyDescent="0.3">
      <c r="A62" s="15" t="s">
        <v>64</v>
      </c>
    </row>
    <row r="63" spans="1:11" x14ac:dyDescent="0.3">
      <c r="A63" s="15" t="s">
        <v>88</v>
      </c>
    </row>
    <row r="67" spans="1:12" ht="18" x14ac:dyDescent="0.3">
      <c r="A67" s="6"/>
    </row>
    <row r="68" spans="1:12" x14ac:dyDescent="0.3">
      <c r="A68" s="7"/>
    </row>
    <row r="71" spans="1:12" ht="36" x14ac:dyDescent="0.3">
      <c r="A71" s="8" t="s">
        <v>24</v>
      </c>
      <c r="B71" s="9">
        <v>4862955</v>
      </c>
      <c r="C71" s="8" t="s">
        <v>25</v>
      </c>
      <c r="D71" s="9">
        <v>5</v>
      </c>
      <c r="E71" s="8" t="s">
        <v>26</v>
      </c>
      <c r="F71" s="9">
        <v>2</v>
      </c>
      <c r="G71" s="8" t="s">
        <v>27</v>
      </c>
      <c r="H71" s="9">
        <v>5</v>
      </c>
      <c r="I71" s="8" t="s">
        <v>28</v>
      </c>
      <c r="J71" s="9">
        <v>0</v>
      </c>
      <c r="K71" s="8" t="s">
        <v>29</v>
      </c>
      <c r="L71" s="9" t="s">
        <v>89</v>
      </c>
    </row>
    <row r="72" spans="1:12" ht="18.600000000000001" thickBot="1" x14ac:dyDescent="0.35">
      <c r="A72" s="6"/>
    </row>
    <row r="73" spans="1:12" ht="15" thickBot="1" x14ac:dyDescent="0.35">
      <c r="A73" s="10" t="s">
        <v>30</v>
      </c>
      <c r="B73" s="10" t="s">
        <v>31</v>
      </c>
      <c r="C73" s="10" t="s">
        <v>32</v>
      </c>
      <c r="D73" s="10" t="s">
        <v>90</v>
      </c>
    </row>
    <row r="74" spans="1:12" ht="15" thickBot="1" x14ac:dyDescent="0.35">
      <c r="A74" s="10" t="s">
        <v>38</v>
      </c>
      <c r="B74" s="11">
        <v>3</v>
      </c>
      <c r="C74" s="11">
        <v>5</v>
      </c>
      <c r="D74" s="11">
        <v>1000</v>
      </c>
    </row>
    <row r="75" spans="1:12" ht="15" thickBot="1" x14ac:dyDescent="0.35">
      <c r="A75" s="10" t="s">
        <v>39</v>
      </c>
      <c r="B75" s="11">
        <v>5</v>
      </c>
      <c r="C75" s="11">
        <v>3</v>
      </c>
      <c r="D75" s="11">
        <v>1000</v>
      </c>
    </row>
    <row r="76" spans="1:12" ht="15" thickBot="1" x14ac:dyDescent="0.35">
      <c r="A76" s="10" t="s">
        <v>40</v>
      </c>
      <c r="B76" s="11">
        <v>1</v>
      </c>
      <c r="C76" s="11">
        <v>4</v>
      </c>
      <c r="D76" s="11">
        <v>1000</v>
      </c>
    </row>
    <row r="77" spans="1:12" ht="15" thickBot="1" x14ac:dyDescent="0.35">
      <c r="A77" s="10" t="s">
        <v>41</v>
      </c>
      <c r="B77" s="11">
        <v>3</v>
      </c>
      <c r="C77" s="11">
        <v>1</v>
      </c>
      <c r="D77" s="11">
        <v>1000</v>
      </c>
    </row>
    <row r="78" spans="1:12" ht="15" thickBot="1" x14ac:dyDescent="0.35">
      <c r="A78" s="10" t="s">
        <v>42</v>
      </c>
      <c r="B78" s="11">
        <v>1</v>
      </c>
      <c r="C78" s="11">
        <v>2</v>
      </c>
      <c r="D78" s="11">
        <v>1000</v>
      </c>
    </row>
    <row r="79" spans="1:12" ht="18.600000000000001" thickBot="1" x14ac:dyDescent="0.35">
      <c r="A79" s="6"/>
    </row>
    <row r="80" spans="1:12" ht="15" thickBot="1" x14ac:dyDescent="0.35">
      <c r="A80" s="10" t="s">
        <v>43</v>
      </c>
      <c r="B80" s="10" t="s">
        <v>31</v>
      </c>
      <c r="C80" s="10" t="s">
        <v>32</v>
      </c>
    </row>
    <row r="81" spans="1:7" ht="15" thickBot="1" x14ac:dyDescent="0.35">
      <c r="A81" s="10" t="s">
        <v>44</v>
      </c>
      <c r="B81" s="11" t="s">
        <v>91</v>
      </c>
      <c r="C81" s="11" t="s">
        <v>92</v>
      </c>
    </row>
    <row r="82" spans="1:7" ht="15" thickBot="1" x14ac:dyDescent="0.35">
      <c r="A82" s="10" t="s">
        <v>45</v>
      </c>
      <c r="B82" s="11" t="s">
        <v>93</v>
      </c>
      <c r="C82" s="11" t="s">
        <v>94</v>
      </c>
    </row>
    <row r="83" spans="1:7" ht="15" thickBot="1" x14ac:dyDescent="0.35">
      <c r="A83" s="10" t="s">
        <v>46</v>
      </c>
      <c r="B83" s="11" t="s">
        <v>95</v>
      </c>
      <c r="C83" s="11" t="s">
        <v>96</v>
      </c>
    </row>
    <row r="84" spans="1:7" ht="15" thickBot="1" x14ac:dyDescent="0.35">
      <c r="A84" s="10" t="s">
        <v>47</v>
      </c>
      <c r="B84" s="11" t="s">
        <v>97</v>
      </c>
      <c r="C84" s="11" t="s">
        <v>98</v>
      </c>
    </row>
    <row r="85" spans="1:7" ht="15" thickBot="1" x14ac:dyDescent="0.35">
      <c r="A85" s="10" t="s">
        <v>48</v>
      </c>
      <c r="B85" s="11" t="s">
        <v>99</v>
      </c>
      <c r="C85" s="11" t="s">
        <v>100</v>
      </c>
    </row>
    <row r="86" spans="1:7" ht="18.600000000000001" thickBot="1" x14ac:dyDescent="0.35">
      <c r="A86" s="6"/>
    </row>
    <row r="87" spans="1:7" ht="15" thickBot="1" x14ac:dyDescent="0.35">
      <c r="A87" s="10" t="s">
        <v>49</v>
      </c>
      <c r="B87" s="10" t="s">
        <v>31</v>
      </c>
      <c r="C87" s="10" t="s">
        <v>32</v>
      </c>
    </row>
    <row r="88" spans="1:7" ht="15" thickBot="1" x14ac:dyDescent="0.35">
      <c r="A88" s="10" t="s">
        <v>44</v>
      </c>
      <c r="B88" s="11">
        <v>500.5</v>
      </c>
      <c r="C88" s="11">
        <v>503.5</v>
      </c>
    </row>
    <row r="89" spans="1:7" ht="15" thickBot="1" x14ac:dyDescent="0.35">
      <c r="A89" s="10" t="s">
        <v>45</v>
      </c>
      <c r="B89" s="11">
        <v>499.5</v>
      </c>
      <c r="C89" s="11">
        <v>502</v>
      </c>
    </row>
    <row r="90" spans="1:7" ht="15" thickBot="1" x14ac:dyDescent="0.35">
      <c r="A90" s="10" t="s">
        <v>46</v>
      </c>
      <c r="B90" s="11">
        <v>498.5</v>
      </c>
      <c r="C90" s="11">
        <v>501</v>
      </c>
    </row>
    <row r="91" spans="1:7" ht="15" thickBot="1" x14ac:dyDescent="0.35">
      <c r="A91" s="10" t="s">
        <v>47</v>
      </c>
      <c r="B91" s="11">
        <v>497.5</v>
      </c>
      <c r="C91" s="11">
        <v>500</v>
      </c>
    </row>
    <row r="92" spans="1:7" ht="15" thickBot="1" x14ac:dyDescent="0.35">
      <c r="A92" s="10" t="s">
        <v>48</v>
      </c>
      <c r="B92" s="11">
        <v>496.5</v>
      </c>
      <c r="C92" s="11">
        <v>499</v>
      </c>
    </row>
    <row r="93" spans="1:7" ht="18.600000000000001" thickBot="1" x14ac:dyDescent="0.35">
      <c r="A93" s="6"/>
    </row>
    <row r="94" spans="1:7" ht="15" thickBot="1" x14ac:dyDescent="0.35">
      <c r="A94" s="10" t="s">
        <v>50</v>
      </c>
      <c r="B94" s="10" t="s">
        <v>31</v>
      </c>
      <c r="C94" s="10" t="s">
        <v>32</v>
      </c>
      <c r="D94" s="10" t="s">
        <v>51</v>
      </c>
      <c r="E94" s="10" t="s">
        <v>52</v>
      </c>
      <c r="F94" s="10" t="s">
        <v>53</v>
      </c>
      <c r="G94" s="10" t="s">
        <v>54</v>
      </c>
    </row>
    <row r="95" spans="1:7" ht="15" thickBot="1" x14ac:dyDescent="0.35">
      <c r="A95" s="10" t="s">
        <v>38</v>
      </c>
      <c r="B95" s="11">
        <v>498.5</v>
      </c>
      <c r="C95" s="11">
        <v>499</v>
      </c>
      <c r="D95" s="11">
        <v>997.5</v>
      </c>
      <c r="E95" s="11">
        <v>1000</v>
      </c>
      <c r="F95" s="11">
        <v>2.5</v>
      </c>
      <c r="G95" s="11">
        <v>0.25</v>
      </c>
    </row>
    <row r="96" spans="1:7" ht="15" thickBot="1" x14ac:dyDescent="0.35">
      <c r="A96" s="10" t="s">
        <v>39</v>
      </c>
      <c r="B96" s="11">
        <v>496.5</v>
      </c>
      <c r="C96" s="11">
        <v>501</v>
      </c>
      <c r="D96" s="11">
        <v>997.5</v>
      </c>
      <c r="E96" s="11">
        <v>1000</v>
      </c>
      <c r="F96" s="11">
        <v>2.5</v>
      </c>
      <c r="G96" s="11">
        <v>0.25</v>
      </c>
    </row>
    <row r="97" spans="1:7" ht="15" thickBot="1" x14ac:dyDescent="0.35">
      <c r="A97" s="10" t="s">
        <v>40</v>
      </c>
      <c r="B97" s="11">
        <v>500.5</v>
      </c>
      <c r="C97" s="11">
        <v>500</v>
      </c>
      <c r="D97" s="11">
        <v>1000.5</v>
      </c>
      <c r="E97" s="11">
        <v>1000</v>
      </c>
      <c r="F97" s="11">
        <v>-0.5</v>
      </c>
      <c r="G97" s="11">
        <v>-0.05</v>
      </c>
    </row>
    <row r="98" spans="1:7" ht="15" thickBot="1" x14ac:dyDescent="0.35">
      <c r="A98" s="10" t="s">
        <v>41</v>
      </c>
      <c r="B98" s="11">
        <v>498.5</v>
      </c>
      <c r="C98" s="11">
        <v>503.5</v>
      </c>
      <c r="D98" s="11">
        <v>1002</v>
      </c>
      <c r="E98" s="11">
        <v>1000</v>
      </c>
      <c r="F98" s="11">
        <v>-2</v>
      </c>
      <c r="G98" s="11">
        <v>-0.2</v>
      </c>
    </row>
    <row r="99" spans="1:7" ht="15" thickBot="1" x14ac:dyDescent="0.35">
      <c r="A99" s="10" t="s">
        <v>42</v>
      </c>
      <c r="B99" s="11">
        <v>500.5</v>
      </c>
      <c r="C99" s="11">
        <v>502</v>
      </c>
      <c r="D99" s="11">
        <v>1002.5</v>
      </c>
      <c r="E99" s="11">
        <v>1000</v>
      </c>
      <c r="F99" s="11">
        <v>-2.5</v>
      </c>
      <c r="G99" s="11">
        <v>-0.25</v>
      </c>
    </row>
    <row r="100" spans="1:7" ht="15" thickBot="1" x14ac:dyDescent="0.35"/>
    <row r="101" spans="1:7" ht="15" thickBot="1" x14ac:dyDescent="0.35">
      <c r="A101" s="12" t="s">
        <v>55</v>
      </c>
      <c r="B101" s="13">
        <v>1004</v>
      </c>
    </row>
    <row r="102" spans="1:7" ht="15" thickBot="1" x14ac:dyDescent="0.35">
      <c r="A102" s="12" t="s">
        <v>56</v>
      </c>
      <c r="B102" s="13">
        <v>995.5</v>
      </c>
    </row>
    <row r="103" spans="1:7" ht="15" thickBot="1" x14ac:dyDescent="0.35">
      <c r="A103" s="12" t="s">
        <v>57</v>
      </c>
      <c r="B103" s="13">
        <v>5000</v>
      </c>
    </row>
    <row r="104" spans="1:7" ht="15" thickBot="1" x14ac:dyDescent="0.35">
      <c r="A104" s="12" t="s">
        <v>58</v>
      </c>
      <c r="B104" s="13">
        <v>5000</v>
      </c>
    </row>
    <row r="105" spans="1:7" ht="15" thickBot="1" x14ac:dyDescent="0.35">
      <c r="A105" s="12" t="s">
        <v>59</v>
      </c>
      <c r="B105" s="13">
        <v>0</v>
      </c>
    </row>
    <row r="106" spans="1:7" ht="15" thickBot="1" x14ac:dyDescent="0.35">
      <c r="A106" s="12" t="s">
        <v>60</v>
      </c>
      <c r="B106" s="13"/>
    </row>
    <row r="107" spans="1:7" ht="15" thickBot="1" x14ac:dyDescent="0.35">
      <c r="A107" s="12" t="s">
        <v>61</v>
      </c>
      <c r="B107" s="13"/>
    </row>
    <row r="108" spans="1:7" ht="15" thickBot="1" x14ac:dyDescent="0.35">
      <c r="A108" s="12" t="s">
        <v>62</v>
      </c>
      <c r="B108" s="13">
        <v>0</v>
      </c>
    </row>
    <row r="110" spans="1:7" x14ac:dyDescent="0.3">
      <c r="A110" s="14" t="s">
        <v>63</v>
      </c>
    </row>
    <row r="112" spans="1:7" x14ac:dyDescent="0.3">
      <c r="A112" s="15" t="s">
        <v>64</v>
      </c>
    </row>
    <row r="113" spans="1:1" x14ac:dyDescent="0.3">
      <c r="A113" s="15" t="s">
        <v>101</v>
      </c>
    </row>
  </sheetData>
  <conditionalFormatting sqref="K10:K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L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0:P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60" r:id="rId1" display="https://miau.my-x.hu/myx-free/coco/test/913273220220424081236.html" xr:uid="{EA990DFC-238B-41D1-AB31-C5F390C12E5E}"/>
    <hyperlink ref="A110" r:id="rId2" display="https://miau.my-x.hu/myx-free/coco/test/486295520220424081357.html" xr:uid="{554BE86A-498C-4F17-AF72-21AB6522EF67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119-9A18-45ED-ADF4-2881CC8F24E1}">
  <dimension ref="A1:B17"/>
  <sheetViews>
    <sheetView tabSelected="1" workbookViewId="0">
      <selection activeCell="B15" sqref="B15"/>
    </sheetView>
  </sheetViews>
  <sheetFormatPr defaultRowHeight="14.4" x14ac:dyDescent="0.3"/>
  <cols>
    <col min="1" max="1" width="6.88671875" bestFit="1" customWidth="1"/>
    <col min="2" max="2" width="84.33203125" bestFit="1" customWidth="1"/>
  </cols>
  <sheetData>
    <row r="1" spans="1:2" x14ac:dyDescent="0.3">
      <c r="A1" t="s">
        <v>68</v>
      </c>
      <c r="B1" t="s">
        <v>69</v>
      </c>
    </row>
    <row r="2" spans="1:2" x14ac:dyDescent="0.3">
      <c r="A2">
        <v>1</v>
      </c>
      <c r="B2" t="s">
        <v>70</v>
      </c>
    </row>
    <row r="3" spans="1:2" x14ac:dyDescent="0.3">
      <c r="A3">
        <v>2</v>
      </c>
      <c r="B3" t="s">
        <v>71</v>
      </c>
    </row>
    <row r="4" spans="1:2" x14ac:dyDescent="0.3">
      <c r="A4">
        <v>3</v>
      </c>
      <c r="B4" t="s">
        <v>72</v>
      </c>
    </row>
    <row r="5" spans="1:2" x14ac:dyDescent="0.3">
      <c r="A5">
        <v>4</v>
      </c>
      <c r="B5" t="s">
        <v>73</v>
      </c>
    </row>
    <row r="6" spans="1:2" x14ac:dyDescent="0.3">
      <c r="A6">
        <v>5</v>
      </c>
      <c r="B6" t="s">
        <v>74</v>
      </c>
    </row>
    <row r="7" spans="1:2" ht="57.6" x14ac:dyDescent="0.3">
      <c r="A7" t="s">
        <v>75</v>
      </c>
      <c r="B7" s="16" t="s">
        <v>105</v>
      </c>
    </row>
    <row r="9" spans="1:2" x14ac:dyDescent="0.3">
      <c r="B9" t="s">
        <v>76</v>
      </c>
    </row>
    <row r="10" spans="1:2" ht="43.2" x14ac:dyDescent="0.3">
      <c r="B10" s="16" t="s">
        <v>77</v>
      </c>
    </row>
    <row r="11" spans="1:2" ht="43.2" x14ac:dyDescent="0.3">
      <c r="B11" s="16" t="s">
        <v>115</v>
      </c>
    </row>
    <row r="12" spans="1:2" ht="28.8" x14ac:dyDescent="0.3">
      <c r="B12" s="16" t="s">
        <v>106</v>
      </c>
    </row>
    <row r="14" spans="1:2" x14ac:dyDescent="0.3">
      <c r="A14" t="s">
        <v>107</v>
      </c>
      <c r="B14" s="16" t="s">
        <v>108</v>
      </c>
    </row>
    <row r="15" spans="1:2" x14ac:dyDescent="0.3">
      <c r="A15" t="s">
        <v>109</v>
      </c>
      <c r="B15" s="16" t="s">
        <v>114</v>
      </c>
    </row>
    <row r="16" spans="1:2" x14ac:dyDescent="0.3">
      <c r="A16" t="s">
        <v>110</v>
      </c>
      <c r="B16" s="16" t="s">
        <v>111</v>
      </c>
    </row>
    <row r="17" spans="1:2" x14ac:dyDescent="0.3">
      <c r="A17" t="s">
        <v>112</v>
      </c>
      <c r="B17" s="14" t="s">
        <v>113</v>
      </c>
    </row>
  </sheetData>
  <phoneticPr fontId="3" type="noConversion"/>
  <hyperlinks>
    <hyperlink ref="B17" r:id="rId1" xr:uid="{8A8D8EBA-554A-497E-9EF7-B4EF8A00E9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oam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2022-04-22T11:36:43Z</dcterms:created>
  <dcterms:modified xsi:type="dcterms:W3CDTF">2022-07-01T06:25:36Z</dcterms:modified>
</cp:coreProperties>
</file>