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17402\var\www\miau\data\miau\290\"/>
    </mc:Choice>
  </mc:AlternateContent>
  <xr:revisionPtr revIDLastSave="0" documentId="13_ncr:1_{C6489516-5A79-4679-9666-C6580F0EFAEC}" xr6:coauthVersionLast="47" xr6:coauthVersionMax="47" xr10:uidLastSave="{00000000-0000-0000-0000-000000000000}"/>
  <bookViews>
    <workbookView xWindow="-108" yWindow="-108" windowWidth="23256" windowHeight="12720" activeTab="7" xr2:uid="{00000000-000D-0000-FFFF-FFFF00000000}"/>
  </bookViews>
  <sheets>
    <sheet name="Summary" sheetId="1" r:id="rId1"/>
    <sheet name="Structure" sheetId="2" r:id="rId2"/>
    <sheet name="Adatbázis" sheetId="3" r:id="rId3"/>
    <sheet name="pivot-darab" sheetId="5" r:id="rId4"/>
    <sheet name="szűrt formátum-hosszú" sheetId="4" r:id="rId5"/>
    <sheet name="pivot-érték" sheetId="6" r:id="rId6"/>
    <sheet name="model" sheetId="7" r:id="rId7"/>
    <sheet name="info" sheetId="8" r:id="rId8"/>
  </sheets>
  <definedNames>
    <definedName name="_xlnm._FilterDatabase" localSheetId="2" hidden="1">Adatbázis!$A$10:$E$322</definedName>
  </definedNames>
  <calcPr calcId="191029"/>
  <pivotCaches>
    <pivotCache cacheId="1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6" l="1"/>
  <c r="J40" i="6"/>
  <c r="J41" i="6"/>
  <c r="J42" i="6"/>
  <c r="J43" i="6"/>
  <c r="K43" i="6" s="1"/>
  <c r="J44" i="6"/>
  <c r="K44" i="6" s="1"/>
  <c r="J45" i="6"/>
  <c r="J46" i="6"/>
  <c r="K46" i="6" s="1"/>
  <c r="J47" i="6"/>
  <c r="J48" i="6"/>
  <c r="J49" i="6"/>
  <c r="J50" i="6"/>
  <c r="J51" i="6"/>
  <c r="K51" i="6" s="1"/>
  <c r="J52" i="6"/>
  <c r="J53" i="6"/>
  <c r="J54" i="6"/>
  <c r="K54" i="6" s="1"/>
  <c r="J55" i="6"/>
  <c r="J56" i="6"/>
  <c r="J57" i="6"/>
  <c r="J58" i="6"/>
  <c r="J59" i="6"/>
  <c r="K59" i="6" s="1"/>
  <c r="J60" i="6"/>
  <c r="K60" i="6" s="1"/>
  <c r="J61" i="6"/>
  <c r="K61" i="6" s="1"/>
  <c r="J62" i="6"/>
  <c r="K62" i="6" s="1"/>
  <c r="J63" i="6"/>
  <c r="J64" i="6"/>
  <c r="J38" i="6"/>
  <c r="K38" i="6" s="1"/>
  <c r="K52" i="6" l="1"/>
  <c r="K58" i="6"/>
  <c r="K50" i="6"/>
  <c r="K42" i="6"/>
  <c r="K41" i="6"/>
  <c r="K57" i="6"/>
  <c r="K48" i="6"/>
  <c r="K40" i="6"/>
  <c r="K49" i="6"/>
  <c r="K64" i="6"/>
  <c r="K56" i="6"/>
  <c r="K63" i="6"/>
  <c r="K55" i="6"/>
  <c r="K47" i="6"/>
  <c r="K39" i="6"/>
  <c r="K53" i="6"/>
  <c r="K45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38" i="6"/>
  <c r="C32" i="6"/>
  <c r="D32" i="6"/>
  <c r="E32" i="6"/>
  <c r="F32" i="6"/>
  <c r="G32" i="6"/>
  <c r="H32" i="6"/>
  <c r="B32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38" i="6"/>
  <c r="C38" i="6"/>
  <c r="D38" i="6"/>
  <c r="E38" i="6"/>
  <c r="H38" i="6"/>
  <c r="C39" i="6"/>
  <c r="D39" i="6"/>
  <c r="E39" i="6"/>
  <c r="C40" i="6"/>
  <c r="D40" i="6"/>
  <c r="E40" i="6"/>
  <c r="C41" i="6"/>
  <c r="D41" i="6"/>
  <c r="E41" i="6"/>
  <c r="C42" i="6"/>
  <c r="D42" i="6"/>
  <c r="E42" i="6"/>
  <c r="C43" i="6"/>
  <c r="D43" i="6"/>
  <c r="E43" i="6"/>
  <c r="C44" i="6"/>
  <c r="D44" i="6"/>
  <c r="E44" i="6"/>
  <c r="C45" i="6"/>
  <c r="D45" i="6"/>
  <c r="E45" i="6"/>
  <c r="C46" i="6"/>
  <c r="D46" i="6"/>
  <c r="E46" i="6"/>
  <c r="C47" i="6"/>
  <c r="D47" i="6"/>
  <c r="E47" i="6"/>
  <c r="C48" i="6"/>
  <c r="D48" i="6"/>
  <c r="E48" i="6"/>
  <c r="C49" i="6"/>
  <c r="D49" i="6"/>
  <c r="E49" i="6"/>
  <c r="C50" i="6"/>
  <c r="D50" i="6"/>
  <c r="E50" i="6"/>
  <c r="C51" i="6"/>
  <c r="D51" i="6"/>
  <c r="E51" i="6"/>
  <c r="C52" i="6"/>
  <c r="D52" i="6"/>
  <c r="E52" i="6"/>
  <c r="C53" i="6"/>
  <c r="D53" i="6"/>
  <c r="E53" i="6"/>
  <c r="C54" i="6"/>
  <c r="D54" i="6"/>
  <c r="E54" i="6"/>
  <c r="C55" i="6"/>
  <c r="D55" i="6"/>
  <c r="E55" i="6"/>
  <c r="C56" i="6"/>
  <c r="D56" i="6"/>
  <c r="E56" i="6"/>
  <c r="C57" i="6"/>
  <c r="D57" i="6"/>
  <c r="E57" i="6"/>
  <c r="C58" i="6"/>
  <c r="D58" i="6"/>
  <c r="E58" i="6"/>
  <c r="C59" i="6"/>
  <c r="D59" i="6"/>
  <c r="E59" i="6"/>
  <c r="C60" i="6"/>
  <c r="D60" i="6"/>
  <c r="E60" i="6"/>
  <c r="C61" i="6"/>
  <c r="D61" i="6"/>
  <c r="E61" i="6"/>
  <c r="C62" i="6"/>
  <c r="D62" i="6"/>
  <c r="E62" i="6"/>
  <c r="C63" i="6"/>
  <c r="D63" i="6"/>
  <c r="E63" i="6"/>
  <c r="C64" i="6"/>
  <c r="D64" i="6"/>
  <c r="E64" i="6"/>
  <c r="B39" i="6"/>
  <c r="B40" i="6"/>
  <c r="B41" i="6"/>
  <c r="B42" i="6"/>
  <c r="B43" i="6"/>
  <c r="B44" i="6"/>
  <c r="L44" i="6" s="1"/>
  <c r="B45" i="6"/>
  <c r="L45" i="6" s="1"/>
  <c r="B46" i="6"/>
  <c r="B47" i="6"/>
  <c r="B48" i="6"/>
  <c r="B49" i="6"/>
  <c r="B50" i="6"/>
  <c r="B51" i="6"/>
  <c r="B52" i="6"/>
  <c r="L52" i="6" s="1"/>
  <c r="B53" i="6"/>
  <c r="L53" i="6" s="1"/>
  <c r="B54" i="6"/>
  <c r="B55" i="6"/>
  <c r="B56" i="6"/>
  <c r="B57" i="6"/>
  <c r="B58" i="6"/>
  <c r="B59" i="6"/>
  <c r="B60" i="6"/>
  <c r="B61" i="6"/>
  <c r="L61" i="6" s="1"/>
  <c r="B62" i="6"/>
  <c r="B63" i="6"/>
  <c r="B64" i="6"/>
  <c r="B38" i="6"/>
  <c r="F37" i="6"/>
  <c r="G37" i="6"/>
  <c r="H37" i="6"/>
  <c r="I37" i="6"/>
  <c r="C37" i="6"/>
  <c r="D37" i="6"/>
  <c r="E37" i="6"/>
  <c r="B37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38" i="6"/>
  <c r="B1" i="5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11" i="3"/>
  <c r="L63" i="6" l="1"/>
  <c r="L55" i="6"/>
  <c r="L47" i="6"/>
  <c r="L39" i="6"/>
  <c r="M61" i="6" s="1"/>
  <c r="N61" i="6" s="1"/>
  <c r="L62" i="6"/>
  <c r="M62" i="6" s="1"/>
  <c r="N62" i="6" s="1"/>
  <c r="L54" i="6"/>
  <c r="L46" i="6"/>
  <c r="L60" i="6"/>
  <c r="L59" i="6"/>
  <c r="L51" i="6"/>
  <c r="L43" i="6"/>
  <c r="M52" i="6"/>
  <c r="N52" i="6" s="1"/>
  <c r="L58" i="6"/>
  <c r="L50" i="6"/>
  <c r="L42" i="6"/>
  <c r="L38" i="6"/>
  <c r="L57" i="6"/>
  <c r="L49" i="6"/>
  <c r="L41" i="6"/>
  <c r="M41" i="6" s="1"/>
  <c r="N41" i="6" s="1"/>
  <c r="L64" i="6"/>
  <c r="M64" i="6" s="1"/>
  <c r="N64" i="6" s="1"/>
  <c r="L56" i="6"/>
  <c r="L48" i="6"/>
  <c r="L40" i="6"/>
  <c r="M43" i="6" l="1"/>
  <c r="N43" i="6" s="1"/>
  <c r="M47" i="6"/>
  <c r="N47" i="6" s="1"/>
  <c r="M51" i="6"/>
  <c r="N51" i="6" s="1"/>
  <c r="M59" i="6"/>
  <c r="N59" i="6" s="1"/>
  <c r="M38" i="6"/>
  <c r="N38" i="6" s="1"/>
  <c r="M60" i="6"/>
  <c r="N60" i="6" s="1"/>
  <c r="M55" i="6"/>
  <c r="N55" i="6" s="1"/>
  <c r="M49" i="6"/>
  <c r="N49" i="6" s="1"/>
  <c r="M42" i="6"/>
  <c r="N42" i="6" s="1"/>
  <c r="M63" i="6"/>
  <c r="N63" i="6" s="1"/>
  <c r="M39" i="6"/>
  <c r="N39" i="6" s="1"/>
  <c r="M40" i="6"/>
  <c r="N40" i="6" s="1"/>
  <c r="M48" i="6"/>
  <c r="N48" i="6" s="1"/>
  <c r="M50" i="6"/>
  <c r="N50" i="6" s="1"/>
  <c r="M46" i="6"/>
  <c r="N46" i="6" s="1"/>
  <c r="M44" i="6"/>
  <c r="N44" i="6" s="1"/>
  <c r="M57" i="6"/>
  <c r="N57" i="6" s="1"/>
  <c r="M53" i="6"/>
  <c r="N53" i="6" s="1"/>
  <c r="M56" i="6"/>
  <c r="N56" i="6" s="1"/>
  <c r="M58" i="6"/>
  <c r="N58" i="6" s="1"/>
  <c r="M54" i="6"/>
  <c r="N54" i="6" s="1"/>
  <c r="M45" i="6"/>
  <c r="N45" i="6" s="1"/>
</calcChain>
</file>

<file path=xl/sharedStrings.xml><?xml version="1.0" encoding="utf-8"?>
<sst xmlns="http://schemas.openxmlformats.org/spreadsheetml/2006/main" count="1988" uniqueCount="352">
  <si>
    <t>Individuals - places of computer use [ISOC_CI_CFP_PU$DEFAULTVIEW]</t>
  </si>
  <si>
    <t>Open product page</t>
  </si>
  <si>
    <t>Open in Data Browser</t>
  </si>
  <si>
    <t xml:space="preserve">Description: </t>
  </si>
  <si>
    <t>-</t>
  </si>
  <si>
    <t xml:space="preserve">Last update of data: </t>
  </si>
  <si>
    <t>30/03/2022 11:00</t>
  </si>
  <si>
    <t xml:space="preserve">Last change of data structure: </t>
  </si>
  <si>
    <t>08/02/2021 23:00</t>
  </si>
  <si>
    <t>Institutional source(s)</t>
  </si>
  <si>
    <t>Eurostat</t>
  </si>
  <si>
    <t>Source dataset(s)</t>
  </si>
  <si>
    <t>This data product is extracted from the following source datasets</t>
  </si>
  <si>
    <t>ISOC_CI_CFP_PU</t>
  </si>
  <si>
    <t>Individuals - places of computer use</t>
  </si>
  <si>
    <t>Contents</t>
  </si>
  <si>
    <t>Time frequency</t>
  </si>
  <si>
    <t>Unit of measure</t>
  </si>
  <si>
    <t>Individual type</t>
  </si>
  <si>
    <t>Sheet 1</t>
  </si>
  <si>
    <t>Annual</t>
  </si>
  <si>
    <t>Percentage of individuals</t>
  </si>
  <si>
    <t>All Individuals</t>
  </si>
  <si>
    <t>Structure</t>
  </si>
  <si>
    <t>Dimension</t>
  </si>
  <si>
    <t>Position</t>
  </si>
  <si>
    <t>Label</t>
  </si>
  <si>
    <t>Information society indicator</t>
  </si>
  <si>
    <t>Computer use: at home</t>
  </si>
  <si>
    <t>Computer use: at work</t>
  </si>
  <si>
    <t>Computer use: at place of education</t>
  </si>
  <si>
    <t>Computer use: at other people's houses</t>
  </si>
  <si>
    <t>Computer use: at other places</t>
  </si>
  <si>
    <t>Computer use: at work, but not at any other place</t>
  </si>
  <si>
    <t>Computer use: at place of educaton, but not at any other place</t>
  </si>
  <si>
    <t>Computer use: in an internet café</t>
  </si>
  <si>
    <t>Geopolitical entity (reporting)</t>
  </si>
  <si>
    <t>European Union - 27 countries (from 2020)</t>
  </si>
  <si>
    <t>European Union - 28 countries (2013-2020)</t>
  </si>
  <si>
    <t>European Union - 27 countries (2007-2013)</t>
  </si>
  <si>
    <t>European Union - 25 countries (2004-2006)</t>
  </si>
  <si>
    <t>European Union - 15 countries (1995-2004)</t>
  </si>
  <si>
    <t>Euro area (EA11-1999, EA12-2001, EA13-2007, EA15-2008, EA16-2009, EA17-2011, EA18-2014, EA19-2015)</t>
  </si>
  <si>
    <t>Belgium</t>
  </si>
  <si>
    <t>Bulgaria</t>
  </si>
  <si>
    <t>Czechia</t>
  </si>
  <si>
    <t>Denmark</t>
  </si>
  <si>
    <t>Germany (until 1990 former territory of the FRG)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</si>
  <si>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</si>
  <si>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</si>
  <si>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</si>
  <si>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</si>
  <si>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</si>
  <si>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</si>
  <si>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</si>
  <si>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</si>
  <si>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</si>
  <si>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</si>
  <si>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</si>
  <si>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</si>
  <si>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</si>
  <si>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</si>
  <si>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</si>
  <si>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</si>
  <si>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</si>
  <si>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</si>
  <si>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</si>
  <si>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</si>
  <si>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</si>
  <si>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</si>
  <si>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Iceland</t>
  </si>
  <si>
    <t>Norway</t>
  </si>
  <si>
    <t>United Kingdom</t>
  </si>
  <si>
    <t>North Macedonia</t>
  </si>
  <si>
    <t>Serbia</t>
  </si>
  <si>
    <t>Turkey</t>
  </si>
  <si>
    <t>Time</t>
  </si>
  <si>
    <t>2010</t>
  </si>
  <si>
    <t>2011</t>
  </si>
  <si>
    <t>Data extracted on 02/10/2022 16:05:45 from [ESTAT]</t>
  </si>
  <si>
    <t xml:space="preserve">Dataset: </t>
  </si>
  <si>
    <t xml:space="preserve">Last updated: </t>
  </si>
  <si>
    <t>TIME</t>
  </si>
  <si>
    <t>GEO (Labels)</t>
  </si>
  <si>
    <t>INDIC_IS (Labels)</t>
  </si>
  <si>
    <t>n</t>
  </si>
  <si>
    <t>:</t>
  </si>
  <si>
    <t>u</t>
  </si>
  <si>
    <t>Special value</t>
  </si>
  <si>
    <t>not available</t>
  </si>
  <si>
    <t>Available flags:</t>
  </si>
  <si>
    <t>not significant</t>
  </si>
  <si>
    <t>low reliability</t>
  </si>
  <si>
    <t>Összeg / 2012</t>
  </si>
  <si>
    <t>Mennyiség / 2012</t>
  </si>
  <si>
    <t>Oszlopcímkék</t>
  </si>
  <si>
    <t>GEOTIME</t>
  </si>
  <si>
    <t>direction</t>
  </si>
  <si>
    <t>the-more-the-more</t>
  </si>
  <si>
    <t>YO=Al-relatedness</t>
  </si>
  <si>
    <t>question</t>
  </si>
  <si>
    <t>Which country can be use the most Al related country?</t>
  </si>
  <si>
    <t>OAM ranked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</si>
  <si>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</si>
  <si>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</si>
  <si>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</si>
  <si>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</si>
  <si>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</si>
  <si>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</si>
  <si>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</si>
  <si>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</si>
  <si>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</si>
  <si>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</si>
  <si>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</si>
  <si>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</si>
  <si>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</si>
  <si>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</si>
  <si>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Y(A8)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</si>
  <si>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</si>
  <si>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</si>
  <si>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</si>
  <si>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</si>
  <si>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</si>
  <si>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</si>
  <si>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</si>
  <si>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</si>
  <si>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</si>
  <si>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</si>
  <si>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</si>
  <si>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</si>
  <si>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</si>
  <si>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</si>
  <si>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</si>
  <si>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</si>
  <si>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</si>
  <si>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</si>
  <si>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</si>
  <si>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</si>
  <si>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</si>
  <si>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</si>
  <si>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</si>
  <si>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</si>
  <si>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</si>
  <si>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</si>
  <si>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</si>
  <si>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Lépcsôk(1)</t>
  </si>
  <si>
    <t>S1</t>
  </si>
  <si>
    <t>(25.9+25.9)/(2)=25.95</t>
  </si>
  <si>
    <t>(39.9+25.9)/(2)=32.9</t>
  </si>
  <si>
    <t>(45.9+25.9)/(2)=35.9</t>
  </si>
  <si>
    <t>(862.5+25.9)/(2)=444.2</t>
  </si>
  <si>
    <t>(88.7+70.8)/(2)=79.75</t>
  </si>
  <si>
    <t>(25.9+940.3)/(2)=483.1</t>
  </si>
  <si>
    <t>(77.8+56.8)/(2)=67.3</t>
  </si>
  <si>
    <t>S2</t>
  </si>
  <si>
    <t>(24.9+24.9)/(2)=24.95</t>
  </si>
  <si>
    <t>(25.9+24.9)/(2)=25.45</t>
  </si>
  <si>
    <t>(44.9+24.9)/(2)=34.9</t>
  </si>
  <si>
    <t>(861.5+24.9)/(2)=443.2</t>
  </si>
  <si>
    <t>(24.9+939.3)/(2)=482.1</t>
  </si>
  <si>
    <t>(61.8+55.8)/(2)=58.85</t>
  </si>
  <si>
    <t>S3</t>
  </si>
  <si>
    <t>(23.9+23.9)/(2)=23.95</t>
  </si>
  <si>
    <t>(43.9+23.9)/(2)=33.9</t>
  </si>
  <si>
    <t>(837.6+23.9)/(2)=430.75</t>
  </si>
  <si>
    <t>(23.9+938.3)/(2)=481.1</t>
  </si>
  <si>
    <t>(60.8+54.8)/(2)=57.85</t>
  </si>
  <si>
    <t>S4</t>
  </si>
  <si>
    <t>(22.9+22.9)/(2)=22.95</t>
  </si>
  <si>
    <t>(42.9+22.9)/(2)=32.9</t>
  </si>
  <si>
    <t>(836.6+22.9)/(2)=429.75</t>
  </si>
  <si>
    <t>(22.9+937.3)/(2)=480.1</t>
  </si>
  <si>
    <t>(59.8+53.8)/(2)=56.85</t>
  </si>
  <si>
    <t>S5</t>
  </si>
  <si>
    <t>(21.9+21.9)/(2)=21.95</t>
  </si>
  <si>
    <t>(41.9+21.9)/(2)=31.9</t>
  </si>
  <si>
    <t>(835.6+21.9)/(2)=428.75</t>
  </si>
  <si>
    <t>(21.9+936.3)/(2)=479.1</t>
  </si>
  <si>
    <t>(58.8+52.8)/(2)=55.85</t>
  </si>
  <si>
    <t>S6</t>
  </si>
  <si>
    <t>(20.9+20.9)/(2)=20.95</t>
  </si>
  <si>
    <t>(40.9+20.9)/(2)=30.9</t>
  </si>
  <si>
    <t>(834.6+20.9)/(2)=427.75</t>
  </si>
  <si>
    <t>(20.9+935.3)/(2)=478.1</t>
  </si>
  <si>
    <t>(57.8+51.9)/(2)=54.85</t>
  </si>
  <si>
    <t>S7</t>
  </si>
  <si>
    <t>(19.9+19.9)/(2)=19.95</t>
  </si>
  <si>
    <t>(39.9+19.9)/(2)=29.9</t>
  </si>
  <si>
    <t>(833.6+19.9)/(2)=426.75</t>
  </si>
  <si>
    <t>(19.9+934.3)/(2)=477.15</t>
  </si>
  <si>
    <t>(56.8+50.9)/(2)=53.85</t>
  </si>
  <si>
    <t>S8</t>
  </si>
  <si>
    <t>(18.9+18.9)/(2)=18.95</t>
  </si>
  <si>
    <t>(38.9+18.9)/(2)=28.9</t>
  </si>
  <si>
    <t>(832.6+18.9)/(2)=425.75</t>
  </si>
  <si>
    <t>(18.9+933.3)/(2)=476.15</t>
  </si>
  <si>
    <t>(55.8+49.9)/(2)=52.85</t>
  </si>
  <si>
    <t>S9</t>
  </si>
  <si>
    <t>(17.9+17.9)/(2)=17.95</t>
  </si>
  <si>
    <t>(37.9+17.9)/(2)=27.9</t>
  </si>
  <si>
    <t>(831.6+17.9)/(2)=424.8</t>
  </si>
  <si>
    <t>(17.9+932.3)/(2)=475.15</t>
  </si>
  <si>
    <t>(17.9+39.9)/(2)=28.9</t>
  </si>
  <si>
    <t>S10</t>
  </si>
  <si>
    <t>(17+17)/(2)=16.95</t>
  </si>
  <si>
    <t>(36.9+17)/(2)=26.9</t>
  </si>
  <si>
    <t>(830.6+17)/(2)=423.8</t>
  </si>
  <si>
    <t>(17+931.3)/(2)=474.15</t>
  </si>
  <si>
    <t>(17+38.9)/(2)=27.9</t>
  </si>
  <si>
    <t>S11</t>
  </si>
  <si>
    <t>(16+16)/(2)=15.95</t>
  </si>
  <si>
    <t>(35.9+16)/(2)=25.95</t>
  </si>
  <si>
    <t>(829.6+16)/(2)=422.8</t>
  </si>
  <si>
    <t>(16+930.3)/(2)=473.15</t>
  </si>
  <si>
    <t>(16+37.9)/(2)=26.9</t>
  </si>
  <si>
    <t>S12</t>
  </si>
  <si>
    <t>(15+15)/(2)=14.95</t>
  </si>
  <si>
    <t>(34.9+15)/(2)=24.95</t>
  </si>
  <si>
    <t>(828.6+15)/(2)=421.8</t>
  </si>
  <si>
    <t>(15+929.3)/(2)=472.15</t>
  </si>
  <si>
    <t>(15+36.9)/(2)=25.95</t>
  </si>
  <si>
    <t>S13</t>
  </si>
  <si>
    <t>(14+14)/(2)=13.95</t>
  </si>
  <si>
    <t>(33.9+14)/(2)=23.95</t>
  </si>
  <si>
    <t>(827.6+14)/(2)=420.8</t>
  </si>
  <si>
    <t>(14+928.3)/(2)=471.15</t>
  </si>
  <si>
    <t>(14+35.9)/(2)=24.95</t>
  </si>
  <si>
    <t>S14</t>
  </si>
  <si>
    <t>(13+13)/(2)=12.95</t>
  </si>
  <si>
    <t>(32.9+13)/(2)=22.95</t>
  </si>
  <si>
    <t>(826.6+13)/(2)=419.8</t>
  </si>
  <si>
    <t>(13+927.3)/(2)=470.15</t>
  </si>
  <si>
    <t>(13+34.9)/(2)=23.95</t>
  </si>
  <si>
    <t>S15</t>
  </si>
  <si>
    <t>(12+12)/(2)=11.95</t>
  </si>
  <si>
    <t>(31.9+12)/(2)=21.95</t>
  </si>
  <si>
    <t>(825.6+12)/(2)=418.8</t>
  </si>
  <si>
    <t>(12+926.3)/(2)=469.15</t>
  </si>
  <si>
    <t>(12+33.9)/(2)=22.95</t>
  </si>
  <si>
    <t>S16</t>
  </si>
  <si>
    <t>(11+11)/(2)=10.95</t>
  </si>
  <si>
    <t>(30.9+11)/(2)=20.95</t>
  </si>
  <si>
    <t>(824.6+11)/(2)=417.8</t>
  </si>
  <si>
    <t>(11+925.3)/(2)=468.15</t>
  </si>
  <si>
    <t>(11+32.9)/(2)=21.95</t>
  </si>
  <si>
    <t>S17</t>
  </si>
  <si>
    <t>(10+10)/(2)=9.95</t>
  </si>
  <si>
    <t>(29.9+10)/(2)=19.95</t>
  </si>
  <si>
    <t>(823.6+10)/(2)=416.8</t>
  </si>
  <si>
    <t>(10+924.3)/(2)=467.15</t>
  </si>
  <si>
    <t>(10+31.9)/(2)=20.95</t>
  </si>
  <si>
    <t>S18</t>
  </si>
  <si>
    <t>(9+9)/(2)=8.95</t>
  </si>
  <si>
    <t>(28.9+9)/(2)=18.95</t>
  </si>
  <si>
    <t>(822.6+9)/(2)=415.8</t>
  </si>
  <si>
    <t>(9+923.3)/(2)=466.15</t>
  </si>
  <si>
    <t>(9+30.9)/(2)=19.95</t>
  </si>
  <si>
    <t>S19</t>
  </si>
  <si>
    <t>(8+8)/(2)=8</t>
  </si>
  <si>
    <t>(27.9+8)/(2)=17.95</t>
  </si>
  <si>
    <t>(821.6+8)/(2)=414.8</t>
  </si>
  <si>
    <t>(8+922.3)/(2)=465.15</t>
  </si>
  <si>
    <t>(8+29.9)/(2)=18.95</t>
  </si>
  <si>
    <t>S20</t>
  </si>
  <si>
    <t>(7+7)/(2)=7</t>
  </si>
  <si>
    <t>(26.9+7)/(2)=16.95</t>
  </si>
  <si>
    <t>(820.6+7)/(2)=413.8</t>
  </si>
  <si>
    <t>(7+921.3)/(2)=464.15</t>
  </si>
  <si>
    <t>S21</t>
  </si>
  <si>
    <t>(6+6)/(2)=6</t>
  </si>
  <si>
    <t>(25.9+6)/(2)=15.95</t>
  </si>
  <si>
    <t>(819.6+6)/(2)=412.8</t>
  </si>
  <si>
    <t>(6+920.3)/(2)=463.15</t>
  </si>
  <si>
    <t>S22</t>
  </si>
  <si>
    <t>(5+5)/(2)=5</t>
  </si>
  <si>
    <t>(24.9+5)/(2)=14.95</t>
  </si>
  <si>
    <t>(818.6+5)/(2)=411.8</t>
  </si>
  <si>
    <t>(5+919.4)/(2)=462.15</t>
  </si>
  <si>
    <t>S23</t>
  </si>
  <si>
    <t>(4+4)/(2)=4</t>
  </si>
  <si>
    <t>(23.9+4)/(2)=13.95</t>
  </si>
  <si>
    <t>(817.6+4)/(2)=410.8</t>
  </si>
  <si>
    <t>(4+918.4)/(2)=461.15</t>
  </si>
  <si>
    <t>S24</t>
  </si>
  <si>
    <t>(3+3)/(2)=3</t>
  </si>
  <si>
    <t>(22.9+3)/(2)=12.95</t>
  </si>
  <si>
    <t>(816.6+3)/(2)=409.8</t>
  </si>
  <si>
    <t>(3+917.4)/(2)=460.15</t>
  </si>
  <si>
    <t>S25</t>
  </si>
  <si>
    <t>(2+2)/(2)=2</t>
  </si>
  <si>
    <t>(21.9+2)/(2)=11.95</t>
  </si>
  <si>
    <t>(815.7+2)/(2)=408.8</t>
  </si>
  <si>
    <t>(2+888.4)/(2)=445.2</t>
  </si>
  <si>
    <t>S26</t>
  </si>
  <si>
    <t>(1+1)/(2)=1</t>
  </si>
  <si>
    <t>(814.7+1)/(2)=407.85</t>
  </si>
  <si>
    <t>(1+887.4)/(2)=444.2</t>
  </si>
  <si>
    <t>S27</t>
  </si>
  <si>
    <t>(0+0)/(2)=0</t>
  </si>
  <si>
    <t>(813.7+0)/(2)=406.85</t>
  </si>
  <si>
    <t>(0+857.5)/(2)=428.75</t>
  </si>
  <si>
    <t>Lépcsôk(2)</t>
  </si>
  <si>
    <t>COCO:Y0</t>
  </si>
  <si>
    <t>Becslés</t>
  </si>
  <si>
    <t>Tény+0</t>
  </si>
  <si>
    <t>Delta</t>
  </si>
  <si>
    <t>Delta/Tény</t>
  </si>
  <si>
    <t>S1 összeg:</t>
  </si>
  <si>
    <t>S27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</si>
  <si>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</si>
  <si>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</si>
  <si>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</si>
  <si>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</si>
  <si>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</si>
  <si>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</si>
  <si>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estimation</t>
  </si>
  <si>
    <t>ranks</t>
  </si>
  <si>
    <t>naive approach</t>
  </si>
  <si>
    <t>ranks2</t>
  </si>
  <si>
    <t>difference</t>
  </si>
  <si>
    <t>Norwey</t>
  </si>
  <si>
    <t>Sheet</t>
  </si>
  <si>
    <t>Conclusions</t>
  </si>
  <si>
    <t>model</t>
  </si>
  <si>
    <t>The naive evaluation has huge differences compared to the optimized model</t>
  </si>
  <si>
    <t xml:space="preserve">The most Unused country is </t>
  </si>
  <si>
    <t>The less unused country is</t>
  </si>
  <si>
    <t>COCO Y0: 2761525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</si>
  <si>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</si>
  <si>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1.38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</si>
  <si>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0.64 mp (0.01 p)</t>
    </r>
  </si>
  <si>
    <t xml:space="preserve">https://miau.my-x.hu/miau/quilt/2020/quilt2/launching2020IV29/part5.html </t>
  </si>
  <si>
    <t>A feladat a forrás-URL (rapid-project-némafilm) alapján INSTRUKCIÓK nélkül keletkezett.</t>
  </si>
  <si>
    <t>A sikeres klónozás léte rámutat a klónózási kihívás teljesíthetőségére.</t>
  </si>
  <si>
    <t>https://miau.my-x.hu/digeco/2020/2020osz/digeco_tdk_publication_ures.docx</t>
  </si>
  <si>
    <t>Feladat-értelmezések</t>
  </si>
  <si>
    <t>Szerző: Anonim Hallgató</t>
  </si>
  <si>
    <t>A feladat szöveges értelmezése lehetséges (választható) önálló feladat egy hasonló klón párhuzamos értelmezése mellett (vagyis egy félévi teljesítés lehet 1_klón+1_text, ill. 2_klón, valamint 2_text):</t>
  </si>
  <si>
    <t>Leíró feladat (text) szabványos nézete:</t>
  </si>
  <si>
    <t>Klón-forrás: (rapid-poject-videók)</t>
  </si>
  <si>
    <t>Szerző</t>
  </si>
  <si>
    <t>Anonim Hallgató</t>
  </si>
  <si>
    <t>Cím</t>
  </si>
  <si>
    <t>Title</t>
  </si>
  <si>
    <t>Kiadó</t>
  </si>
  <si>
    <t>MIAÚ</t>
  </si>
  <si>
    <t>URL</t>
  </si>
  <si>
    <t>https://miau.my-x.hu/miau/292/meretfuggo_elemzes_logisztika.xlsx</t>
  </si>
  <si>
    <t>https://miau.my-x.hu/miau/290/isoc_ci_cfp_pu_page_spreadsheet.xlsx</t>
  </si>
  <si>
    <t>Klón-elemzés: Melyik a leginkább internethasználat-orientált ország?</t>
  </si>
  <si>
    <t>(Which country may be seen as the most Internet-oriented country?)</t>
  </si>
  <si>
    <t>Kapcsolódó dokumentum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</si>
</sst>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11"/>
      <name val="Arial"/>
      <family val="2"/>
      <charset val="238"/>
    </font>
    <font>
      <u/>
      <sz val="9"/>
      <color indexed="12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4"/>
      <color rgb="FF000000"/>
      <name val="Times New Roman"/>
      <family val="1"/>
      <charset val="238"/>
    </font>
    <font>
      <sz val="7"/>
      <color rgb="FF333333"/>
      <name val="Verdana"/>
      <family val="2"/>
      <charset val="238"/>
    </font>
    <font>
      <sz val="1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solid">
        <fgColor rgb="FFDCE6F1"/>
      </patternFill>
    </fill>
    <fill>
      <patternFill patternType="solid">
        <fgColor rgb="FFF6F6F6"/>
      </patternFill>
    </fill>
    <fill>
      <patternFill patternType="solid">
        <fgColor theme="9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/>
      <top style="thin">
        <color rgb="FFB0B0B0"/>
      </top>
      <bottom style="thin">
        <color rgb="FFB0B0B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 shrinkToFit="1"/>
    </xf>
    <xf numFmtId="3" fontId="2" fillId="5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0" fillId="0" borderId="0" xfId="0"/>
    <xf numFmtId="0" fontId="3" fillId="2" borderId="2" xfId="0" applyFont="1" applyFill="1" applyBorder="1" applyAlignment="1">
      <alignment horizontal="left" vertical="center"/>
    </xf>
    <xf numFmtId="3" fontId="0" fillId="0" borderId="0" xfId="0" applyNumberFormat="1"/>
    <xf numFmtId="0" fontId="7" fillId="3" borderId="1" xfId="0" applyFont="1" applyFill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6" fillId="6" borderId="0" xfId="0" applyFont="1" applyFill="1" applyAlignment="1">
      <alignment horizontal="left" vertical="center"/>
    </xf>
    <xf numFmtId="2" fontId="0" fillId="0" borderId="0" xfId="0" applyNumberFormat="1"/>
    <xf numFmtId="1" fontId="0" fillId="0" borderId="0" xfId="0" applyNumberFormat="1"/>
    <xf numFmtId="0" fontId="10" fillId="9" borderId="0" xfId="0" applyFont="1" applyFill="1"/>
    <xf numFmtId="0" fontId="10" fillId="0" borderId="0" xfId="0" applyFont="1"/>
    <xf numFmtId="0" fontId="10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left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1" fillId="0" borderId="0" xfId="1"/>
    <xf numFmtId="0" fontId="9" fillId="0" borderId="0" xfId="0" applyFont="1"/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left" vertical="top" wrapText="1"/>
    </xf>
    <xf numFmtId="0" fontId="0" fillId="0" borderId="0" xfId="0"/>
    <xf numFmtId="0" fontId="3" fillId="2" borderId="1" xfId="0" applyFont="1" applyFill="1" applyBorder="1" applyAlignment="1">
      <alignment horizontal="right" vertical="center"/>
    </xf>
    <xf numFmtId="0" fontId="11" fillId="0" borderId="0" xfId="1" applyAlignment="1" applyProtection="1"/>
  </cellXfs>
  <cellStyles count="2">
    <cellStyle name="Hivatkozás" xfId="1" builtinId="8"/>
    <cellStyle name="Normál" xfId="0" builtinId="0"/>
  </cellStyles>
  <dxfs count="4"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481443</xdr:colOff>
      <xdr:row>3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0</xdr:rowOff>
    </xdr:to>
    <xdr:pic>
      <xdr:nvPicPr>
        <xdr:cNvPr id="1025" name="Picture 1" descr="COCO">
          <a:extLst>
            <a:ext uri="{FF2B5EF4-FFF2-40B4-BE49-F238E27FC236}">
              <a16:creationId xmlns:a16="http://schemas.microsoft.com/office/drawing/2014/main" id="{00000000-0008-0000-06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1E4A155D-5D3E-E66B-9F92-768DDF1DE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zőke Bernadett" refreshedDate="44836.686030208337" createdVersion="8" refreshedVersion="8" minRefreshableVersion="3" recordCount="231" xr:uid="{00000000-000A-0000-FFFF-FFFF02000000}">
  <cacheSource type="worksheet">
    <worksheetSource ref="A1:E232" sheet="szűrt formátum-hosszú"/>
  </cacheSource>
  <cacheFields count="5">
    <cacheField name="GEO (Labels)" numFmtId="0">
      <sharedItems count="33">
        <s v="European Union - 27 countries (from 2020)"/>
        <s v="European Union - 28 countries (2013-2020)"/>
        <s v="European Union - 27 countries (2007-2013)"/>
        <s v="European Union - 25 countries (2004-2006)"/>
        <s v="European Union - 15 countries (1995-2004)"/>
        <s v="Euro area (EA11-1999, EA12-2001, EA13-2007, EA15-2008, EA16-2009, EA17-2011, EA18-2014, EA19-2015)"/>
        <s v="Belgium"/>
        <s v="Bulgaria"/>
        <s v="Czechia"/>
        <s v="Denmark"/>
        <s v="Germany (until 1990 former territory of the FRG)"/>
        <s v="Estonia"/>
        <s v="Ireland"/>
        <s v="Spain"/>
        <s v="France"/>
        <s v="Croatia"/>
        <s v="Italy"/>
        <s v="Cyprus"/>
        <s v="Lithuania"/>
        <s v="Luxembourg"/>
        <s v="Hungary"/>
        <s v="Malta"/>
        <s v="Netherlands"/>
        <s v="Poland"/>
        <s v="Portugal"/>
        <s v="Romania"/>
        <s v="Slovenia"/>
        <s v="Slovakia"/>
        <s v="Sweden"/>
        <s v="Iceland"/>
        <s v="Norway"/>
        <s v="North Macedonia"/>
        <s v="Turkey"/>
      </sharedItems>
    </cacheField>
    <cacheField name="INDIC_IS (Labels)" numFmtId="0">
      <sharedItems count="7">
        <s v="Computer use: at home"/>
        <s v="Computer use: at work"/>
        <s v="Computer use: at place of education"/>
        <s v="Computer use: at other people's houses"/>
        <s v="Computer use: at other places"/>
        <s v="Computer use: at work, but not at any other place"/>
        <s v="Computer use: at place of educaton, but not at any other place"/>
      </sharedItems>
    </cacheField>
    <cacheField name="2010" numFmtId="0">
      <sharedItems containsMixedTypes="1" containsNumber="1" containsInteger="1" minValue="0" maxValue="90"/>
    </cacheField>
    <cacheField name="2011" numFmtId="0">
      <sharedItems containsMixedTypes="1" containsNumber="1" containsInteger="1" minValue="0" maxValue="94"/>
    </cacheField>
    <cacheField name="2012" numFmtId="0">
      <sharedItems containsSemiMixedTypes="0" containsString="0" containsNumber="1" minValue="0" maxValue="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1">
  <r>
    <x v="0"/>
    <x v="0"/>
    <n v="63"/>
    <n v="66"/>
    <n v="64.5"/>
  </r>
  <r>
    <x v="0"/>
    <x v="1"/>
    <n v="30"/>
    <n v="31"/>
    <n v="30.5"/>
  </r>
  <r>
    <x v="0"/>
    <x v="2"/>
    <n v="8"/>
    <n v="8"/>
    <n v="8"/>
  </r>
  <r>
    <x v="0"/>
    <x v="3"/>
    <n v="14"/>
    <n v="16"/>
    <n v="15"/>
  </r>
  <r>
    <x v="0"/>
    <x v="4"/>
    <n v="9"/>
    <n v="10"/>
    <n v="9.5"/>
  </r>
  <r>
    <x v="0"/>
    <x v="5"/>
    <n v="2"/>
    <n v="2"/>
    <n v="2"/>
  </r>
  <r>
    <x v="0"/>
    <x v="6"/>
    <n v="0"/>
    <n v="0"/>
    <n v="0"/>
  </r>
  <r>
    <x v="1"/>
    <x v="0"/>
    <n v="63"/>
    <n v="66"/>
    <n v="64.5"/>
  </r>
  <r>
    <x v="1"/>
    <x v="1"/>
    <n v="30"/>
    <n v="31"/>
    <n v="30.5"/>
  </r>
  <r>
    <x v="1"/>
    <x v="2"/>
    <n v="8"/>
    <n v="8"/>
    <n v="8"/>
  </r>
  <r>
    <x v="1"/>
    <x v="3"/>
    <n v="14"/>
    <n v="16"/>
    <n v="15"/>
  </r>
  <r>
    <x v="1"/>
    <x v="4"/>
    <n v="9"/>
    <n v="10"/>
    <n v="9.5"/>
  </r>
  <r>
    <x v="1"/>
    <x v="5"/>
    <n v="2"/>
    <n v="2"/>
    <n v="2"/>
  </r>
  <r>
    <x v="1"/>
    <x v="6"/>
    <n v="0"/>
    <n v="0"/>
    <n v="0"/>
  </r>
  <r>
    <x v="2"/>
    <x v="0"/>
    <n v="63"/>
    <n v="66"/>
    <n v="64.5"/>
  </r>
  <r>
    <x v="2"/>
    <x v="1"/>
    <n v="30"/>
    <n v="31"/>
    <n v="30.5"/>
  </r>
  <r>
    <x v="2"/>
    <x v="2"/>
    <n v="8"/>
    <n v="8"/>
    <n v="8"/>
  </r>
  <r>
    <x v="2"/>
    <x v="3"/>
    <n v="14"/>
    <n v="16"/>
    <n v="15"/>
  </r>
  <r>
    <x v="2"/>
    <x v="4"/>
    <n v="9"/>
    <n v="10"/>
    <n v="9.5"/>
  </r>
  <r>
    <x v="2"/>
    <x v="5"/>
    <n v="2"/>
    <n v="2"/>
    <n v="2"/>
  </r>
  <r>
    <x v="2"/>
    <x v="6"/>
    <n v="0"/>
    <n v="0"/>
    <n v="0"/>
  </r>
  <r>
    <x v="3"/>
    <x v="0"/>
    <n v="65"/>
    <s v=":"/>
    <n v="65"/>
  </r>
  <r>
    <x v="3"/>
    <x v="1"/>
    <n v="32"/>
    <s v=":"/>
    <n v="32"/>
  </r>
  <r>
    <x v="3"/>
    <x v="2"/>
    <n v="9"/>
    <s v=":"/>
    <n v="9"/>
  </r>
  <r>
    <x v="3"/>
    <x v="3"/>
    <n v="15"/>
    <s v=":"/>
    <n v="15"/>
  </r>
  <r>
    <x v="3"/>
    <x v="4"/>
    <n v="10"/>
    <s v=":"/>
    <n v="10"/>
  </r>
  <r>
    <x v="3"/>
    <x v="5"/>
    <n v="2"/>
    <s v=":"/>
    <n v="2"/>
  </r>
  <r>
    <x v="3"/>
    <x v="6"/>
    <n v="0"/>
    <s v=":"/>
    <n v="0"/>
  </r>
  <r>
    <x v="4"/>
    <x v="0"/>
    <n v="67"/>
    <n v="70"/>
    <n v="68.5"/>
  </r>
  <r>
    <x v="4"/>
    <x v="1"/>
    <n v="34"/>
    <n v="35"/>
    <n v="34.5"/>
  </r>
  <r>
    <x v="4"/>
    <x v="2"/>
    <n v="8"/>
    <n v="8"/>
    <n v="8"/>
  </r>
  <r>
    <x v="4"/>
    <x v="3"/>
    <n v="16"/>
    <n v="19"/>
    <n v="17.5"/>
  </r>
  <r>
    <x v="4"/>
    <x v="4"/>
    <n v="12"/>
    <n v="12"/>
    <n v="12"/>
  </r>
  <r>
    <x v="4"/>
    <x v="5"/>
    <n v="2"/>
    <n v="2"/>
    <n v="2"/>
  </r>
  <r>
    <x v="4"/>
    <x v="6"/>
    <n v="0"/>
    <n v="0"/>
    <n v="0"/>
  </r>
  <r>
    <x v="5"/>
    <x v="0"/>
    <n v="66"/>
    <n v="69"/>
    <n v="67.5"/>
  </r>
  <r>
    <x v="5"/>
    <x v="1"/>
    <n v="33"/>
    <n v="34"/>
    <n v="33.5"/>
  </r>
  <r>
    <x v="5"/>
    <x v="2"/>
    <n v="8"/>
    <n v="8"/>
    <n v="8"/>
  </r>
  <r>
    <x v="5"/>
    <x v="3"/>
    <n v="16"/>
    <n v="18"/>
    <n v="17"/>
  </r>
  <r>
    <x v="5"/>
    <x v="4"/>
    <n v="11"/>
    <n v="11"/>
    <n v="11"/>
  </r>
  <r>
    <x v="5"/>
    <x v="5"/>
    <n v="3"/>
    <n v="2"/>
    <n v="2.5"/>
  </r>
  <r>
    <x v="5"/>
    <x v="6"/>
    <n v="0"/>
    <n v="0"/>
    <n v="0"/>
  </r>
  <r>
    <x v="6"/>
    <x v="0"/>
    <n v="74"/>
    <n v="78"/>
    <n v="76"/>
  </r>
  <r>
    <x v="6"/>
    <x v="1"/>
    <n v="34"/>
    <n v="37"/>
    <n v="35.5"/>
  </r>
  <r>
    <x v="6"/>
    <x v="2"/>
    <n v="9"/>
    <n v="10"/>
    <n v="9.5"/>
  </r>
  <r>
    <x v="6"/>
    <x v="3"/>
    <n v="13"/>
    <n v="16"/>
    <n v="14.5"/>
  </r>
  <r>
    <x v="6"/>
    <x v="4"/>
    <n v="8"/>
    <n v="9"/>
    <n v="8.5"/>
  </r>
  <r>
    <x v="6"/>
    <x v="5"/>
    <n v="2"/>
    <n v="2"/>
    <n v="2"/>
  </r>
  <r>
    <x v="6"/>
    <x v="6"/>
    <n v="0"/>
    <n v="0"/>
    <n v="0"/>
  </r>
  <r>
    <x v="7"/>
    <x v="0"/>
    <n v="40"/>
    <n v="45"/>
    <n v="42.5"/>
  </r>
  <r>
    <x v="7"/>
    <x v="1"/>
    <n v="16"/>
    <n v="18"/>
    <n v="17"/>
  </r>
  <r>
    <x v="7"/>
    <x v="2"/>
    <n v="6"/>
    <n v="5"/>
    <n v="5.5"/>
  </r>
  <r>
    <x v="7"/>
    <x v="3"/>
    <n v="3"/>
    <n v="3"/>
    <n v="3"/>
  </r>
  <r>
    <x v="7"/>
    <x v="4"/>
    <n v="3"/>
    <n v="3"/>
    <n v="3"/>
  </r>
  <r>
    <x v="7"/>
    <x v="5"/>
    <n v="3"/>
    <n v="2"/>
    <n v="2.5"/>
  </r>
  <r>
    <x v="7"/>
    <x v="6"/>
    <n v="0"/>
    <n v="0"/>
    <n v="0"/>
  </r>
  <r>
    <x v="8"/>
    <x v="0"/>
    <n v="64"/>
    <n v="69"/>
    <n v="66.5"/>
  </r>
  <r>
    <x v="8"/>
    <x v="1"/>
    <n v="30"/>
    <n v="29"/>
    <n v="29.5"/>
  </r>
  <r>
    <x v="8"/>
    <x v="2"/>
    <n v="12"/>
    <n v="11"/>
    <n v="11.5"/>
  </r>
  <r>
    <x v="8"/>
    <x v="3"/>
    <n v="13"/>
    <n v="10"/>
    <n v="11.5"/>
  </r>
  <r>
    <x v="8"/>
    <x v="4"/>
    <n v="8"/>
    <n v="5"/>
    <n v="6.5"/>
  </r>
  <r>
    <x v="8"/>
    <x v="5"/>
    <n v="2"/>
    <n v="2"/>
    <n v="2"/>
  </r>
  <r>
    <x v="8"/>
    <x v="6"/>
    <n v="0"/>
    <n v="0"/>
    <n v="0"/>
  </r>
  <r>
    <x v="9"/>
    <x v="0"/>
    <n v="86"/>
    <n v="88"/>
    <n v="87"/>
  </r>
  <r>
    <x v="9"/>
    <x v="1"/>
    <n v="47"/>
    <n v="47"/>
    <n v="47"/>
  </r>
  <r>
    <x v="9"/>
    <x v="2"/>
    <n v="14"/>
    <n v="16"/>
    <n v="15"/>
  </r>
  <r>
    <x v="9"/>
    <x v="3"/>
    <n v="20"/>
    <n v="19"/>
    <n v="19.5"/>
  </r>
  <r>
    <x v="9"/>
    <x v="4"/>
    <n v="16"/>
    <n v="14"/>
    <n v="15"/>
  </r>
  <r>
    <x v="9"/>
    <x v="5"/>
    <n v="2"/>
    <n v="1"/>
    <n v="1.5"/>
  </r>
  <r>
    <x v="9"/>
    <x v="6"/>
    <n v="0"/>
    <n v="0"/>
    <n v="0"/>
  </r>
  <r>
    <x v="10"/>
    <x v="0"/>
    <n v="78"/>
    <n v="79"/>
    <n v="78.5"/>
  </r>
  <r>
    <x v="10"/>
    <x v="1"/>
    <n v="40"/>
    <n v="42"/>
    <n v="41"/>
  </r>
  <r>
    <x v="10"/>
    <x v="2"/>
    <n v="7"/>
    <n v="7"/>
    <n v="7"/>
  </r>
  <r>
    <x v="10"/>
    <x v="3"/>
    <n v="17"/>
    <n v="17"/>
    <n v="17"/>
  </r>
  <r>
    <x v="10"/>
    <x v="4"/>
    <n v="10"/>
    <n v="12"/>
    <n v="11"/>
  </r>
  <r>
    <x v="10"/>
    <x v="5"/>
    <n v="2"/>
    <n v="2"/>
    <n v="2"/>
  </r>
  <r>
    <x v="10"/>
    <x v="6"/>
    <s v=":"/>
    <n v="0"/>
    <n v="0"/>
  </r>
  <r>
    <x v="11"/>
    <x v="0"/>
    <n v="69"/>
    <n v="71"/>
    <n v="70"/>
  </r>
  <r>
    <x v="11"/>
    <x v="1"/>
    <n v="29"/>
    <n v="32"/>
    <n v="30.5"/>
  </r>
  <r>
    <x v="11"/>
    <x v="2"/>
    <n v="11"/>
    <n v="13"/>
    <n v="12"/>
  </r>
  <r>
    <x v="11"/>
    <x v="3"/>
    <n v="12"/>
    <n v="14"/>
    <n v="13"/>
  </r>
  <r>
    <x v="11"/>
    <x v="4"/>
    <n v="9"/>
    <n v="10"/>
    <n v="9.5"/>
  </r>
  <r>
    <x v="11"/>
    <x v="5"/>
    <n v="2"/>
    <n v="2"/>
    <n v="2"/>
  </r>
  <r>
    <x v="11"/>
    <x v="6"/>
    <n v="0"/>
    <n v="0"/>
    <n v="0"/>
  </r>
  <r>
    <x v="12"/>
    <x v="0"/>
    <n v="63"/>
    <n v="71"/>
    <n v="67"/>
  </r>
  <r>
    <x v="12"/>
    <x v="1"/>
    <n v="25"/>
    <n v="27"/>
    <n v="26"/>
  </r>
  <r>
    <x v="12"/>
    <x v="2"/>
    <n v="8"/>
    <n v="8"/>
    <n v="8"/>
  </r>
  <r>
    <x v="12"/>
    <x v="3"/>
    <n v="2"/>
    <n v="4"/>
    <n v="3"/>
  </r>
  <r>
    <x v="12"/>
    <x v="4"/>
    <n v="2"/>
    <n v="3"/>
    <n v="2.5"/>
  </r>
  <r>
    <x v="12"/>
    <x v="5"/>
    <n v="4"/>
    <n v="3"/>
    <n v="3.5"/>
  </r>
  <r>
    <x v="12"/>
    <x v="6"/>
    <s v=":"/>
    <n v="1"/>
    <n v="1"/>
  </r>
  <r>
    <x v="13"/>
    <x v="0"/>
    <n v="60"/>
    <n v="62"/>
    <n v="61"/>
  </r>
  <r>
    <x v="13"/>
    <x v="1"/>
    <n v="28"/>
    <n v="29"/>
    <n v="28.5"/>
  </r>
  <r>
    <x v="13"/>
    <x v="2"/>
    <n v="9"/>
    <n v="9"/>
    <n v="9"/>
  </r>
  <r>
    <x v="13"/>
    <x v="3"/>
    <n v="18"/>
    <n v="19"/>
    <n v="18.5"/>
  </r>
  <r>
    <x v="13"/>
    <x v="4"/>
    <n v="17"/>
    <n v="16"/>
    <n v="16.5"/>
  </r>
  <r>
    <x v="13"/>
    <x v="5"/>
    <n v="3"/>
    <n v="2"/>
    <n v="2.5"/>
  </r>
  <r>
    <x v="13"/>
    <x v="6"/>
    <n v="0"/>
    <n v="0"/>
    <n v="0"/>
  </r>
  <r>
    <x v="14"/>
    <x v="0"/>
    <s v=":"/>
    <n v="74"/>
    <n v="74"/>
  </r>
  <r>
    <x v="14"/>
    <x v="1"/>
    <s v=":"/>
    <n v="34"/>
    <n v="34"/>
  </r>
  <r>
    <x v="14"/>
    <x v="2"/>
    <s v=":"/>
    <n v="6"/>
    <n v="6"/>
  </r>
  <r>
    <x v="14"/>
    <x v="3"/>
    <s v=":"/>
    <n v="25"/>
    <n v="25"/>
  </r>
  <r>
    <x v="14"/>
    <x v="4"/>
    <s v=":"/>
    <n v="9"/>
    <n v="9"/>
  </r>
  <r>
    <x v="14"/>
    <x v="5"/>
    <s v=":"/>
    <n v="2"/>
    <n v="2"/>
  </r>
  <r>
    <x v="14"/>
    <x v="6"/>
    <s v=":"/>
    <n v="0"/>
    <n v="0"/>
  </r>
  <r>
    <x v="15"/>
    <x v="0"/>
    <n v="51"/>
    <n v="55"/>
    <n v="53"/>
  </r>
  <r>
    <x v="15"/>
    <x v="1"/>
    <n v="21"/>
    <n v="22"/>
    <n v="21.5"/>
  </r>
  <r>
    <x v="15"/>
    <x v="2"/>
    <n v="7"/>
    <n v="8"/>
    <n v="7.5"/>
  </r>
  <r>
    <x v="15"/>
    <x v="3"/>
    <n v="10"/>
    <n v="8"/>
    <n v="9"/>
  </r>
  <r>
    <x v="15"/>
    <x v="4"/>
    <n v="4"/>
    <n v="4"/>
    <n v="4"/>
  </r>
  <r>
    <x v="15"/>
    <x v="5"/>
    <n v="3"/>
    <n v="3"/>
    <n v="3"/>
  </r>
  <r>
    <x v="15"/>
    <x v="6"/>
    <n v="0"/>
    <n v="0"/>
    <n v="0"/>
  </r>
  <r>
    <x v="16"/>
    <x v="0"/>
    <n v="47"/>
    <n v="49"/>
    <n v="48"/>
  </r>
  <r>
    <x v="16"/>
    <x v="1"/>
    <n v="24"/>
    <n v="23"/>
    <n v="23.5"/>
  </r>
  <r>
    <x v="16"/>
    <x v="2"/>
    <n v="6"/>
    <n v="6"/>
    <n v="6"/>
  </r>
  <r>
    <x v="16"/>
    <x v="3"/>
    <n v="11"/>
    <n v="12"/>
    <n v="11.5"/>
  </r>
  <r>
    <x v="16"/>
    <x v="4"/>
    <n v="10"/>
    <n v="11"/>
    <n v="10.5"/>
  </r>
  <r>
    <x v="16"/>
    <x v="5"/>
    <n v="3"/>
    <n v="3"/>
    <n v="3"/>
  </r>
  <r>
    <x v="16"/>
    <x v="6"/>
    <n v="0"/>
    <n v="0"/>
    <n v="0"/>
  </r>
  <r>
    <x v="17"/>
    <x v="0"/>
    <n v="49"/>
    <n v="53"/>
    <n v="51"/>
  </r>
  <r>
    <x v="17"/>
    <x v="1"/>
    <n v="28"/>
    <n v="29"/>
    <n v="28.5"/>
  </r>
  <r>
    <x v="17"/>
    <x v="2"/>
    <n v="9"/>
    <n v="11"/>
    <n v="10"/>
  </r>
  <r>
    <x v="17"/>
    <x v="3"/>
    <n v="10"/>
    <n v="17"/>
    <n v="13.5"/>
  </r>
  <r>
    <x v="17"/>
    <x v="4"/>
    <n v="7"/>
    <n v="13"/>
    <n v="10"/>
  </r>
  <r>
    <x v="17"/>
    <x v="5"/>
    <n v="6"/>
    <n v="4"/>
    <n v="5"/>
  </r>
  <r>
    <x v="17"/>
    <x v="6"/>
    <n v="0"/>
    <n v="0"/>
    <n v="0"/>
  </r>
  <r>
    <x v="18"/>
    <x v="0"/>
    <n v="57"/>
    <n v="58"/>
    <n v="57.5"/>
  </r>
  <r>
    <x v="18"/>
    <x v="1"/>
    <n v="22"/>
    <n v="22"/>
    <n v="22"/>
  </r>
  <r>
    <x v="18"/>
    <x v="2"/>
    <n v="12"/>
    <n v="12"/>
    <n v="12"/>
  </r>
  <r>
    <x v="18"/>
    <x v="3"/>
    <n v="11"/>
    <n v="11"/>
    <n v="11"/>
  </r>
  <r>
    <x v="18"/>
    <x v="4"/>
    <n v="6"/>
    <n v="7"/>
    <n v="6.5"/>
  </r>
  <r>
    <x v="18"/>
    <x v="5"/>
    <n v="2"/>
    <n v="2"/>
    <n v="2"/>
  </r>
  <r>
    <x v="18"/>
    <x v="6"/>
    <n v="0"/>
    <n v="0"/>
    <n v="0"/>
  </r>
  <r>
    <x v="19"/>
    <x v="0"/>
    <n v="88"/>
    <n v="88"/>
    <n v="88"/>
  </r>
  <r>
    <x v="19"/>
    <x v="1"/>
    <n v="48"/>
    <n v="47"/>
    <n v="47.5"/>
  </r>
  <r>
    <x v="19"/>
    <x v="2"/>
    <n v="12"/>
    <n v="12"/>
    <n v="12"/>
  </r>
  <r>
    <x v="19"/>
    <x v="3"/>
    <n v="16"/>
    <n v="12"/>
    <n v="14"/>
  </r>
  <r>
    <x v="19"/>
    <x v="4"/>
    <n v="16"/>
    <n v="13"/>
    <n v="14.5"/>
  </r>
  <r>
    <x v="19"/>
    <x v="5"/>
    <n v="1"/>
    <n v="2"/>
    <n v="1.5"/>
  </r>
  <r>
    <x v="19"/>
    <x v="6"/>
    <n v="0"/>
    <s v=":"/>
    <n v="0"/>
  </r>
  <r>
    <x v="20"/>
    <x v="0"/>
    <n v="59"/>
    <n v="64"/>
    <n v="61.5"/>
  </r>
  <r>
    <x v="20"/>
    <x v="1"/>
    <n v="23"/>
    <n v="25"/>
    <n v="24"/>
  </r>
  <r>
    <x v="20"/>
    <x v="2"/>
    <n v="11"/>
    <n v="12"/>
    <n v="11.5"/>
  </r>
  <r>
    <x v="20"/>
    <x v="3"/>
    <n v="13"/>
    <n v="15"/>
    <n v="14"/>
  </r>
  <r>
    <x v="20"/>
    <x v="4"/>
    <n v="5"/>
    <n v="6"/>
    <n v="5.5"/>
  </r>
  <r>
    <x v="20"/>
    <x v="5"/>
    <n v="1"/>
    <n v="1"/>
    <n v="1"/>
  </r>
  <r>
    <x v="20"/>
    <x v="6"/>
    <n v="0"/>
    <n v="0"/>
    <n v="0"/>
  </r>
  <r>
    <x v="21"/>
    <x v="0"/>
    <n v="60"/>
    <n v="66"/>
    <n v="63"/>
  </r>
  <r>
    <x v="21"/>
    <x v="1"/>
    <n v="27"/>
    <n v="30"/>
    <n v="28.5"/>
  </r>
  <r>
    <x v="21"/>
    <x v="2"/>
    <n v="6"/>
    <n v="6"/>
    <n v="6"/>
  </r>
  <r>
    <x v="21"/>
    <x v="3"/>
    <n v="6"/>
    <n v="10"/>
    <n v="8"/>
  </r>
  <r>
    <x v="21"/>
    <x v="4"/>
    <n v="4"/>
    <n v="7"/>
    <n v="5.5"/>
  </r>
  <r>
    <x v="21"/>
    <x v="5"/>
    <n v="2"/>
    <n v="1"/>
    <n v="1.5"/>
  </r>
  <r>
    <x v="21"/>
    <x v="6"/>
    <n v="0"/>
    <s v=":"/>
    <n v="0"/>
  </r>
  <r>
    <x v="22"/>
    <x v="0"/>
    <n v="90"/>
    <n v="91"/>
    <n v="90.5"/>
  </r>
  <r>
    <x v="22"/>
    <x v="1"/>
    <n v="51"/>
    <n v="52"/>
    <n v="51.5"/>
  </r>
  <r>
    <x v="22"/>
    <x v="2"/>
    <n v="14"/>
    <n v="14"/>
    <n v="14"/>
  </r>
  <r>
    <x v="22"/>
    <x v="3"/>
    <n v="22"/>
    <n v="24"/>
    <n v="23"/>
  </r>
  <r>
    <x v="22"/>
    <x v="4"/>
    <n v="9"/>
    <n v="11"/>
    <n v="10"/>
  </r>
  <r>
    <x v="22"/>
    <x v="5"/>
    <n v="1"/>
    <n v="1"/>
    <n v="1"/>
  </r>
  <r>
    <x v="22"/>
    <x v="6"/>
    <n v="0"/>
    <s v=":"/>
    <n v="0"/>
  </r>
  <r>
    <x v="23"/>
    <x v="0"/>
    <n v="58"/>
    <n v="61"/>
    <n v="59.5"/>
  </r>
  <r>
    <x v="23"/>
    <x v="1"/>
    <n v="20"/>
    <n v="19"/>
    <n v="19.5"/>
  </r>
  <r>
    <x v="23"/>
    <x v="2"/>
    <n v="9"/>
    <n v="8"/>
    <n v="8.5"/>
  </r>
  <r>
    <x v="23"/>
    <x v="3"/>
    <n v="9"/>
    <n v="8"/>
    <n v="8.5"/>
  </r>
  <r>
    <x v="23"/>
    <x v="4"/>
    <n v="3"/>
    <n v="3"/>
    <n v="3"/>
  </r>
  <r>
    <x v="23"/>
    <x v="5"/>
    <n v="2"/>
    <n v="1"/>
    <n v="1.5"/>
  </r>
  <r>
    <x v="23"/>
    <x v="6"/>
    <n v="0"/>
    <n v="0"/>
    <n v="0"/>
  </r>
  <r>
    <x v="24"/>
    <x v="0"/>
    <n v="50"/>
    <n v="53"/>
    <n v="51.5"/>
  </r>
  <r>
    <x v="24"/>
    <x v="1"/>
    <n v="24"/>
    <n v="26"/>
    <n v="25"/>
  </r>
  <r>
    <x v="24"/>
    <x v="2"/>
    <n v="9"/>
    <n v="9"/>
    <n v="9"/>
  </r>
  <r>
    <x v="24"/>
    <x v="3"/>
    <n v="16"/>
    <n v="18"/>
    <n v="17"/>
  </r>
  <r>
    <x v="24"/>
    <x v="4"/>
    <n v="9"/>
    <n v="11"/>
    <n v="10"/>
  </r>
  <r>
    <x v="24"/>
    <x v="5"/>
    <n v="3"/>
    <n v="3"/>
    <n v="3"/>
  </r>
  <r>
    <x v="24"/>
    <x v="6"/>
    <s v=":"/>
    <n v="0"/>
    <n v="0"/>
  </r>
  <r>
    <x v="25"/>
    <x v="0"/>
    <n v="35"/>
    <n v="38"/>
    <n v="36.5"/>
  </r>
  <r>
    <x v="25"/>
    <x v="1"/>
    <n v="13"/>
    <n v="13"/>
    <n v="13"/>
  </r>
  <r>
    <x v="25"/>
    <x v="2"/>
    <n v="7"/>
    <n v="7"/>
    <n v="7"/>
  </r>
  <r>
    <x v="25"/>
    <x v="3"/>
    <n v="6"/>
    <n v="5"/>
    <n v="5.5"/>
  </r>
  <r>
    <x v="25"/>
    <x v="4"/>
    <n v="2"/>
    <n v="2"/>
    <n v="2"/>
  </r>
  <r>
    <x v="25"/>
    <x v="5"/>
    <n v="2"/>
    <n v="1"/>
    <n v="1.5"/>
  </r>
  <r>
    <x v="25"/>
    <x v="6"/>
    <n v="1"/>
    <n v="1"/>
    <n v="1"/>
  </r>
  <r>
    <x v="26"/>
    <x v="0"/>
    <n v="66"/>
    <n v="66"/>
    <n v="66"/>
  </r>
  <r>
    <x v="26"/>
    <x v="1"/>
    <n v="36"/>
    <n v="37"/>
    <n v="36.5"/>
  </r>
  <r>
    <x v="26"/>
    <x v="2"/>
    <n v="11"/>
    <n v="8"/>
    <n v="9.5"/>
  </r>
  <r>
    <x v="26"/>
    <x v="3"/>
    <n v="22"/>
    <n v="21"/>
    <n v="21.5"/>
  </r>
  <r>
    <x v="26"/>
    <x v="4"/>
    <n v="15"/>
    <n v="15"/>
    <n v="15"/>
  </r>
  <r>
    <x v="26"/>
    <x v="5"/>
    <n v="2"/>
    <n v="2"/>
    <n v="2"/>
  </r>
  <r>
    <x v="26"/>
    <x v="6"/>
    <n v="0"/>
    <s v=":"/>
    <n v="0"/>
  </r>
  <r>
    <x v="27"/>
    <x v="0"/>
    <n v="72"/>
    <n v="72"/>
    <n v="72"/>
  </r>
  <r>
    <x v="27"/>
    <x v="1"/>
    <n v="39"/>
    <n v="37"/>
    <n v="38"/>
  </r>
  <r>
    <x v="27"/>
    <x v="2"/>
    <n v="12"/>
    <n v="12"/>
    <n v="12"/>
  </r>
  <r>
    <x v="27"/>
    <x v="3"/>
    <n v="13"/>
    <n v="14"/>
    <n v="13.5"/>
  </r>
  <r>
    <x v="27"/>
    <x v="4"/>
    <n v="6"/>
    <n v="7"/>
    <n v="6.5"/>
  </r>
  <r>
    <x v="27"/>
    <x v="5"/>
    <n v="5"/>
    <n v="3"/>
    <n v="4"/>
  </r>
  <r>
    <x v="27"/>
    <x v="6"/>
    <n v="0"/>
    <n v="0"/>
    <n v="0"/>
  </r>
  <r>
    <x v="28"/>
    <x v="0"/>
    <n v="89"/>
    <n v="91"/>
    <n v="90"/>
  </r>
  <r>
    <x v="28"/>
    <x v="1"/>
    <n v="55"/>
    <n v="53"/>
    <n v="54"/>
  </r>
  <r>
    <x v="28"/>
    <x v="2"/>
    <n v="13"/>
    <n v="16"/>
    <n v="14.5"/>
  </r>
  <r>
    <x v="28"/>
    <x v="3"/>
    <n v="31"/>
    <n v="33"/>
    <n v="32"/>
  </r>
  <r>
    <x v="28"/>
    <x v="4"/>
    <n v="22"/>
    <n v="25"/>
    <n v="23.5"/>
  </r>
  <r>
    <x v="28"/>
    <x v="5"/>
    <n v="1"/>
    <n v="1"/>
    <n v="1"/>
  </r>
  <r>
    <x v="28"/>
    <x v="6"/>
    <n v="0"/>
    <n v="0"/>
    <n v="0"/>
  </r>
  <r>
    <x v="29"/>
    <x v="0"/>
    <s v=":"/>
    <n v="94"/>
    <n v="94"/>
  </r>
  <r>
    <x v="29"/>
    <x v="1"/>
    <s v=":"/>
    <n v="53"/>
    <n v="53"/>
  </r>
  <r>
    <x v="29"/>
    <x v="2"/>
    <s v=":"/>
    <n v="22"/>
    <n v="22"/>
  </r>
  <r>
    <x v="29"/>
    <x v="3"/>
    <s v=":"/>
    <n v="29"/>
    <n v="29"/>
  </r>
  <r>
    <x v="29"/>
    <x v="4"/>
    <s v=":"/>
    <n v="9"/>
    <n v="9"/>
  </r>
  <r>
    <x v="29"/>
    <x v="5"/>
    <s v=":"/>
    <n v="1"/>
    <n v="1"/>
  </r>
  <r>
    <x v="29"/>
    <x v="6"/>
    <s v=":"/>
    <n v="0"/>
    <n v="0"/>
  </r>
  <r>
    <x v="30"/>
    <x v="0"/>
    <n v="90"/>
    <n v="91"/>
    <n v="90.5"/>
  </r>
  <r>
    <x v="30"/>
    <x v="1"/>
    <n v="60"/>
    <n v="59"/>
    <n v="59.5"/>
  </r>
  <r>
    <x v="30"/>
    <x v="2"/>
    <n v="14"/>
    <n v="15"/>
    <n v="14.5"/>
  </r>
  <r>
    <x v="30"/>
    <x v="3"/>
    <n v="26"/>
    <n v="27"/>
    <n v="26.5"/>
  </r>
  <r>
    <x v="30"/>
    <x v="4"/>
    <n v="18"/>
    <n v="21"/>
    <n v="19.5"/>
  </r>
  <r>
    <x v="30"/>
    <x v="5"/>
    <n v="2"/>
    <n v="2"/>
    <n v="2"/>
  </r>
  <r>
    <x v="30"/>
    <x v="6"/>
    <n v="0"/>
    <n v="0"/>
    <n v="0"/>
  </r>
  <r>
    <x v="31"/>
    <x v="0"/>
    <n v="49"/>
    <s v=":"/>
    <n v="49"/>
  </r>
  <r>
    <x v="31"/>
    <x v="1"/>
    <n v="15"/>
    <s v=":"/>
    <n v="15"/>
  </r>
  <r>
    <x v="31"/>
    <x v="2"/>
    <n v="10"/>
    <s v=":"/>
    <n v="10"/>
  </r>
  <r>
    <x v="31"/>
    <x v="3"/>
    <n v="11"/>
    <s v=":"/>
    <n v="11"/>
  </r>
  <r>
    <x v="31"/>
    <x v="4"/>
    <n v="11"/>
    <s v=":"/>
    <n v="11"/>
  </r>
  <r>
    <x v="31"/>
    <x v="5"/>
    <n v="2"/>
    <s v=":"/>
    <n v="2"/>
  </r>
  <r>
    <x v="31"/>
    <x v="6"/>
    <n v="0"/>
    <s v=":"/>
    <n v="0"/>
  </r>
  <r>
    <x v="32"/>
    <x v="0"/>
    <n v="27"/>
    <s v=":"/>
    <n v="27"/>
  </r>
  <r>
    <x v="32"/>
    <x v="1"/>
    <n v="12"/>
    <s v=":"/>
    <n v="12"/>
  </r>
  <r>
    <x v="32"/>
    <x v="2"/>
    <n v="3"/>
    <s v=":"/>
    <n v="3"/>
  </r>
  <r>
    <x v="32"/>
    <x v="3"/>
    <n v="6"/>
    <s v=":"/>
    <n v="6"/>
  </r>
  <r>
    <x v="32"/>
    <x v="4"/>
    <n v="7"/>
    <s v=":"/>
    <n v="7"/>
  </r>
  <r>
    <x v="32"/>
    <x v="5"/>
    <n v="4"/>
    <s v=":"/>
    <n v="4"/>
  </r>
  <r>
    <x v="32"/>
    <x v="6"/>
    <n v="1"/>
    <s v=":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Kimutatás1" cacheId="1" applyNumberFormats="0" applyBorderFormats="0" applyFontFormats="0" applyPatternFormats="0" applyAlignmentFormats="0" applyWidthHeightFormats="1" dataCaption="Értékek" updatedVersion="8" minRefreshableVersion="3" useAutoFormatting="1" rowGrandTotals="0" colGrandTotals="0" itemPrintTitles="1" createdVersion="8" indent="0" outline="1" outlineData="1" multipleFieldFilters="0" rowHeaderCaption="GEOTIME">
  <location ref="A3:H37" firstHeaderRow="1" firstDataRow="2" firstDataCol="1"/>
  <pivotFields count="5">
    <pivotField axis="axisRow" showAll="0">
      <items count="34">
        <item x="6"/>
        <item x="7"/>
        <item x="15"/>
        <item x="17"/>
        <item x="8"/>
        <item x="9"/>
        <item x="11"/>
        <item x="5"/>
        <item x="4"/>
        <item x="3"/>
        <item x="2"/>
        <item x="0"/>
        <item x="1"/>
        <item x="14"/>
        <item x="10"/>
        <item x="20"/>
        <item x="29"/>
        <item x="12"/>
        <item x="16"/>
        <item x="18"/>
        <item x="19"/>
        <item x="21"/>
        <item x="22"/>
        <item x="31"/>
        <item x="30"/>
        <item x="23"/>
        <item x="24"/>
        <item x="25"/>
        <item x="27"/>
        <item x="26"/>
        <item x="13"/>
        <item x="28"/>
        <item x="32"/>
        <item t="default"/>
      </items>
    </pivotField>
    <pivotField axis="axisCol" showAll="0">
      <items count="8">
        <item x="0"/>
        <item x="3"/>
        <item x="4"/>
        <item x="2"/>
        <item x="6"/>
        <item x="1"/>
        <item x="5"/>
        <item t="default"/>
      </items>
    </pivotField>
    <pivotField showAll="0"/>
    <pivotField showAll="0"/>
    <pivotField dataField="1"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dataFields count="1">
    <dataField name="Mennyiség / 2012" fld="4" subtotal="count" baseField="0" baseItem="0"/>
  </dataFields>
  <formats count="2"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Kimutatás1" cacheId="1" applyNumberFormats="0" applyBorderFormats="0" applyFontFormats="0" applyPatternFormats="0" applyAlignmentFormats="0" applyWidthHeightFormats="1" dataCaption="Értékek" updatedVersion="8" minRefreshableVersion="3" useAutoFormatting="1" rowGrandTotals="0" colGrandTotals="0" itemPrintTitles="1" createdVersion="8" indent="0" outline="1" outlineData="1" multipleFieldFilters="0" rowHeaderCaption="GEOTIME">
  <location ref="A3:H31" firstHeaderRow="1" firstDataRow="2" firstDataCol="1"/>
  <pivotFields count="5">
    <pivotField axis="axisRow" showAll="0">
      <items count="34">
        <item x="6"/>
        <item x="7"/>
        <item x="15"/>
        <item x="17"/>
        <item x="8"/>
        <item x="9"/>
        <item x="11"/>
        <item h="1" x="5"/>
        <item h="1" x="4"/>
        <item h="1" x="3"/>
        <item h="1" x="2"/>
        <item h="1" x="0"/>
        <item h="1" x="1"/>
        <item x="14"/>
        <item x="10"/>
        <item x="20"/>
        <item x="29"/>
        <item x="12"/>
        <item x="16"/>
        <item x="18"/>
        <item x="19"/>
        <item x="21"/>
        <item x="22"/>
        <item x="31"/>
        <item x="30"/>
        <item x="23"/>
        <item x="24"/>
        <item x="25"/>
        <item x="27"/>
        <item x="26"/>
        <item x="13"/>
        <item x="28"/>
        <item x="32"/>
        <item t="default"/>
      </items>
    </pivotField>
    <pivotField axis="axisCol" showAll="0">
      <items count="8">
        <item x="0"/>
        <item x="3"/>
        <item x="4"/>
        <item x="2"/>
        <item x="6"/>
        <item x="1"/>
        <item x="5"/>
        <item t="default"/>
      </items>
    </pivotField>
    <pivotField showAll="0"/>
    <pivotField showAll="0"/>
    <pivotField dataField="1" showAll="0"/>
  </pivotFields>
  <rowFields count="1">
    <field x="0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dataFields count="1">
    <dataField name="Összeg / 2012" fld="4" baseField="0" baseItem="0"/>
  </dataFields>
  <formats count="2">
    <format dxfId="1">
      <pivotArea field="0" type="button" dataOnly="0" labelOnly="1" outline="0" axis="axisRow" fieldPosition="0"/>
    </format>
    <format dxfId="0">
      <pivotArea dataOnly="0" labelOnly="1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c.europa.eu/eurostat/databrowser/product/page/ISOC_CI_CFP_PU" TargetMode="External"/><Relationship Id="rId2" Type="http://schemas.openxmlformats.org/officeDocument/2006/relationships/hyperlink" Target="https://ec.europa.eu/eurostat/databrowser/view/ISOC_CI_CFP_PU$DEFAULTVIEW/default/table" TargetMode="External"/><Relationship Id="rId1" Type="http://schemas.openxmlformats.org/officeDocument/2006/relationships/hyperlink" Target="https://ec.europa.eu/eurostat/databrowser/product/page/ISOC_CI_CFP_PU$DEFAULTVIEW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c.europa.eu/eurostat/databrowser/view/ISOC_CI_CFP_PU/default/tabl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iau.my-x.hu/myx-free/coco/test/276152520221107092755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iau/290/isoc_ci_cfp_pu_page_spreadsheet.xlsx" TargetMode="External"/><Relationship Id="rId2" Type="http://schemas.openxmlformats.org/officeDocument/2006/relationships/hyperlink" Target="https://miau.my-x.hu/digeco/2020/2020osz/digeco_tdk_publication_ures.docx" TargetMode="External"/><Relationship Id="rId1" Type="http://schemas.openxmlformats.org/officeDocument/2006/relationships/hyperlink" Target="https://miau.my-x.hu/miau/quilt/2020/quilt2/launching2020IV29/part5.html" TargetMode="External"/><Relationship Id="rId6" Type="http://schemas.openxmlformats.org/officeDocument/2006/relationships/hyperlink" Target="https://miau.my-x.hu/miau/290/isoc_ci_cfp_pu_page_spreadsheet.xlsx" TargetMode="External"/><Relationship Id="rId5" Type="http://schemas.openxmlformats.org/officeDocument/2006/relationships/hyperlink" Target="https://miau.my-x.hu/miau/290/isoc_ci_cfp_pu_page_spreadsheet.xlsx" TargetMode="External"/><Relationship Id="rId4" Type="http://schemas.openxmlformats.org/officeDocument/2006/relationships/hyperlink" Target="https://miau.my-x.hu/miau/292/meretfuggo_elemzes_logisztik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0"/>
  <sheetViews>
    <sheetView showGridLines="0" workbookViewId="0"/>
  </sheetViews>
  <sheetFormatPr defaultRowHeight="14.4" x14ac:dyDescent="0.3"/>
  <cols>
    <col min="1" max="1" width="19.88671875" customWidth="1"/>
    <col min="2" max="2" width="10.44140625" customWidth="1"/>
    <col min="3" max="3" width="17.33203125" customWidth="1"/>
    <col min="4" max="4" width="19.88671875" customWidth="1"/>
    <col min="5" max="5" width="16.6640625" customWidth="1"/>
  </cols>
  <sheetData>
    <row r="6" spans="1:15" x14ac:dyDescent="0.3">
      <c r="A6" s="8" t="s">
        <v>0</v>
      </c>
    </row>
    <row r="7" spans="1:15" x14ac:dyDescent="0.3">
      <c r="A7" s="11" t="s">
        <v>1</v>
      </c>
      <c r="B7" s="11" t="s">
        <v>2</v>
      </c>
    </row>
    <row r="8" spans="1:15" ht="42.75" customHeight="1" x14ac:dyDescent="0.3">
      <c r="A8" s="9" t="s">
        <v>3</v>
      </c>
      <c r="B8" s="42" t="s">
        <v>4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10" spans="1:15" x14ac:dyDescent="0.3">
      <c r="A10" s="2" t="s">
        <v>5</v>
      </c>
      <c r="D10" s="2" t="s">
        <v>6</v>
      </c>
    </row>
    <row r="11" spans="1:15" x14ac:dyDescent="0.3">
      <c r="A11" s="2" t="s">
        <v>7</v>
      </c>
      <c r="D11" s="2" t="s">
        <v>8</v>
      </c>
    </row>
    <row r="13" spans="1:15" x14ac:dyDescent="0.3">
      <c r="B13" s="1" t="s">
        <v>9</v>
      </c>
    </row>
    <row r="14" spans="1:15" x14ac:dyDescent="0.3">
      <c r="C14" s="2" t="s">
        <v>10</v>
      </c>
    </row>
    <row r="16" spans="1:15" x14ac:dyDescent="0.3">
      <c r="B16" s="1" t="s">
        <v>11</v>
      </c>
    </row>
    <row r="17" spans="2:6" x14ac:dyDescent="0.3">
      <c r="C17" s="2" t="s">
        <v>12</v>
      </c>
    </row>
    <row r="18" spans="2:6" x14ac:dyDescent="0.3">
      <c r="C18" s="2" t="s">
        <v>13</v>
      </c>
      <c r="D18" s="1" t="s">
        <v>14</v>
      </c>
      <c r="E18" s="12" t="s">
        <v>1</v>
      </c>
      <c r="F18" s="12" t="s">
        <v>2</v>
      </c>
    </row>
    <row r="19" spans="2:6" x14ac:dyDescent="0.3">
      <c r="B19" s="8" t="s">
        <v>15</v>
      </c>
      <c r="C19" s="8" t="s">
        <v>16</v>
      </c>
      <c r="D19" s="8" t="s">
        <v>17</v>
      </c>
      <c r="E19" s="8" t="s">
        <v>18</v>
      </c>
    </row>
    <row r="20" spans="2:6" x14ac:dyDescent="0.3">
      <c r="B20" s="12" t="s">
        <v>19</v>
      </c>
      <c r="C20" s="2" t="s">
        <v>20</v>
      </c>
      <c r="D20" s="2" t="s">
        <v>21</v>
      </c>
      <c r="E20" s="2" t="s">
        <v>22</v>
      </c>
    </row>
  </sheetData>
  <mergeCells count="1">
    <mergeCell ref="B8:O8"/>
  </mergeCells>
  <hyperlinks>
    <hyperlink ref="A7" r:id="rId1" xr:uid="{00000000-0004-0000-0000-000000000000}"/>
    <hyperlink ref="B7" r:id="rId2" xr:uid="{00000000-0004-0000-0000-000001000000}"/>
    <hyperlink ref="E18" r:id="rId3" xr:uid="{00000000-0004-0000-0000-000002000000}"/>
    <hyperlink ref="F18" r:id="rId4" xr:uid="{00000000-0004-0000-0000-000003000000}"/>
    <hyperlink ref="B20" location="'Sheet 1'!A1" display="Sheet 1" xr:uid="{00000000-0004-0000-0000-000004000000}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5"/>
  <sheetViews>
    <sheetView showGridLines="0" workbookViewId="0"/>
  </sheetViews>
  <sheetFormatPr defaultRowHeight="14.4" x14ac:dyDescent="0.3"/>
  <cols>
    <col min="2" max="5" width="79.6640625" customWidth="1"/>
  </cols>
  <sheetData>
    <row r="1" spans="1:3" x14ac:dyDescent="0.3">
      <c r="A1" s="1" t="s">
        <v>23</v>
      </c>
    </row>
    <row r="2" spans="1:3" x14ac:dyDescent="0.3">
      <c r="B2" s="13" t="s">
        <v>24</v>
      </c>
      <c r="C2" s="13" t="s">
        <v>25</v>
      </c>
    </row>
    <row r="3" spans="1:3" x14ac:dyDescent="0.3">
      <c r="B3" s="14" t="s">
        <v>26</v>
      </c>
      <c r="C3" s="14" t="s">
        <v>26</v>
      </c>
    </row>
    <row r="4" spans="1:3" x14ac:dyDescent="0.3">
      <c r="B4" s="2" t="s">
        <v>16</v>
      </c>
      <c r="C4" s="2" t="s">
        <v>20</v>
      </c>
    </row>
    <row r="5" spans="1:3" x14ac:dyDescent="0.3">
      <c r="B5" s="10" t="s">
        <v>27</v>
      </c>
      <c r="C5" s="10" t="s">
        <v>28</v>
      </c>
    </row>
    <row r="6" spans="1:3" x14ac:dyDescent="0.3">
      <c r="B6" s="2" t="s">
        <v>27</v>
      </c>
      <c r="C6" s="2" t="s">
        <v>29</v>
      </c>
    </row>
    <row r="7" spans="1:3" x14ac:dyDescent="0.3">
      <c r="B7" s="10" t="s">
        <v>27</v>
      </c>
      <c r="C7" s="10" t="s">
        <v>30</v>
      </c>
    </row>
    <row r="8" spans="1:3" x14ac:dyDescent="0.3">
      <c r="B8" s="2" t="s">
        <v>27</v>
      </c>
      <c r="C8" s="2" t="s">
        <v>31</v>
      </c>
    </row>
    <row r="9" spans="1:3" x14ac:dyDescent="0.3">
      <c r="B9" s="10" t="s">
        <v>27</v>
      </c>
      <c r="C9" s="10" t="s">
        <v>32</v>
      </c>
    </row>
    <row r="10" spans="1:3" x14ac:dyDescent="0.3">
      <c r="B10" s="2" t="s">
        <v>27</v>
      </c>
      <c r="C10" s="2" t="s">
        <v>33</v>
      </c>
    </row>
    <row r="11" spans="1:3" x14ac:dyDescent="0.3">
      <c r="B11" s="10" t="s">
        <v>27</v>
      </c>
      <c r="C11" s="10" t="s">
        <v>34</v>
      </c>
    </row>
    <row r="12" spans="1:3" x14ac:dyDescent="0.3">
      <c r="B12" s="2" t="s">
        <v>27</v>
      </c>
      <c r="C12" s="2" t="s">
        <v>35</v>
      </c>
    </row>
    <row r="13" spans="1:3" x14ac:dyDescent="0.3">
      <c r="B13" s="10" t="s">
        <v>17</v>
      </c>
      <c r="C13" s="10" t="s">
        <v>21</v>
      </c>
    </row>
    <row r="14" spans="1:3" x14ac:dyDescent="0.3">
      <c r="B14" s="2" t="s">
        <v>18</v>
      </c>
      <c r="C14" s="2" t="s">
        <v>22</v>
      </c>
    </row>
    <row r="15" spans="1:3" x14ac:dyDescent="0.3">
      <c r="B15" s="10" t="s">
        <v>36</v>
      </c>
      <c r="C15" s="10" t="s">
        <v>37</v>
      </c>
    </row>
    <row r="16" spans="1:3" x14ac:dyDescent="0.3">
      <c r="B16" s="2" t="s">
        <v>36</v>
      </c>
      <c r="C16" s="2" t="s">
        <v>38</v>
      </c>
    </row>
    <row r="17" spans="2:3" x14ac:dyDescent="0.3">
      <c r="B17" s="10" t="s">
        <v>36</v>
      </c>
      <c r="C17" s="10" t="s">
        <v>39</v>
      </c>
    </row>
    <row r="18" spans="2:3" x14ac:dyDescent="0.3">
      <c r="B18" s="2" t="s">
        <v>36</v>
      </c>
      <c r="C18" s="2" t="s">
        <v>40</v>
      </c>
    </row>
    <row r="19" spans="2:3" x14ac:dyDescent="0.3">
      <c r="B19" s="10" t="s">
        <v>36</v>
      </c>
      <c r="C19" s="10" t="s">
        <v>41</v>
      </c>
    </row>
    <row r="20" spans="2:3" x14ac:dyDescent="0.3">
      <c r="B20" s="2" t="s">
        <v>36</v>
      </c>
      <c r="C20" s="2" t="s">
        <v>42</v>
      </c>
    </row>
    <row r="21" spans="2:3" x14ac:dyDescent="0.3">
      <c r="B21" s="10" t="s">
        <v>36</v>
      </c>
      <c r="C21" s="10" t="s">
        <v>43</v>
      </c>
    </row>
    <row r="22" spans="2:3" x14ac:dyDescent="0.3">
      <c r="B22" s="2" t="s">
        <v>36</v>
      </c>
      <c r="C22" s="2" t="s">
        <v>44</v>
      </c>
    </row>
    <row r="23" spans="2:3" x14ac:dyDescent="0.3">
      <c r="B23" s="10" t="s">
        <v>36</v>
      </c>
      <c r="C23" s="10" t="s">
        <v>45</v>
      </c>
    </row>
    <row r="24" spans="2:3" x14ac:dyDescent="0.3">
      <c r="B24" s="2" t="s">
        <v>36</v>
      </c>
      <c r="C24" s="2" t="s">
        <v>46</v>
      </c>
    </row>
    <row r="25" spans="2:3" x14ac:dyDescent="0.3">
      <c r="B25" s="10" t="s">
        <v>36</v>
      </c>
      <c r="C25" s="10" t="s">
        <v>47</v>
      </c>
    </row>
    <row r="26" spans="2:3" x14ac:dyDescent="0.3">
      <c r="B26" s="2" t="s">
        <v>36</v>
      </c>
      <c r="C26" s="2" t="s">
        <v>48</v>
      </c>
    </row>
    <row r="27" spans="2:3" x14ac:dyDescent="0.3">
      <c r="B27" s="10" t="s">
        <v>36</v>
      </c>
      <c r="C27" s="10" t="s">
        <v>49</v>
      </c>
    </row>
    <row r="28" spans="2:3" x14ac:dyDescent="0.3">
      <c r="B28" s="2" t="s">
        <v>36</v>
      </c>
      <c r="C28" s="2" t="s">
        <v>50</v>
      </c>
    </row>
    <row r="29" spans="2:3" x14ac:dyDescent="0.3">
      <c r="B29" s="10" t="s">
        <v>36</v>
      </c>
      <c r="C29" s="10" t="s">
        <v>51</v>
      </c>
    </row>
    <row r="30" spans="2:3" x14ac:dyDescent="0.3">
      <c r="B30" s="2" t="s">
        <v>36</v>
      </c>
      <c r="C30" s="2" t="s">
        <v>52</v>
      </c>
    </row>
    <row r="31" spans="2:3" x14ac:dyDescent="0.3">
      <c r="B31" s="10" t="s">
        <v>36</v>
      </c>
      <c r="C31" s="10" t="s">
        <v>53</v>
      </c>
    </row>
    <row r="32" spans="2:3" x14ac:dyDescent="0.3">
      <c r="B32" s="2" t="s">
        <v>36</v>
      </c>
      <c r="C32" s="2" t="s">
        <v>54</v>
      </c>
    </row>
    <row r="33" spans="2:3" x14ac:dyDescent="0.3">
      <c r="B33" s="10" t="s">
        <v>36</v>
      </c>
      <c r="C33" s="10" t="s">
        <v>55</v>
      </c>
    </row>
    <row r="34" spans="2:3" x14ac:dyDescent="0.3">
      <c r="B34" s="2" t="s">
        <v>36</v>
      </c>
      <c r="C34" s="2" t="s">
        <v>56</v>
      </c>
    </row>
    <row r="35" spans="2:3" x14ac:dyDescent="0.3">
      <c r="B35" s="10" t="s">
        <v>36</v>
      </c>
      <c r="C35" s="10" t="s">
        <v>57</v>
      </c>
    </row>
    <row r="36" spans="2:3" x14ac:dyDescent="0.3">
      <c r="B36" s="2" t="s">
        <v>36</v>
      </c>
      <c r="C36" s="2" t="s">
        <v>58</v>
      </c>
    </row>
    <row r="37" spans="2:3" x14ac:dyDescent="0.3">
      <c r="B37" s="10" t="s">
        <v>36</v>
      </c>
      <c r="C37" s="10" t="s">
        <v>59</v>
      </c>
    </row>
    <row r="38" spans="2:3" x14ac:dyDescent="0.3">
      <c r="B38" s="2" t="s">
        <v>36</v>
      </c>
      <c r="C38" s="2" t="s">
        <v>60</v>
      </c>
    </row>
    <row r="39" spans="2:3" x14ac:dyDescent="0.3">
      <c r="B39" s="10" t="s">
        <v>36</v>
      </c>
      <c r="C39" s="10" t="s">
        <v>61</v>
      </c>
    </row>
    <row r="40" spans="2:3" x14ac:dyDescent="0.3">
      <c r="B40" s="2" t="s">
        <v>36</v>
      </c>
      <c r="C40" s="2" t="s">
        <v>62</v>
      </c>
    </row>
    <row r="41" spans="2:3" x14ac:dyDescent="0.3">
      <c r="B41" s="10" t="s">
        <v>36</v>
      </c>
      <c r="C41" s="10" t="s">
        <v>63</v>
      </c>
    </row>
    <row r="42" spans="2:3" x14ac:dyDescent="0.3">
      <c r="B42" s="2" t="s">
        <v>36</v>
      </c>
      <c r="C42" s="2" t="s">
        <v>64</v>
      </c>
    </row>
    <row r="43" spans="2:3" x14ac:dyDescent="0.3">
      <c r="B43" s="10" t="s">
        <v>36</v>
      </c>
      <c r="C43" s="10" t="s">
        <v>65</v>
      </c>
    </row>
    <row r="44" spans="2:3" x14ac:dyDescent="0.3">
      <c r="B44" s="2" t="s">
        <v>36</v>
      </c>
      <c r="C44" s="2" t="s">
        <v>66</v>
      </c>
    </row>
    <row r="45" spans="2:3" x14ac:dyDescent="0.3">
      <c r="B45" s="10" t="s">
        <v>36</v>
      </c>
      <c r="C45" s="10" t="s">
        <v>67</v>
      </c>
    </row>
    <row r="46" spans="2:3" x14ac:dyDescent="0.3">
      <c r="B46" s="2" t="s">
        <v>36</v>
      </c>
      <c r="C46" s="2" t="s">
        <v>68</v>
      </c>
    </row>
    <row r="47" spans="2:3" x14ac:dyDescent="0.3">
      <c r="B47" s="10" t="s">
        <v>36</v>
      </c>
      <c r="C47" s="10" t="s">
        <v>69</v>
      </c>
    </row>
    <row r="48" spans="2:3" x14ac:dyDescent="0.3">
      <c r="B48" s="2" t="s">
        <v>36</v>
      </c>
      <c r="C48" s="2" t="s">
        <v>70</v>
      </c>
    </row>
    <row r="49" spans="2:3" x14ac:dyDescent="0.3">
      <c r="B49" s="10" t="s">
        <v>36</v>
      </c>
      <c r="C49" s="10" t="s">
        <v>71</v>
      </c>
    </row>
    <row r="50" spans="2:3" x14ac:dyDescent="0.3">
      <c r="B50" s="2" t="s">
        <v>36</v>
      </c>
      <c r="C50" s="2" t="s">
        <v>72</v>
      </c>
    </row>
    <row r="51" spans="2:3" x14ac:dyDescent="0.3">
      <c r="B51" s="10" t="s">
        <v>36</v>
      </c>
      <c r="C51" s="10" t="s">
        <v>73</v>
      </c>
    </row>
    <row r="52" spans="2:3" x14ac:dyDescent="0.3">
      <c r="B52" s="2" t="s">
        <v>36</v>
      </c>
      <c r="C52" s="2" t="s">
        <v>74</v>
      </c>
    </row>
    <row r="53" spans="2:3" x14ac:dyDescent="0.3">
      <c r="B53" s="10" t="s">
        <v>36</v>
      </c>
      <c r="C53" s="10" t="s">
        <v>75</v>
      </c>
    </row>
    <row r="54" spans="2:3" x14ac:dyDescent="0.3">
      <c r="B54" s="2" t="s">
        <v>76</v>
      </c>
      <c r="C54" s="2" t="s">
        <v>77</v>
      </c>
    </row>
    <row r="55" spans="2:3" x14ac:dyDescent="0.3">
      <c r="B55" s="10" t="s">
        <v>76</v>
      </c>
      <c r="C55" s="10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E328"/>
  <sheetViews>
    <sheetView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RowHeight="11.4" customHeight="1" x14ac:dyDescent="0.3"/>
  <cols>
    <col min="1" max="1" width="88.88671875" bestFit="1" customWidth="1"/>
    <col min="2" max="2" width="60" bestFit="1" customWidth="1"/>
    <col min="3" max="3" width="21.33203125" customWidth="1"/>
    <col min="4" max="4" width="10" customWidth="1"/>
    <col min="5" max="5" width="13.88671875" customWidth="1"/>
  </cols>
  <sheetData>
    <row r="1" spans="1:5" ht="14.4" x14ac:dyDescent="0.3">
      <c r="A1" s="2" t="s">
        <v>79</v>
      </c>
    </row>
    <row r="2" spans="1:5" ht="14.4" x14ac:dyDescent="0.3">
      <c r="A2" s="2" t="s">
        <v>80</v>
      </c>
      <c r="B2" s="1" t="s">
        <v>0</v>
      </c>
    </row>
    <row r="3" spans="1:5" ht="14.4" x14ac:dyDescent="0.3">
      <c r="A3" s="2" t="s">
        <v>81</v>
      </c>
      <c r="B3" s="2" t="s">
        <v>6</v>
      </c>
    </row>
    <row r="4" spans="1:5" ht="14.4" x14ac:dyDescent="0.3"/>
    <row r="5" spans="1:5" ht="14.4" x14ac:dyDescent="0.3">
      <c r="A5" s="1" t="s">
        <v>16</v>
      </c>
      <c r="C5" s="2" t="s">
        <v>20</v>
      </c>
    </row>
    <row r="6" spans="1:5" ht="14.4" x14ac:dyDescent="0.3">
      <c r="A6" s="1" t="s">
        <v>17</v>
      </c>
      <c r="C6" s="24" t="s">
        <v>21</v>
      </c>
    </row>
    <row r="7" spans="1:5" ht="14.4" x14ac:dyDescent="0.3">
      <c r="A7" s="1" t="s">
        <v>18</v>
      </c>
      <c r="C7" s="2" t="s">
        <v>22</v>
      </c>
    </row>
    <row r="8" spans="1:5" ht="14.4" x14ac:dyDescent="0.3"/>
    <row r="9" spans="1:5" ht="14.4" x14ac:dyDescent="0.3">
      <c r="A9" s="44" t="s">
        <v>82</v>
      </c>
      <c r="B9" s="44" t="s">
        <v>82</v>
      </c>
      <c r="C9" s="3" t="s">
        <v>77</v>
      </c>
      <c r="D9" s="16" t="s">
        <v>78</v>
      </c>
      <c r="E9">
        <v>2012</v>
      </c>
    </row>
    <row r="10" spans="1:5" ht="14.4" x14ac:dyDescent="0.3">
      <c r="A10" s="18" t="s">
        <v>83</v>
      </c>
      <c r="B10" s="4" t="s">
        <v>84</v>
      </c>
      <c r="C10" s="16">
        <v>2010</v>
      </c>
      <c r="D10" s="16">
        <v>2011</v>
      </c>
      <c r="E10" s="16">
        <v>2012</v>
      </c>
    </row>
    <row r="11" spans="1:5" ht="14.4" x14ac:dyDescent="0.3">
      <c r="A11" s="5" t="s">
        <v>37</v>
      </c>
      <c r="B11" s="5" t="s">
        <v>28</v>
      </c>
      <c r="C11" s="6">
        <v>63</v>
      </c>
      <c r="D11" s="6">
        <v>66</v>
      </c>
      <c r="E11" s="17">
        <f>AVERAGE(C11,D11)</f>
        <v>64.5</v>
      </c>
    </row>
    <row r="12" spans="1:5" ht="14.4" x14ac:dyDescent="0.3">
      <c r="A12" s="5" t="s">
        <v>37</v>
      </c>
      <c r="B12" s="5" t="s">
        <v>29</v>
      </c>
      <c r="C12" s="7">
        <v>30</v>
      </c>
      <c r="D12" s="7">
        <v>31</v>
      </c>
      <c r="E12" s="17">
        <f t="shared" ref="E12:E75" si="0">AVERAGE(C12,D12)</f>
        <v>30.5</v>
      </c>
    </row>
    <row r="13" spans="1:5" ht="14.4" x14ac:dyDescent="0.3">
      <c r="A13" s="5" t="s">
        <v>37</v>
      </c>
      <c r="B13" s="5" t="s">
        <v>30</v>
      </c>
      <c r="C13" s="6">
        <v>8</v>
      </c>
      <c r="D13" s="6">
        <v>8</v>
      </c>
      <c r="E13" s="17">
        <f t="shared" si="0"/>
        <v>8</v>
      </c>
    </row>
    <row r="14" spans="1:5" ht="14.4" x14ac:dyDescent="0.3">
      <c r="A14" s="5" t="s">
        <v>37</v>
      </c>
      <c r="B14" s="5" t="s">
        <v>31</v>
      </c>
      <c r="C14" s="7">
        <v>14</v>
      </c>
      <c r="D14" s="7">
        <v>16</v>
      </c>
      <c r="E14" s="17">
        <f t="shared" si="0"/>
        <v>15</v>
      </c>
    </row>
    <row r="15" spans="1:5" ht="14.4" x14ac:dyDescent="0.3">
      <c r="A15" s="5" t="s">
        <v>37</v>
      </c>
      <c r="B15" s="5" t="s">
        <v>32</v>
      </c>
      <c r="C15" s="6">
        <v>9</v>
      </c>
      <c r="D15" s="6">
        <v>10</v>
      </c>
      <c r="E15" s="17">
        <f t="shared" si="0"/>
        <v>9.5</v>
      </c>
    </row>
    <row r="16" spans="1:5" ht="14.4" x14ac:dyDescent="0.3">
      <c r="A16" s="5" t="s">
        <v>37</v>
      </c>
      <c r="B16" s="5" t="s">
        <v>33</v>
      </c>
      <c r="C16" s="7">
        <v>2</v>
      </c>
      <c r="D16" s="7">
        <v>2</v>
      </c>
      <c r="E16" s="17">
        <f t="shared" si="0"/>
        <v>2</v>
      </c>
    </row>
    <row r="17" spans="1:5" ht="14.4" x14ac:dyDescent="0.3">
      <c r="A17" s="5" t="s">
        <v>37</v>
      </c>
      <c r="B17" s="5" t="s">
        <v>34</v>
      </c>
      <c r="C17" s="6">
        <v>0</v>
      </c>
      <c r="D17" s="6">
        <v>0</v>
      </c>
      <c r="E17" s="17">
        <f t="shared" si="0"/>
        <v>0</v>
      </c>
    </row>
    <row r="18" spans="1:5" ht="14.4" hidden="1" x14ac:dyDescent="0.3">
      <c r="A18" s="5" t="s">
        <v>37</v>
      </c>
      <c r="B18" s="5" t="s">
        <v>35</v>
      </c>
      <c r="C18" s="7" t="s">
        <v>86</v>
      </c>
      <c r="D18" s="7" t="s">
        <v>86</v>
      </c>
      <c r="E18" s="17" t="e">
        <f t="shared" si="0"/>
        <v>#DIV/0!</v>
      </c>
    </row>
    <row r="19" spans="1:5" ht="14.4" x14ac:dyDescent="0.3">
      <c r="A19" s="5" t="s">
        <v>38</v>
      </c>
      <c r="B19" s="5" t="s">
        <v>28</v>
      </c>
      <c r="C19" s="6">
        <v>63</v>
      </c>
      <c r="D19" s="6">
        <v>66</v>
      </c>
      <c r="E19" s="17">
        <f t="shared" si="0"/>
        <v>64.5</v>
      </c>
    </row>
    <row r="20" spans="1:5" ht="14.4" x14ac:dyDescent="0.3">
      <c r="A20" s="5" t="s">
        <v>38</v>
      </c>
      <c r="B20" s="5" t="s">
        <v>29</v>
      </c>
      <c r="C20" s="7">
        <v>30</v>
      </c>
      <c r="D20" s="7">
        <v>31</v>
      </c>
      <c r="E20" s="17">
        <f t="shared" si="0"/>
        <v>30.5</v>
      </c>
    </row>
    <row r="21" spans="1:5" ht="14.4" x14ac:dyDescent="0.3">
      <c r="A21" s="5" t="s">
        <v>38</v>
      </c>
      <c r="B21" s="5" t="s">
        <v>30</v>
      </c>
      <c r="C21" s="6">
        <v>8</v>
      </c>
      <c r="D21" s="6">
        <v>8</v>
      </c>
      <c r="E21" s="17">
        <f t="shared" si="0"/>
        <v>8</v>
      </c>
    </row>
    <row r="22" spans="1:5" ht="14.4" x14ac:dyDescent="0.3">
      <c r="A22" s="5" t="s">
        <v>38</v>
      </c>
      <c r="B22" s="5" t="s">
        <v>31</v>
      </c>
      <c r="C22" s="7">
        <v>14</v>
      </c>
      <c r="D22" s="7">
        <v>16</v>
      </c>
      <c r="E22" s="17">
        <f t="shared" si="0"/>
        <v>15</v>
      </c>
    </row>
    <row r="23" spans="1:5" ht="14.4" x14ac:dyDescent="0.3">
      <c r="A23" s="5" t="s">
        <v>38</v>
      </c>
      <c r="B23" s="5" t="s">
        <v>32</v>
      </c>
      <c r="C23" s="6">
        <v>9</v>
      </c>
      <c r="D23" s="6">
        <v>10</v>
      </c>
      <c r="E23" s="17">
        <f t="shared" si="0"/>
        <v>9.5</v>
      </c>
    </row>
    <row r="24" spans="1:5" ht="14.4" x14ac:dyDescent="0.3">
      <c r="A24" s="5" t="s">
        <v>38</v>
      </c>
      <c r="B24" s="5" t="s">
        <v>33</v>
      </c>
      <c r="C24" s="7">
        <v>2</v>
      </c>
      <c r="D24" s="7">
        <v>2</v>
      </c>
      <c r="E24" s="17">
        <f t="shared" si="0"/>
        <v>2</v>
      </c>
    </row>
    <row r="25" spans="1:5" ht="14.4" x14ac:dyDescent="0.3">
      <c r="A25" s="5" t="s">
        <v>38</v>
      </c>
      <c r="B25" s="5" t="s">
        <v>34</v>
      </c>
      <c r="C25" s="6">
        <v>0</v>
      </c>
      <c r="D25" s="6">
        <v>0</v>
      </c>
      <c r="E25" s="17">
        <f t="shared" si="0"/>
        <v>0</v>
      </c>
    </row>
    <row r="26" spans="1:5" ht="14.4" hidden="1" x14ac:dyDescent="0.3">
      <c r="A26" s="5" t="s">
        <v>38</v>
      </c>
      <c r="B26" s="5" t="s">
        <v>35</v>
      </c>
      <c r="C26" s="7" t="s">
        <v>86</v>
      </c>
      <c r="D26" s="7" t="s">
        <v>86</v>
      </c>
      <c r="E26" s="17" t="e">
        <f t="shared" si="0"/>
        <v>#DIV/0!</v>
      </c>
    </row>
    <row r="27" spans="1:5" ht="14.4" x14ac:dyDescent="0.3">
      <c r="A27" s="5" t="s">
        <v>39</v>
      </c>
      <c r="B27" s="5" t="s">
        <v>28</v>
      </c>
      <c r="C27" s="6">
        <v>63</v>
      </c>
      <c r="D27" s="6">
        <v>66</v>
      </c>
      <c r="E27" s="17">
        <f t="shared" si="0"/>
        <v>64.5</v>
      </c>
    </row>
    <row r="28" spans="1:5" ht="14.4" x14ac:dyDescent="0.3">
      <c r="A28" s="5" t="s">
        <v>39</v>
      </c>
      <c r="B28" s="5" t="s">
        <v>29</v>
      </c>
      <c r="C28" s="7">
        <v>30</v>
      </c>
      <c r="D28" s="7">
        <v>31</v>
      </c>
      <c r="E28" s="17">
        <f t="shared" si="0"/>
        <v>30.5</v>
      </c>
    </row>
    <row r="29" spans="1:5" ht="14.4" x14ac:dyDescent="0.3">
      <c r="A29" s="5" t="s">
        <v>39</v>
      </c>
      <c r="B29" s="5" t="s">
        <v>30</v>
      </c>
      <c r="C29" s="6">
        <v>8</v>
      </c>
      <c r="D29" s="6">
        <v>8</v>
      </c>
      <c r="E29" s="17">
        <f t="shared" si="0"/>
        <v>8</v>
      </c>
    </row>
    <row r="30" spans="1:5" ht="14.4" x14ac:dyDescent="0.3">
      <c r="A30" s="5" t="s">
        <v>39</v>
      </c>
      <c r="B30" s="5" t="s">
        <v>31</v>
      </c>
      <c r="C30" s="7">
        <v>14</v>
      </c>
      <c r="D30" s="7">
        <v>16</v>
      </c>
      <c r="E30" s="17">
        <f t="shared" si="0"/>
        <v>15</v>
      </c>
    </row>
    <row r="31" spans="1:5" ht="14.4" x14ac:dyDescent="0.3">
      <c r="A31" s="5" t="s">
        <v>39</v>
      </c>
      <c r="B31" s="5" t="s">
        <v>32</v>
      </c>
      <c r="C31" s="6">
        <v>9</v>
      </c>
      <c r="D31" s="6">
        <v>10</v>
      </c>
      <c r="E31" s="17">
        <f t="shared" si="0"/>
        <v>9.5</v>
      </c>
    </row>
    <row r="32" spans="1:5" ht="14.4" x14ac:dyDescent="0.3">
      <c r="A32" s="5" t="s">
        <v>39</v>
      </c>
      <c r="B32" s="5" t="s">
        <v>33</v>
      </c>
      <c r="C32" s="7">
        <v>2</v>
      </c>
      <c r="D32" s="7">
        <v>2</v>
      </c>
      <c r="E32" s="17">
        <f t="shared" si="0"/>
        <v>2</v>
      </c>
    </row>
    <row r="33" spans="1:5" ht="14.4" x14ac:dyDescent="0.3">
      <c r="A33" s="5" t="s">
        <v>39</v>
      </c>
      <c r="B33" s="5" t="s">
        <v>34</v>
      </c>
      <c r="C33" s="6">
        <v>0</v>
      </c>
      <c r="D33" s="6">
        <v>0</v>
      </c>
      <c r="E33" s="17">
        <f t="shared" si="0"/>
        <v>0</v>
      </c>
    </row>
    <row r="34" spans="1:5" ht="14.4" hidden="1" x14ac:dyDescent="0.3">
      <c r="A34" s="5" t="s">
        <v>39</v>
      </c>
      <c r="B34" s="5" t="s">
        <v>35</v>
      </c>
      <c r="C34" s="7" t="s">
        <v>86</v>
      </c>
      <c r="D34" s="7" t="s">
        <v>86</v>
      </c>
      <c r="E34" s="17" t="e">
        <f t="shared" si="0"/>
        <v>#DIV/0!</v>
      </c>
    </row>
    <row r="35" spans="1:5" ht="14.4" x14ac:dyDescent="0.3">
      <c r="A35" s="5" t="s">
        <v>40</v>
      </c>
      <c r="B35" s="5" t="s">
        <v>28</v>
      </c>
      <c r="C35" s="6">
        <v>65</v>
      </c>
      <c r="D35" s="6" t="s">
        <v>86</v>
      </c>
      <c r="E35" s="17">
        <f t="shared" si="0"/>
        <v>65</v>
      </c>
    </row>
    <row r="36" spans="1:5" ht="14.4" x14ac:dyDescent="0.3">
      <c r="A36" s="5" t="s">
        <v>40</v>
      </c>
      <c r="B36" s="5" t="s">
        <v>29</v>
      </c>
      <c r="C36" s="7">
        <v>32</v>
      </c>
      <c r="D36" s="7" t="s">
        <v>86</v>
      </c>
      <c r="E36" s="17">
        <f t="shared" si="0"/>
        <v>32</v>
      </c>
    </row>
    <row r="37" spans="1:5" ht="14.4" x14ac:dyDescent="0.3">
      <c r="A37" s="5" t="s">
        <v>40</v>
      </c>
      <c r="B37" s="5" t="s">
        <v>30</v>
      </c>
      <c r="C37" s="6">
        <v>9</v>
      </c>
      <c r="D37" s="6" t="s">
        <v>86</v>
      </c>
      <c r="E37" s="17">
        <f t="shared" si="0"/>
        <v>9</v>
      </c>
    </row>
    <row r="38" spans="1:5" ht="14.4" x14ac:dyDescent="0.3">
      <c r="A38" s="5" t="s">
        <v>40</v>
      </c>
      <c r="B38" s="5" t="s">
        <v>31</v>
      </c>
      <c r="C38" s="7">
        <v>15</v>
      </c>
      <c r="D38" s="7" t="s">
        <v>86</v>
      </c>
      <c r="E38" s="17">
        <f t="shared" si="0"/>
        <v>15</v>
      </c>
    </row>
    <row r="39" spans="1:5" ht="14.4" x14ac:dyDescent="0.3">
      <c r="A39" s="5" t="s">
        <v>40</v>
      </c>
      <c r="B39" s="5" t="s">
        <v>32</v>
      </c>
      <c r="C39" s="6">
        <v>10</v>
      </c>
      <c r="D39" s="6" t="s">
        <v>86</v>
      </c>
      <c r="E39" s="17">
        <f t="shared" si="0"/>
        <v>10</v>
      </c>
    </row>
    <row r="40" spans="1:5" ht="14.4" x14ac:dyDescent="0.3">
      <c r="A40" s="5" t="s">
        <v>40</v>
      </c>
      <c r="B40" s="5" t="s">
        <v>33</v>
      </c>
      <c r="C40" s="7">
        <v>2</v>
      </c>
      <c r="D40" s="7" t="s">
        <v>86</v>
      </c>
      <c r="E40" s="17">
        <f t="shared" si="0"/>
        <v>2</v>
      </c>
    </row>
    <row r="41" spans="1:5" ht="14.4" x14ac:dyDescent="0.3">
      <c r="A41" s="5" t="s">
        <v>40</v>
      </c>
      <c r="B41" s="5" t="s">
        <v>34</v>
      </c>
      <c r="C41" s="6">
        <v>0</v>
      </c>
      <c r="D41" s="6" t="s">
        <v>86</v>
      </c>
      <c r="E41" s="17">
        <f t="shared" si="0"/>
        <v>0</v>
      </c>
    </row>
    <row r="42" spans="1:5" ht="14.4" hidden="1" x14ac:dyDescent="0.3">
      <c r="A42" s="5" t="s">
        <v>40</v>
      </c>
      <c r="B42" s="5" t="s">
        <v>35</v>
      </c>
      <c r="C42" s="7" t="s">
        <v>86</v>
      </c>
      <c r="D42" s="7" t="s">
        <v>86</v>
      </c>
      <c r="E42" s="17" t="e">
        <f t="shared" si="0"/>
        <v>#DIV/0!</v>
      </c>
    </row>
    <row r="43" spans="1:5" ht="14.4" x14ac:dyDescent="0.3">
      <c r="A43" s="5" t="s">
        <v>41</v>
      </c>
      <c r="B43" s="5" t="s">
        <v>28</v>
      </c>
      <c r="C43" s="6">
        <v>67</v>
      </c>
      <c r="D43" s="6">
        <v>70</v>
      </c>
      <c r="E43" s="17">
        <f t="shared" si="0"/>
        <v>68.5</v>
      </c>
    </row>
    <row r="44" spans="1:5" ht="14.4" x14ac:dyDescent="0.3">
      <c r="A44" s="5" t="s">
        <v>41</v>
      </c>
      <c r="B44" s="5" t="s">
        <v>29</v>
      </c>
      <c r="C44" s="7">
        <v>34</v>
      </c>
      <c r="D44" s="7">
        <v>35</v>
      </c>
      <c r="E44" s="17">
        <f t="shared" si="0"/>
        <v>34.5</v>
      </c>
    </row>
    <row r="45" spans="1:5" ht="14.4" x14ac:dyDescent="0.3">
      <c r="A45" s="5" t="s">
        <v>41</v>
      </c>
      <c r="B45" s="5" t="s">
        <v>30</v>
      </c>
      <c r="C45" s="6">
        <v>8</v>
      </c>
      <c r="D45" s="6">
        <v>8</v>
      </c>
      <c r="E45" s="17">
        <f t="shared" si="0"/>
        <v>8</v>
      </c>
    </row>
    <row r="46" spans="1:5" ht="14.4" x14ac:dyDescent="0.3">
      <c r="A46" s="5" t="s">
        <v>41</v>
      </c>
      <c r="B46" s="5" t="s">
        <v>31</v>
      </c>
      <c r="C46" s="7">
        <v>16</v>
      </c>
      <c r="D46" s="7">
        <v>19</v>
      </c>
      <c r="E46" s="17">
        <f t="shared" si="0"/>
        <v>17.5</v>
      </c>
    </row>
    <row r="47" spans="1:5" ht="14.4" x14ac:dyDescent="0.3">
      <c r="A47" s="5" t="s">
        <v>41</v>
      </c>
      <c r="B47" s="5" t="s">
        <v>32</v>
      </c>
      <c r="C47" s="6">
        <v>12</v>
      </c>
      <c r="D47" s="6">
        <v>12</v>
      </c>
      <c r="E47" s="17">
        <f t="shared" si="0"/>
        <v>12</v>
      </c>
    </row>
    <row r="48" spans="1:5" ht="14.4" x14ac:dyDescent="0.3">
      <c r="A48" s="5" t="s">
        <v>41</v>
      </c>
      <c r="B48" s="5" t="s">
        <v>33</v>
      </c>
      <c r="C48" s="7">
        <v>2</v>
      </c>
      <c r="D48" s="7">
        <v>2</v>
      </c>
      <c r="E48" s="17">
        <f t="shared" si="0"/>
        <v>2</v>
      </c>
    </row>
    <row r="49" spans="1:5" ht="14.4" x14ac:dyDescent="0.3">
      <c r="A49" s="5" t="s">
        <v>41</v>
      </c>
      <c r="B49" s="5" t="s">
        <v>34</v>
      </c>
      <c r="C49" s="6">
        <v>0</v>
      </c>
      <c r="D49" s="6">
        <v>0</v>
      </c>
      <c r="E49" s="17">
        <f t="shared" si="0"/>
        <v>0</v>
      </c>
    </row>
    <row r="50" spans="1:5" ht="14.4" hidden="1" x14ac:dyDescent="0.3">
      <c r="A50" s="5" t="s">
        <v>41</v>
      </c>
      <c r="B50" s="5" t="s">
        <v>35</v>
      </c>
      <c r="C50" s="7" t="s">
        <v>86</v>
      </c>
      <c r="D50" s="7" t="s">
        <v>86</v>
      </c>
      <c r="E50" s="17" t="e">
        <f t="shared" si="0"/>
        <v>#DIV/0!</v>
      </c>
    </row>
    <row r="51" spans="1:5" ht="14.4" x14ac:dyDescent="0.3">
      <c r="A51" s="5" t="s">
        <v>42</v>
      </c>
      <c r="B51" s="5" t="s">
        <v>28</v>
      </c>
      <c r="C51" s="6">
        <v>66</v>
      </c>
      <c r="D51" s="6">
        <v>69</v>
      </c>
      <c r="E51" s="17">
        <f t="shared" si="0"/>
        <v>67.5</v>
      </c>
    </row>
    <row r="52" spans="1:5" ht="14.4" x14ac:dyDescent="0.3">
      <c r="A52" s="5" t="s">
        <v>42</v>
      </c>
      <c r="B52" s="5" t="s">
        <v>29</v>
      </c>
      <c r="C52" s="7">
        <v>33</v>
      </c>
      <c r="D52" s="7">
        <v>34</v>
      </c>
      <c r="E52" s="17">
        <f t="shared" si="0"/>
        <v>33.5</v>
      </c>
    </row>
    <row r="53" spans="1:5" ht="14.4" x14ac:dyDescent="0.3">
      <c r="A53" s="5" t="s">
        <v>42</v>
      </c>
      <c r="B53" s="5" t="s">
        <v>30</v>
      </c>
      <c r="C53" s="6">
        <v>8</v>
      </c>
      <c r="D53" s="6">
        <v>8</v>
      </c>
      <c r="E53" s="17">
        <f t="shared" si="0"/>
        <v>8</v>
      </c>
    </row>
    <row r="54" spans="1:5" ht="14.4" x14ac:dyDescent="0.3">
      <c r="A54" s="5" t="s">
        <v>42</v>
      </c>
      <c r="B54" s="5" t="s">
        <v>31</v>
      </c>
      <c r="C54" s="7">
        <v>16</v>
      </c>
      <c r="D54" s="7">
        <v>18</v>
      </c>
      <c r="E54" s="17">
        <f t="shared" si="0"/>
        <v>17</v>
      </c>
    </row>
    <row r="55" spans="1:5" ht="14.4" x14ac:dyDescent="0.3">
      <c r="A55" s="5" t="s">
        <v>42</v>
      </c>
      <c r="B55" s="5" t="s">
        <v>32</v>
      </c>
      <c r="C55" s="6">
        <v>11</v>
      </c>
      <c r="D55" s="6">
        <v>11</v>
      </c>
      <c r="E55" s="17">
        <f t="shared" si="0"/>
        <v>11</v>
      </c>
    </row>
    <row r="56" spans="1:5" ht="14.4" x14ac:dyDescent="0.3">
      <c r="A56" s="5" t="s">
        <v>42</v>
      </c>
      <c r="B56" s="5" t="s">
        <v>33</v>
      </c>
      <c r="C56" s="7">
        <v>3</v>
      </c>
      <c r="D56" s="7">
        <v>2</v>
      </c>
      <c r="E56" s="17">
        <f t="shared" si="0"/>
        <v>2.5</v>
      </c>
    </row>
    <row r="57" spans="1:5" ht="14.4" x14ac:dyDescent="0.3">
      <c r="A57" s="5" t="s">
        <v>42</v>
      </c>
      <c r="B57" s="5" t="s">
        <v>34</v>
      </c>
      <c r="C57" s="6">
        <v>0</v>
      </c>
      <c r="D57" s="6">
        <v>0</v>
      </c>
      <c r="E57" s="17">
        <f t="shared" si="0"/>
        <v>0</v>
      </c>
    </row>
    <row r="58" spans="1:5" ht="14.4" hidden="1" x14ac:dyDescent="0.3">
      <c r="A58" s="5" t="s">
        <v>42</v>
      </c>
      <c r="B58" s="5" t="s">
        <v>35</v>
      </c>
      <c r="C58" s="7" t="s">
        <v>86</v>
      </c>
      <c r="D58" s="7" t="s">
        <v>86</v>
      </c>
      <c r="E58" s="17" t="e">
        <f t="shared" si="0"/>
        <v>#DIV/0!</v>
      </c>
    </row>
    <row r="59" spans="1:5" ht="14.4" x14ac:dyDescent="0.3">
      <c r="A59" s="5" t="s">
        <v>43</v>
      </c>
      <c r="B59" s="5" t="s">
        <v>28</v>
      </c>
      <c r="C59" s="6">
        <v>74</v>
      </c>
      <c r="D59" s="6">
        <v>78</v>
      </c>
      <c r="E59" s="17">
        <f t="shared" si="0"/>
        <v>76</v>
      </c>
    </row>
    <row r="60" spans="1:5" ht="14.4" x14ac:dyDescent="0.3">
      <c r="A60" s="5" t="s">
        <v>43</v>
      </c>
      <c r="B60" s="5" t="s">
        <v>29</v>
      </c>
      <c r="C60" s="7">
        <v>34</v>
      </c>
      <c r="D60" s="7">
        <v>37</v>
      </c>
      <c r="E60" s="17">
        <f t="shared" si="0"/>
        <v>35.5</v>
      </c>
    </row>
    <row r="61" spans="1:5" ht="14.4" x14ac:dyDescent="0.3">
      <c r="A61" s="5" t="s">
        <v>43</v>
      </c>
      <c r="B61" s="5" t="s">
        <v>30</v>
      </c>
      <c r="C61" s="6">
        <v>9</v>
      </c>
      <c r="D61" s="6">
        <v>10</v>
      </c>
      <c r="E61" s="17">
        <f t="shared" si="0"/>
        <v>9.5</v>
      </c>
    </row>
    <row r="62" spans="1:5" ht="14.4" x14ac:dyDescent="0.3">
      <c r="A62" s="5" t="s">
        <v>43</v>
      </c>
      <c r="B62" s="5" t="s">
        <v>31</v>
      </c>
      <c r="C62" s="7">
        <v>13</v>
      </c>
      <c r="D62" s="7">
        <v>16</v>
      </c>
      <c r="E62" s="17">
        <f t="shared" si="0"/>
        <v>14.5</v>
      </c>
    </row>
    <row r="63" spans="1:5" ht="14.4" x14ac:dyDescent="0.3">
      <c r="A63" s="5" t="s">
        <v>43</v>
      </c>
      <c r="B63" s="5" t="s">
        <v>32</v>
      </c>
      <c r="C63" s="6">
        <v>8</v>
      </c>
      <c r="D63" s="6">
        <v>9</v>
      </c>
      <c r="E63" s="17">
        <f t="shared" si="0"/>
        <v>8.5</v>
      </c>
    </row>
    <row r="64" spans="1:5" ht="14.4" x14ac:dyDescent="0.3">
      <c r="A64" s="5" t="s">
        <v>43</v>
      </c>
      <c r="B64" s="5" t="s">
        <v>33</v>
      </c>
      <c r="C64" s="7">
        <v>2</v>
      </c>
      <c r="D64" s="7">
        <v>2</v>
      </c>
      <c r="E64" s="17">
        <f t="shared" si="0"/>
        <v>2</v>
      </c>
    </row>
    <row r="65" spans="1:5" ht="14.4" x14ac:dyDescent="0.3">
      <c r="A65" s="5" t="s">
        <v>43</v>
      </c>
      <c r="B65" s="5" t="s">
        <v>34</v>
      </c>
      <c r="C65" s="6">
        <v>0</v>
      </c>
      <c r="D65" s="6">
        <v>0</v>
      </c>
      <c r="E65" s="17">
        <f t="shared" si="0"/>
        <v>0</v>
      </c>
    </row>
    <row r="66" spans="1:5" ht="14.4" hidden="1" x14ac:dyDescent="0.3">
      <c r="A66" s="5" t="s">
        <v>43</v>
      </c>
      <c r="B66" s="5" t="s">
        <v>35</v>
      </c>
      <c r="C66" s="7" t="s">
        <v>86</v>
      </c>
      <c r="D66" s="7" t="s">
        <v>86</v>
      </c>
      <c r="E66" s="17" t="e">
        <f t="shared" si="0"/>
        <v>#DIV/0!</v>
      </c>
    </row>
    <row r="67" spans="1:5" ht="14.4" x14ac:dyDescent="0.3">
      <c r="A67" s="5" t="s">
        <v>44</v>
      </c>
      <c r="B67" s="5" t="s">
        <v>28</v>
      </c>
      <c r="C67" s="6">
        <v>40</v>
      </c>
      <c r="D67" s="6">
        <v>45</v>
      </c>
      <c r="E67" s="17">
        <f t="shared" si="0"/>
        <v>42.5</v>
      </c>
    </row>
    <row r="68" spans="1:5" ht="14.4" x14ac:dyDescent="0.3">
      <c r="A68" s="5" t="s">
        <v>44</v>
      </c>
      <c r="B68" s="5" t="s">
        <v>29</v>
      </c>
      <c r="C68" s="7">
        <v>16</v>
      </c>
      <c r="D68" s="7">
        <v>18</v>
      </c>
      <c r="E68" s="17">
        <f t="shared" si="0"/>
        <v>17</v>
      </c>
    </row>
    <row r="69" spans="1:5" ht="14.4" x14ac:dyDescent="0.3">
      <c r="A69" s="5" t="s">
        <v>44</v>
      </c>
      <c r="B69" s="5" t="s">
        <v>30</v>
      </c>
      <c r="C69" s="6">
        <v>6</v>
      </c>
      <c r="D69" s="6">
        <v>5</v>
      </c>
      <c r="E69" s="17">
        <f t="shared" si="0"/>
        <v>5.5</v>
      </c>
    </row>
    <row r="70" spans="1:5" ht="14.4" x14ac:dyDescent="0.3">
      <c r="A70" s="5" t="s">
        <v>44</v>
      </c>
      <c r="B70" s="5" t="s">
        <v>31</v>
      </c>
      <c r="C70" s="7">
        <v>3</v>
      </c>
      <c r="D70" s="7">
        <v>3</v>
      </c>
      <c r="E70" s="17">
        <f t="shared" si="0"/>
        <v>3</v>
      </c>
    </row>
    <row r="71" spans="1:5" ht="14.4" x14ac:dyDescent="0.3">
      <c r="A71" s="5" t="s">
        <v>44</v>
      </c>
      <c r="B71" s="5" t="s">
        <v>32</v>
      </c>
      <c r="C71" s="6">
        <v>3</v>
      </c>
      <c r="D71" s="6">
        <v>3</v>
      </c>
      <c r="E71" s="17">
        <f t="shared" si="0"/>
        <v>3</v>
      </c>
    </row>
    <row r="72" spans="1:5" ht="14.4" x14ac:dyDescent="0.3">
      <c r="A72" s="5" t="s">
        <v>44</v>
      </c>
      <c r="B72" s="5" t="s">
        <v>33</v>
      </c>
      <c r="C72" s="7">
        <v>3</v>
      </c>
      <c r="D72" s="7">
        <v>2</v>
      </c>
      <c r="E72" s="17">
        <f t="shared" si="0"/>
        <v>2.5</v>
      </c>
    </row>
    <row r="73" spans="1:5" ht="14.4" x14ac:dyDescent="0.3">
      <c r="A73" s="5" t="s">
        <v>44</v>
      </c>
      <c r="B73" s="5" t="s">
        <v>34</v>
      </c>
      <c r="C73" s="6">
        <v>0</v>
      </c>
      <c r="D73" s="6">
        <v>0</v>
      </c>
      <c r="E73" s="17">
        <f t="shared" si="0"/>
        <v>0</v>
      </c>
    </row>
    <row r="74" spans="1:5" ht="14.4" hidden="1" x14ac:dyDescent="0.3">
      <c r="A74" s="5" t="s">
        <v>44</v>
      </c>
      <c r="B74" s="5" t="s">
        <v>35</v>
      </c>
      <c r="C74" s="7" t="s">
        <v>86</v>
      </c>
      <c r="D74" s="7" t="s">
        <v>86</v>
      </c>
      <c r="E74" s="17" t="e">
        <f t="shared" si="0"/>
        <v>#DIV/0!</v>
      </c>
    </row>
    <row r="75" spans="1:5" ht="14.4" x14ac:dyDescent="0.3">
      <c r="A75" s="5" t="s">
        <v>45</v>
      </c>
      <c r="B75" s="5" t="s">
        <v>28</v>
      </c>
      <c r="C75" s="6">
        <v>64</v>
      </c>
      <c r="D75" s="6">
        <v>69</v>
      </c>
      <c r="E75" s="17">
        <f t="shared" si="0"/>
        <v>66.5</v>
      </c>
    </row>
    <row r="76" spans="1:5" ht="14.4" x14ac:dyDescent="0.3">
      <c r="A76" s="5" t="s">
        <v>45</v>
      </c>
      <c r="B76" s="5" t="s">
        <v>29</v>
      </c>
      <c r="C76" s="7">
        <v>30</v>
      </c>
      <c r="D76" s="7">
        <v>29</v>
      </c>
      <c r="E76" s="17">
        <f t="shared" ref="E76:E139" si="1">AVERAGE(C76,D76)</f>
        <v>29.5</v>
      </c>
    </row>
    <row r="77" spans="1:5" ht="14.4" x14ac:dyDescent="0.3">
      <c r="A77" s="5" t="s">
        <v>45</v>
      </c>
      <c r="B77" s="5" t="s">
        <v>30</v>
      </c>
      <c r="C77" s="6">
        <v>12</v>
      </c>
      <c r="D77" s="6">
        <v>11</v>
      </c>
      <c r="E77" s="17">
        <f t="shared" si="1"/>
        <v>11.5</v>
      </c>
    </row>
    <row r="78" spans="1:5" ht="14.4" x14ac:dyDescent="0.3">
      <c r="A78" s="5" t="s">
        <v>45</v>
      </c>
      <c r="B78" s="5" t="s">
        <v>31</v>
      </c>
      <c r="C78" s="7">
        <v>13</v>
      </c>
      <c r="D78" s="7">
        <v>10</v>
      </c>
      <c r="E78" s="17">
        <f t="shared" si="1"/>
        <v>11.5</v>
      </c>
    </row>
    <row r="79" spans="1:5" ht="14.4" x14ac:dyDescent="0.3">
      <c r="A79" s="5" t="s">
        <v>45</v>
      </c>
      <c r="B79" s="5" t="s">
        <v>32</v>
      </c>
      <c r="C79" s="6">
        <v>8</v>
      </c>
      <c r="D79" s="6">
        <v>5</v>
      </c>
      <c r="E79" s="17">
        <f t="shared" si="1"/>
        <v>6.5</v>
      </c>
    </row>
    <row r="80" spans="1:5" ht="14.4" x14ac:dyDescent="0.3">
      <c r="A80" s="5" t="s">
        <v>45</v>
      </c>
      <c r="B80" s="5" t="s">
        <v>33</v>
      </c>
      <c r="C80" s="7">
        <v>2</v>
      </c>
      <c r="D80" s="7">
        <v>2</v>
      </c>
      <c r="E80" s="17">
        <f t="shared" si="1"/>
        <v>2</v>
      </c>
    </row>
    <row r="81" spans="1:5" ht="14.4" x14ac:dyDescent="0.3">
      <c r="A81" s="5" t="s">
        <v>45</v>
      </c>
      <c r="B81" s="5" t="s">
        <v>34</v>
      </c>
      <c r="C81" s="6">
        <v>0</v>
      </c>
      <c r="D81" s="6">
        <v>0</v>
      </c>
      <c r="E81" s="17">
        <f t="shared" si="1"/>
        <v>0</v>
      </c>
    </row>
    <row r="82" spans="1:5" ht="14.4" hidden="1" x14ac:dyDescent="0.3">
      <c r="A82" s="5" t="s">
        <v>45</v>
      </c>
      <c r="B82" s="5" t="s">
        <v>35</v>
      </c>
      <c r="C82" s="7" t="s">
        <v>86</v>
      </c>
      <c r="D82" s="7" t="s">
        <v>86</v>
      </c>
      <c r="E82" s="17" t="e">
        <f t="shared" si="1"/>
        <v>#DIV/0!</v>
      </c>
    </row>
    <row r="83" spans="1:5" ht="14.4" x14ac:dyDescent="0.3">
      <c r="A83" s="5" t="s">
        <v>46</v>
      </c>
      <c r="B83" s="5" t="s">
        <v>28</v>
      </c>
      <c r="C83" s="6">
        <v>86</v>
      </c>
      <c r="D83" s="6">
        <v>88</v>
      </c>
      <c r="E83" s="17">
        <f t="shared" si="1"/>
        <v>87</v>
      </c>
    </row>
    <row r="84" spans="1:5" ht="14.4" x14ac:dyDescent="0.3">
      <c r="A84" s="5" t="s">
        <v>46</v>
      </c>
      <c r="B84" s="5" t="s">
        <v>29</v>
      </c>
      <c r="C84" s="7">
        <v>47</v>
      </c>
      <c r="D84" s="7">
        <v>47</v>
      </c>
      <c r="E84" s="17">
        <f t="shared" si="1"/>
        <v>47</v>
      </c>
    </row>
    <row r="85" spans="1:5" ht="14.4" x14ac:dyDescent="0.3">
      <c r="A85" s="5" t="s">
        <v>46</v>
      </c>
      <c r="B85" s="5" t="s">
        <v>30</v>
      </c>
      <c r="C85" s="6">
        <v>14</v>
      </c>
      <c r="D85" s="6">
        <v>16</v>
      </c>
      <c r="E85" s="17">
        <f t="shared" si="1"/>
        <v>15</v>
      </c>
    </row>
    <row r="86" spans="1:5" ht="14.4" x14ac:dyDescent="0.3">
      <c r="A86" s="5" t="s">
        <v>46</v>
      </c>
      <c r="B86" s="5" t="s">
        <v>31</v>
      </c>
      <c r="C86" s="7">
        <v>20</v>
      </c>
      <c r="D86" s="7">
        <v>19</v>
      </c>
      <c r="E86" s="17">
        <f t="shared" si="1"/>
        <v>19.5</v>
      </c>
    </row>
    <row r="87" spans="1:5" ht="14.4" x14ac:dyDescent="0.3">
      <c r="A87" s="5" t="s">
        <v>46</v>
      </c>
      <c r="B87" s="5" t="s">
        <v>32</v>
      </c>
      <c r="C87" s="6">
        <v>16</v>
      </c>
      <c r="D87" s="6">
        <v>14</v>
      </c>
      <c r="E87" s="17">
        <f t="shared" si="1"/>
        <v>15</v>
      </c>
    </row>
    <row r="88" spans="1:5" ht="14.4" x14ac:dyDescent="0.3">
      <c r="A88" s="5" t="s">
        <v>46</v>
      </c>
      <c r="B88" s="5" t="s">
        <v>33</v>
      </c>
      <c r="C88" s="7">
        <v>2</v>
      </c>
      <c r="D88" s="7">
        <v>1</v>
      </c>
      <c r="E88" s="17">
        <f t="shared" si="1"/>
        <v>1.5</v>
      </c>
    </row>
    <row r="89" spans="1:5" ht="14.4" x14ac:dyDescent="0.3">
      <c r="A89" s="5" t="s">
        <v>46</v>
      </c>
      <c r="B89" s="5" t="s">
        <v>34</v>
      </c>
      <c r="C89" s="6">
        <v>0</v>
      </c>
      <c r="D89" s="6">
        <v>0</v>
      </c>
      <c r="E89" s="17">
        <f t="shared" si="1"/>
        <v>0</v>
      </c>
    </row>
    <row r="90" spans="1:5" ht="14.4" hidden="1" x14ac:dyDescent="0.3">
      <c r="A90" s="5" t="s">
        <v>46</v>
      </c>
      <c r="B90" s="5" t="s">
        <v>35</v>
      </c>
      <c r="C90" s="7" t="s">
        <v>86</v>
      </c>
      <c r="D90" s="7" t="s">
        <v>86</v>
      </c>
      <c r="E90" s="17" t="e">
        <f t="shared" si="1"/>
        <v>#DIV/0!</v>
      </c>
    </row>
    <row r="91" spans="1:5" ht="14.4" x14ac:dyDescent="0.3">
      <c r="A91" s="5" t="s">
        <v>47</v>
      </c>
      <c r="B91" s="5" t="s">
        <v>28</v>
      </c>
      <c r="C91" s="6">
        <v>78</v>
      </c>
      <c r="D91" s="6">
        <v>79</v>
      </c>
      <c r="E91" s="17">
        <f t="shared" si="1"/>
        <v>78.5</v>
      </c>
    </row>
    <row r="92" spans="1:5" ht="14.4" x14ac:dyDescent="0.3">
      <c r="A92" s="5" t="s">
        <v>47</v>
      </c>
      <c r="B92" s="5" t="s">
        <v>29</v>
      </c>
      <c r="C92" s="7">
        <v>40</v>
      </c>
      <c r="D92" s="7">
        <v>42</v>
      </c>
      <c r="E92" s="17">
        <f t="shared" si="1"/>
        <v>41</v>
      </c>
    </row>
    <row r="93" spans="1:5" ht="14.4" x14ac:dyDescent="0.3">
      <c r="A93" s="5" t="s">
        <v>47</v>
      </c>
      <c r="B93" s="5" t="s">
        <v>30</v>
      </c>
      <c r="C93" s="6">
        <v>7</v>
      </c>
      <c r="D93" s="6">
        <v>7</v>
      </c>
      <c r="E93" s="17">
        <f t="shared" si="1"/>
        <v>7</v>
      </c>
    </row>
    <row r="94" spans="1:5" ht="14.4" x14ac:dyDescent="0.3">
      <c r="A94" s="5" t="s">
        <v>47</v>
      </c>
      <c r="B94" s="5" t="s">
        <v>31</v>
      </c>
      <c r="C94" s="7">
        <v>17</v>
      </c>
      <c r="D94" s="7">
        <v>17</v>
      </c>
      <c r="E94" s="17">
        <f t="shared" si="1"/>
        <v>17</v>
      </c>
    </row>
    <row r="95" spans="1:5" ht="14.4" x14ac:dyDescent="0.3">
      <c r="A95" s="5" t="s">
        <v>47</v>
      </c>
      <c r="B95" s="5" t="s">
        <v>32</v>
      </c>
      <c r="C95" s="6">
        <v>10</v>
      </c>
      <c r="D95" s="6">
        <v>12</v>
      </c>
      <c r="E95" s="17">
        <f t="shared" si="1"/>
        <v>11</v>
      </c>
    </row>
    <row r="96" spans="1:5" ht="14.4" x14ac:dyDescent="0.3">
      <c r="A96" s="5" t="s">
        <v>47</v>
      </c>
      <c r="B96" s="5" t="s">
        <v>33</v>
      </c>
      <c r="C96" s="7">
        <v>2</v>
      </c>
      <c r="D96" s="7">
        <v>2</v>
      </c>
      <c r="E96" s="17">
        <f t="shared" si="1"/>
        <v>2</v>
      </c>
    </row>
    <row r="97" spans="1:5" ht="14.4" x14ac:dyDescent="0.3">
      <c r="A97" s="5" t="s">
        <v>47</v>
      </c>
      <c r="B97" s="5" t="s">
        <v>34</v>
      </c>
      <c r="C97" s="6" t="s">
        <v>86</v>
      </c>
      <c r="D97" s="6">
        <v>0</v>
      </c>
      <c r="E97" s="17">
        <f t="shared" si="1"/>
        <v>0</v>
      </c>
    </row>
    <row r="98" spans="1:5" ht="14.4" hidden="1" x14ac:dyDescent="0.3">
      <c r="A98" s="5" t="s">
        <v>47</v>
      </c>
      <c r="B98" s="5" t="s">
        <v>35</v>
      </c>
      <c r="C98" s="7" t="s">
        <v>86</v>
      </c>
      <c r="D98" s="7" t="s">
        <v>86</v>
      </c>
      <c r="E98" s="17" t="e">
        <f t="shared" si="1"/>
        <v>#DIV/0!</v>
      </c>
    </row>
    <row r="99" spans="1:5" ht="14.4" x14ac:dyDescent="0.3">
      <c r="A99" s="5" t="s">
        <v>48</v>
      </c>
      <c r="B99" s="5" t="s">
        <v>28</v>
      </c>
      <c r="C99" s="6">
        <v>69</v>
      </c>
      <c r="D99" s="6">
        <v>71</v>
      </c>
      <c r="E99" s="17">
        <f t="shared" si="1"/>
        <v>70</v>
      </c>
    </row>
    <row r="100" spans="1:5" ht="14.4" x14ac:dyDescent="0.3">
      <c r="A100" s="5" t="s">
        <v>48</v>
      </c>
      <c r="B100" s="5" t="s">
        <v>29</v>
      </c>
      <c r="C100" s="7">
        <v>29</v>
      </c>
      <c r="D100" s="7">
        <v>32</v>
      </c>
      <c r="E100" s="17">
        <f t="shared" si="1"/>
        <v>30.5</v>
      </c>
    </row>
    <row r="101" spans="1:5" ht="14.4" x14ac:dyDescent="0.3">
      <c r="A101" s="5" t="s">
        <v>48</v>
      </c>
      <c r="B101" s="5" t="s">
        <v>30</v>
      </c>
      <c r="C101" s="6">
        <v>11</v>
      </c>
      <c r="D101" s="6">
        <v>13</v>
      </c>
      <c r="E101" s="17">
        <f t="shared" si="1"/>
        <v>12</v>
      </c>
    </row>
    <row r="102" spans="1:5" ht="14.4" x14ac:dyDescent="0.3">
      <c r="A102" s="5" t="s">
        <v>48</v>
      </c>
      <c r="B102" s="5" t="s">
        <v>31</v>
      </c>
      <c r="C102" s="7">
        <v>12</v>
      </c>
      <c r="D102" s="7">
        <v>14</v>
      </c>
      <c r="E102" s="17">
        <f t="shared" si="1"/>
        <v>13</v>
      </c>
    </row>
    <row r="103" spans="1:5" ht="14.4" x14ac:dyDescent="0.3">
      <c r="A103" s="5" t="s">
        <v>48</v>
      </c>
      <c r="B103" s="5" t="s">
        <v>32</v>
      </c>
      <c r="C103" s="6">
        <v>9</v>
      </c>
      <c r="D103" s="6">
        <v>10</v>
      </c>
      <c r="E103" s="17">
        <f t="shared" si="1"/>
        <v>9.5</v>
      </c>
    </row>
    <row r="104" spans="1:5" ht="14.4" x14ac:dyDescent="0.3">
      <c r="A104" s="5" t="s">
        <v>48</v>
      </c>
      <c r="B104" s="5" t="s">
        <v>33</v>
      </c>
      <c r="C104" s="7">
        <v>2</v>
      </c>
      <c r="D104" s="7">
        <v>2</v>
      </c>
      <c r="E104" s="17">
        <f t="shared" si="1"/>
        <v>2</v>
      </c>
    </row>
    <row r="105" spans="1:5" ht="14.4" x14ac:dyDescent="0.3">
      <c r="A105" s="5" t="s">
        <v>48</v>
      </c>
      <c r="B105" s="5" t="s">
        <v>34</v>
      </c>
      <c r="C105" s="6">
        <v>0</v>
      </c>
      <c r="D105" s="6">
        <v>0</v>
      </c>
      <c r="E105" s="17">
        <f t="shared" si="1"/>
        <v>0</v>
      </c>
    </row>
    <row r="106" spans="1:5" ht="14.4" hidden="1" x14ac:dyDescent="0.3">
      <c r="A106" s="5" t="s">
        <v>48</v>
      </c>
      <c r="B106" s="5" t="s">
        <v>35</v>
      </c>
      <c r="C106" s="7" t="s">
        <v>86</v>
      </c>
      <c r="D106" s="7" t="s">
        <v>86</v>
      </c>
      <c r="E106" s="17" t="e">
        <f t="shared" si="1"/>
        <v>#DIV/0!</v>
      </c>
    </row>
    <row r="107" spans="1:5" ht="14.4" x14ac:dyDescent="0.3">
      <c r="A107" s="5" t="s">
        <v>49</v>
      </c>
      <c r="B107" s="5" t="s">
        <v>28</v>
      </c>
      <c r="C107" s="6">
        <v>63</v>
      </c>
      <c r="D107" s="6">
        <v>71</v>
      </c>
      <c r="E107" s="17">
        <f t="shared" si="1"/>
        <v>67</v>
      </c>
    </row>
    <row r="108" spans="1:5" ht="14.4" x14ac:dyDescent="0.3">
      <c r="A108" s="5" t="s">
        <v>49</v>
      </c>
      <c r="B108" s="5" t="s">
        <v>29</v>
      </c>
      <c r="C108" s="7">
        <v>25</v>
      </c>
      <c r="D108" s="7">
        <v>27</v>
      </c>
      <c r="E108" s="17">
        <f t="shared" si="1"/>
        <v>26</v>
      </c>
    </row>
    <row r="109" spans="1:5" ht="14.4" x14ac:dyDescent="0.3">
      <c r="A109" s="5" t="s">
        <v>49</v>
      </c>
      <c r="B109" s="5" t="s">
        <v>30</v>
      </c>
      <c r="C109" s="6">
        <v>8</v>
      </c>
      <c r="D109" s="6">
        <v>8</v>
      </c>
      <c r="E109" s="17">
        <f t="shared" si="1"/>
        <v>8</v>
      </c>
    </row>
    <row r="110" spans="1:5" ht="14.4" x14ac:dyDescent="0.3">
      <c r="A110" s="5" t="s">
        <v>49</v>
      </c>
      <c r="B110" s="5" t="s">
        <v>31</v>
      </c>
      <c r="C110" s="7">
        <v>2</v>
      </c>
      <c r="D110" s="7">
        <v>4</v>
      </c>
      <c r="E110" s="17">
        <f t="shared" si="1"/>
        <v>3</v>
      </c>
    </row>
    <row r="111" spans="1:5" ht="14.4" x14ac:dyDescent="0.3">
      <c r="A111" s="5" t="s">
        <v>49</v>
      </c>
      <c r="B111" s="5" t="s">
        <v>32</v>
      </c>
      <c r="C111" s="6">
        <v>2</v>
      </c>
      <c r="D111" s="6">
        <v>3</v>
      </c>
      <c r="E111" s="17">
        <f t="shared" si="1"/>
        <v>2.5</v>
      </c>
    </row>
    <row r="112" spans="1:5" ht="14.4" x14ac:dyDescent="0.3">
      <c r="A112" s="5" t="s">
        <v>49</v>
      </c>
      <c r="B112" s="5" t="s">
        <v>33</v>
      </c>
      <c r="C112" s="7">
        <v>4</v>
      </c>
      <c r="D112" s="7">
        <v>3</v>
      </c>
      <c r="E112" s="17">
        <f t="shared" si="1"/>
        <v>3.5</v>
      </c>
    </row>
    <row r="113" spans="1:5" ht="14.4" x14ac:dyDescent="0.3">
      <c r="A113" s="5" t="s">
        <v>49</v>
      </c>
      <c r="B113" s="5" t="s">
        <v>34</v>
      </c>
      <c r="C113" s="6" t="s">
        <v>86</v>
      </c>
      <c r="D113" s="6">
        <v>1</v>
      </c>
      <c r="E113" s="17">
        <f t="shared" si="1"/>
        <v>1</v>
      </c>
    </row>
    <row r="114" spans="1:5" ht="14.4" hidden="1" x14ac:dyDescent="0.3">
      <c r="A114" s="5" t="s">
        <v>49</v>
      </c>
      <c r="B114" s="5" t="s">
        <v>35</v>
      </c>
      <c r="C114" s="7" t="s">
        <v>86</v>
      </c>
      <c r="D114" s="7" t="s">
        <v>86</v>
      </c>
      <c r="E114" s="17" t="e">
        <f t="shared" si="1"/>
        <v>#DIV/0!</v>
      </c>
    </row>
    <row r="115" spans="1:5" ht="14.4" hidden="1" x14ac:dyDescent="0.3">
      <c r="A115" s="5" t="s">
        <v>50</v>
      </c>
      <c r="B115" s="5" t="s">
        <v>28</v>
      </c>
      <c r="C115" s="6" t="s">
        <v>86</v>
      </c>
      <c r="D115" s="6" t="s">
        <v>86</v>
      </c>
      <c r="E115" s="17" t="e">
        <f t="shared" si="1"/>
        <v>#DIV/0!</v>
      </c>
    </row>
    <row r="116" spans="1:5" ht="14.4" hidden="1" x14ac:dyDescent="0.3">
      <c r="A116" s="5" t="s">
        <v>50</v>
      </c>
      <c r="B116" s="5" t="s">
        <v>29</v>
      </c>
      <c r="C116" s="7" t="s">
        <v>86</v>
      </c>
      <c r="D116" s="7" t="s">
        <v>86</v>
      </c>
      <c r="E116" s="17" t="e">
        <f t="shared" si="1"/>
        <v>#DIV/0!</v>
      </c>
    </row>
    <row r="117" spans="1:5" ht="14.4" hidden="1" x14ac:dyDescent="0.3">
      <c r="A117" s="5" t="s">
        <v>50</v>
      </c>
      <c r="B117" s="5" t="s">
        <v>30</v>
      </c>
      <c r="C117" s="6" t="s">
        <v>86</v>
      </c>
      <c r="D117" s="6" t="s">
        <v>86</v>
      </c>
      <c r="E117" s="17" t="e">
        <f t="shared" si="1"/>
        <v>#DIV/0!</v>
      </c>
    </row>
    <row r="118" spans="1:5" ht="14.4" hidden="1" x14ac:dyDescent="0.3">
      <c r="A118" s="5" t="s">
        <v>50</v>
      </c>
      <c r="B118" s="5" t="s">
        <v>31</v>
      </c>
      <c r="C118" s="7" t="s">
        <v>86</v>
      </c>
      <c r="D118" s="7" t="s">
        <v>86</v>
      </c>
      <c r="E118" s="17" t="e">
        <f t="shared" si="1"/>
        <v>#DIV/0!</v>
      </c>
    </row>
    <row r="119" spans="1:5" ht="14.4" hidden="1" x14ac:dyDescent="0.3">
      <c r="A119" s="5" t="s">
        <v>50</v>
      </c>
      <c r="B119" s="5" t="s">
        <v>32</v>
      </c>
      <c r="C119" s="6" t="s">
        <v>86</v>
      </c>
      <c r="D119" s="6" t="s">
        <v>86</v>
      </c>
      <c r="E119" s="17" t="e">
        <f t="shared" si="1"/>
        <v>#DIV/0!</v>
      </c>
    </row>
    <row r="120" spans="1:5" ht="14.4" hidden="1" x14ac:dyDescent="0.3">
      <c r="A120" s="5" t="s">
        <v>50</v>
      </c>
      <c r="B120" s="5" t="s">
        <v>33</v>
      </c>
      <c r="C120" s="7" t="s">
        <v>86</v>
      </c>
      <c r="D120" s="7" t="s">
        <v>86</v>
      </c>
      <c r="E120" s="17" t="e">
        <f t="shared" si="1"/>
        <v>#DIV/0!</v>
      </c>
    </row>
    <row r="121" spans="1:5" ht="14.4" hidden="1" x14ac:dyDescent="0.3">
      <c r="A121" s="5" t="s">
        <v>50</v>
      </c>
      <c r="B121" s="5" t="s">
        <v>34</v>
      </c>
      <c r="C121" s="6" t="s">
        <v>86</v>
      </c>
      <c r="D121" s="6" t="s">
        <v>86</v>
      </c>
      <c r="E121" s="17" t="e">
        <f t="shared" si="1"/>
        <v>#DIV/0!</v>
      </c>
    </row>
    <row r="122" spans="1:5" ht="14.4" hidden="1" x14ac:dyDescent="0.3">
      <c r="A122" s="5" t="s">
        <v>50</v>
      </c>
      <c r="B122" s="5" t="s">
        <v>35</v>
      </c>
      <c r="C122" s="7" t="s">
        <v>86</v>
      </c>
      <c r="D122" s="7" t="s">
        <v>86</v>
      </c>
      <c r="E122" s="17" t="e">
        <f t="shared" si="1"/>
        <v>#DIV/0!</v>
      </c>
    </row>
    <row r="123" spans="1:5" ht="14.4" x14ac:dyDescent="0.3">
      <c r="A123" s="5" t="s">
        <v>51</v>
      </c>
      <c r="B123" s="5" t="s">
        <v>28</v>
      </c>
      <c r="C123" s="6">
        <v>60</v>
      </c>
      <c r="D123" s="6">
        <v>62</v>
      </c>
      <c r="E123" s="17">
        <f t="shared" si="1"/>
        <v>61</v>
      </c>
    </row>
    <row r="124" spans="1:5" ht="14.4" x14ac:dyDescent="0.3">
      <c r="A124" s="5" t="s">
        <v>51</v>
      </c>
      <c r="B124" s="5" t="s">
        <v>29</v>
      </c>
      <c r="C124" s="7">
        <v>28</v>
      </c>
      <c r="D124" s="7">
        <v>29</v>
      </c>
      <c r="E124" s="17">
        <f t="shared" si="1"/>
        <v>28.5</v>
      </c>
    </row>
    <row r="125" spans="1:5" ht="14.4" x14ac:dyDescent="0.3">
      <c r="A125" s="5" t="s">
        <v>51</v>
      </c>
      <c r="B125" s="5" t="s">
        <v>30</v>
      </c>
      <c r="C125" s="6">
        <v>9</v>
      </c>
      <c r="D125" s="6">
        <v>9</v>
      </c>
      <c r="E125" s="17">
        <f t="shared" si="1"/>
        <v>9</v>
      </c>
    </row>
    <row r="126" spans="1:5" ht="14.4" x14ac:dyDescent="0.3">
      <c r="A126" s="5" t="s">
        <v>51</v>
      </c>
      <c r="B126" s="5" t="s">
        <v>31</v>
      </c>
      <c r="C126" s="7">
        <v>18</v>
      </c>
      <c r="D126" s="7">
        <v>19</v>
      </c>
      <c r="E126" s="17">
        <f t="shared" si="1"/>
        <v>18.5</v>
      </c>
    </row>
    <row r="127" spans="1:5" ht="14.4" x14ac:dyDescent="0.3">
      <c r="A127" s="5" t="s">
        <v>51</v>
      </c>
      <c r="B127" s="5" t="s">
        <v>32</v>
      </c>
      <c r="C127" s="6">
        <v>17</v>
      </c>
      <c r="D127" s="6">
        <v>16</v>
      </c>
      <c r="E127" s="17">
        <f t="shared" si="1"/>
        <v>16.5</v>
      </c>
    </row>
    <row r="128" spans="1:5" ht="14.4" x14ac:dyDescent="0.3">
      <c r="A128" s="5" t="s">
        <v>51</v>
      </c>
      <c r="B128" s="5" t="s">
        <v>33</v>
      </c>
      <c r="C128" s="7">
        <v>3</v>
      </c>
      <c r="D128" s="7">
        <v>2</v>
      </c>
      <c r="E128" s="17">
        <f t="shared" si="1"/>
        <v>2.5</v>
      </c>
    </row>
    <row r="129" spans="1:5" ht="14.4" x14ac:dyDescent="0.3">
      <c r="A129" s="5" t="s">
        <v>51</v>
      </c>
      <c r="B129" s="5" t="s">
        <v>34</v>
      </c>
      <c r="C129" s="6">
        <v>0</v>
      </c>
      <c r="D129" s="6">
        <v>0</v>
      </c>
      <c r="E129" s="17">
        <f t="shared" si="1"/>
        <v>0</v>
      </c>
    </row>
    <row r="130" spans="1:5" ht="14.4" hidden="1" x14ac:dyDescent="0.3">
      <c r="A130" s="5" t="s">
        <v>51</v>
      </c>
      <c r="B130" s="5" t="s">
        <v>35</v>
      </c>
      <c r="C130" s="7" t="s">
        <v>86</v>
      </c>
      <c r="D130" s="7" t="s">
        <v>86</v>
      </c>
      <c r="E130" s="17" t="e">
        <f t="shared" si="1"/>
        <v>#DIV/0!</v>
      </c>
    </row>
    <row r="131" spans="1:5" ht="14.4" x14ac:dyDescent="0.3">
      <c r="A131" s="5" t="s">
        <v>52</v>
      </c>
      <c r="B131" s="5" t="s">
        <v>28</v>
      </c>
      <c r="C131" s="6" t="s">
        <v>86</v>
      </c>
      <c r="D131" s="6">
        <v>74</v>
      </c>
      <c r="E131" s="17">
        <f t="shared" si="1"/>
        <v>74</v>
      </c>
    </row>
    <row r="132" spans="1:5" ht="14.4" x14ac:dyDescent="0.3">
      <c r="A132" s="5" t="s">
        <v>52</v>
      </c>
      <c r="B132" s="5" t="s">
        <v>29</v>
      </c>
      <c r="C132" s="7" t="s">
        <v>86</v>
      </c>
      <c r="D132" s="7">
        <v>34</v>
      </c>
      <c r="E132" s="17">
        <f t="shared" si="1"/>
        <v>34</v>
      </c>
    </row>
    <row r="133" spans="1:5" ht="14.4" x14ac:dyDescent="0.3">
      <c r="A133" s="5" t="s">
        <v>52</v>
      </c>
      <c r="B133" s="5" t="s">
        <v>30</v>
      </c>
      <c r="C133" s="6" t="s">
        <v>86</v>
      </c>
      <c r="D133" s="6">
        <v>6</v>
      </c>
      <c r="E133" s="17">
        <f t="shared" si="1"/>
        <v>6</v>
      </c>
    </row>
    <row r="134" spans="1:5" ht="14.4" x14ac:dyDescent="0.3">
      <c r="A134" s="5" t="s">
        <v>52</v>
      </c>
      <c r="B134" s="5" t="s">
        <v>31</v>
      </c>
      <c r="C134" s="7" t="s">
        <v>86</v>
      </c>
      <c r="D134" s="7">
        <v>25</v>
      </c>
      <c r="E134" s="17">
        <f t="shared" si="1"/>
        <v>25</v>
      </c>
    </row>
    <row r="135" spans="1:5" ht="14.4" x14ac:dyDescent="0.3">
      <c r="A135" s="5" t="s">
        <v>52</v>
      </c>
      <c r="B135" s="5" t="s">
        <v>32</v>
      </c>
      <c r="C135" s="6" t="s">
        <v>86</v>
      </c>
      <c r="D135" s="6">
        <v>9</v>
      </c>
      <c r="E135" s="17">
        <f t="shared" si="1"/>
        <v>9</v>
      </c>
    </row>
    <row r="136" spans="1:5" ht="14.4" x14ac:dyDescent="0.3">
      <c r="A136" s="5" t="s">
        <v>52</v>
      </c>
      <c r="B136" s="5" t="s">
        <v>33</v>
      </c>
      <c r="C136" s="7" t="s">
        <v>86</v>
      </c>
      <c r="D136" s="7">
        <v>2</v>
      </c>
      <c r="E136" s="17">
        <f t="shared" si="1"/>
        <v>2</v>
      </c>
    </row>
    <row r="137" spans="1:5" ht="14.4" x14ac:dyDescent="0.3">
      <c r="A137" s="5" t="s">
        <v>52</v>
      </c>
      <c r="B137" s="5" t="s">
        <v>34</v>
      </c>
      <c r="C137" s="6" t="s">
        <v>86</v>
      </c>
      <c r="D137" s="6">
        <v>0</v>
      </c>
      <c r="E137" s="17">
        <f t="shared" si="1"/>
        <v>0</v>
      </c>
    </row>
    <row r="138" spans="1:5" ht="14.4" hidden="1" x14ac:dyDescent="0.3">
      <c r="A138" s="5" t="s">
        <v>52</v>
      </c>
      <c r="B138" s="5" t="s">
        <v>35</v>
      </c>
      <c r="C138" s="7" t="s">
        <v>86</v>
      </c>
      <c r="D138" s="7" t="s">
        <v>86</v>
      </c>
      <c r="E138" s="17" t="e">
        <f t="shared" si="1"/>
        <v>#DIV/0!</v>
      </c>
    </row>
    <row r="139" spans="1:5" ht="14.4" x14ac:dyDescent="0.3">
      <c r="A139" s="5" t="s">
        <v>53</v>
      </c>
      <c r="B139" s="5" t="s">
        <v>28</v>
      </c>
      <c r="C139" s="6">
        <v>51</v>
      </c>
      <c r="D139" s="6">
        <v>55</v>
      </c>
      <c r="E139" s="17">
        <f t="shared" si="1"/>
        <v>53</v>
      </c>
    </row>
    <row r="140" spans="1:5" ht="14.4" x14ac:dyDescent="0.3">
      <c r="A140" s="5" t="s">
        <v>53</v>
      </c>
      <c r="B140" s="5" t="s">
        <v>29</v>
      </c>
      <c r="C140" s="7">
        <v>21</v>
      </c>
      <c r="D140" s="7">
        <v>22</v>
      </c>
      <c r="E140" s="17">
        <f t="shared" ref="E140:E203" si="2">AVERAGE(C140,D140)</f>
        <v>21.5</v>
      </c>
    </row>
    <row r="141" spans="1:5" ht="14.4" x14ac:dyDescent="0.3">
      <c r="A141" s="5" t="s">
        <v>53</v>
      </c>
      <c r="B141" s="5" t="s">
        <v>30</v>
      </c>
      <c r="C141" s="6">
        <v>7</v>
      </c>
      <c r="D141" s="6">
        <v>8</v>
      </c>
      <c r="E141" s="17">
        <f t="shared" si="2"/>
        <v>7.5</v>
      </c>
    </row>
    <row r="142" spans="1:5" ht="14.4" x14ac:dyDescent="0.3">
      <c r="A142" s="5" t="s">
        <v>53</v>
      </c>
      <c r="B142" s="5" t="s">
        <v>31</v>
      </c>
      <c r="C142" s="7">
        <v>10</v>
      </c>
      <c r="D142" s="7">
        <v>8</v>
      </c>
      <c r="E142" s="17">
        <f t="shared" si="2"/>
        <v>9</v>
      </c>
    </row>
    <row r="143" spans="1:5" ht="14.4" x14ac:dyDescent="0.3">
      <c r="A143" s="5" t="s">
        <v>53</v>
      </c>
      <c r="B143" s="5" t="s">
        <v>32</v>
      </c>
      <c r="C143" s="6">
        <v>4</v>
      </c>
      <c r="D143" s="6">
        <v>4</v>
      </c>
      <c r="E143" s="17">
        <f t="shared" si="2"/>
        <v>4</v>
      </c>
    </row>
    <row r="144" spans="1:5" ht="14.4" x14ac:dyDescent="0.3">
      <c r="A144" s="5" t="s">
        <v>53</v>
      </c>
      <c r="B144" s="5" t="s">
        <v>33</v>
      </c>
      <c r="C144" s="7">
        <v>3</v>
      </c>
      <c r="D144" s="7">
        <v>3</v>
      </c>
      <c r="E144" s="17">
        <f t="shared" si="2"/>
        <v>3</v>
      </c>
    </row>
    <row r="145" spans="1:5" ht="14.4" x14ac:dyDescent="0.3">
      <c r="A145" s="5" t="s">
        <v>53</v>
      </c>
      <c r="B145" s="5" t="s">
        <v>34</v>
      </c>
      <c r="C145" s="6">
        <v>0</v>
      </c>
      <c r="D145" s="6">
        <v>0</v>
      </c>
      <c r="E145" s="17">
        <f t="shared" si="2"/>
        <v>0</v>
      </c>
    </row>
    <row r="146" spans="1:5" ht="14.4" hidden="1" x14ac:dyDescent="0.3">
      <c r="A146" s="5" t="s">
        <v>53</v>
      </c>
      <c r="B146" s="5" t="s">
        <v>35</v>
      </c>
      <c r="C146" s="7" t="s">
        <v>86</v>
      </c>
      <c r="D146" s="7" t="s">
        <v>86</v>
      </c>
      <c r="E146" s="17" t="e">
        <f t="shared" si="2"/>
        <v>#DIV/0!</v>
      </c>
    </row>
    <row r="147" spans="1:5" ht="14.4" x14ac:dyDescent="0.3">
      <c r="A147" s="5" t="s">
        <v>54</v>
      </c>
      <c r="B147" s="5" t="s">
        <v>28</v>
      </c>
      <c r="C147" s="6">
        <v>47</v>
      </c>
      <c r="D147" s="6">
        <v>49</v>
      </c>
      <c r="E147" s="17">
        <f t="shared" si="2"/>
        <v>48</v>
      </c>
    </row>
    <row r="148" spans="1:5" ht="14.4" x14ac:dyDescent="0.3">
      <c r="A148" s="5" t="s">
        <v>54</v>
      </c>
      <c r="B148" s="5" t="s">
        <v>29</v>
      </c>
      <c r="C148" s="7">
        <v>24</v>
      </c>
      <c r="D148" s="7">
        <v>23</v>
      </c>
      <c r="E148" s="17">
        <f t="shared" si="2"/>
        <v>23.5</v>
      </c>
    </row>
    <row r="149" spans="1:5" ht="14.4" x14ac:dyDescent="0.3">
      <c r="A149" s="5" t="s">
        <v>54</v>
      </c>
      <c r="B149" s="5" t="s">
        <v>30</v>
      </c>
      <c r="C149" s="6">
        <v>6</v>
      </c>
      <c r="D149" s="6">
        <v>6</v>
      </c>
      <c r="E149" s="17">
        <f t="shared" si="2"/>
        <v>6</v>
      </c>
    </row>
    <row r="150" spans="1:5" ht="14.4" x14ac:dyDescent="0.3">
      <c r="A150" s="5" t="s">
        <v>54</v>
      </c>
      <c r="B150" s="5" t="s">
        <v>31</v>
      </c>
      <c r="C150" s="7">
        <v>11</v>
      </c>
      <c r="D150" s="7">
        <v>12</v>
      </c>
      <c r="E150" s="17">
        <f t="shared" si="2"/>
        <v>11.5</v>
      </c>
    </row>
    <row r="151" spans="1:5" ht="14.4" x14ac:dyDescent="0.3">
      <c r="A151" s="5" t="s">
        <v>54</v>
      </c>
      <c r="B151" s="5" t="s">
        <v>32</v>
      </c>
      <c r="C151" s="6">
        <v>10</v>
      </c>
      <c r="D151" s="6">
        <v>11</v>
      </c>
      <c r="E151" s="17">
        <f t="shared" si="2"/>
        <v>10.5</v>
      </c>
    </row>
    <row r="152" spans="1:5" ht="14.4" x14ac:dyDescent="0.3">
      <c r="A152" s="5" t="s">
        <v>54</v>
      </c>
      <c r="B152" s="5" t="s">
        <v>33</v>
      </c>
      <c r="C152" s="7">
        <v>3</v>
      </c>
      <c r="D152" s="7">
        <v>3</v>
      </c>
      <c r="E152" s="17">
        <f t="shared" si="2"/>
        <v>3</v>
      </c>
    </row>
    <row r="153" spans="1:5" ht="14.4" x14ac:dyDescent="0.3">
      <c r="A153" s="5" t="s">
        <v>54</v>
      </c>
      <c r="B153" s="5" t="s">
        <v>34</v>
      </c>
      <c r="C153" s="6">
        <v>0</v>
      </c>
      <c r="D153" s="6">
        <v>0</v>
      </c>
      <c r="E153" s="17">
        <f t="shared" si="2"/>
        <v>0</v>
      </c>
    </row>
    <row r="154" spans="1:5" ht="14.4" hidden="1" x14ac:dyDescent="0.3">
      <c r="A154" s="5" t="s">
        <v>54</v>
      </c>
      <c r="B154" s="5" t="s">
        <v>35</v>
      </c>
      <c r="C154" s="7" t="s">
        <v>86</v>
      </c>
      <c r="D154" s="7" t="s">
        <v>86</v>
      </c>
      <c r="E154" s="17" t="e">
        <f t="shared" si="2"/>
        <v>#DIV/0!</v>
      </c>
    </row>
    <row r="155" spans="1:5" ht="14.4" x14ac:dyDescent="0.3">
      <c r="A155" s="5" t="s">
        <v>55</v>
      </c>
      <c r="B155" s="5" t="s">
        <v>28</v>
      </c>
      <c r="C155" s="6">
        <v>49</v>
      </c>
      <c r="D155" s="6">
        <v>53</v>
      </c>
      <c r="E155" s="17">
        <f t="shared" si="2"/>
        <v>51</v>
      </c>
    </row>
    <row r="156" spans="1:5" ht="14.4" x14ac:dyDescent="0.3">
      <c r="A156" s="5" t="s">
        <v>55</v>
      </c>
      <c r="B156" s="5" t="s">
        <v>29</v>
      </c>
      <c r="C156" s="7">
        <v>28</v>
      </c>
      <c r="D156" s="7">
        <v>29</v>
      </c>
      <c r="E156" s="17">
        <f t="shared" si="2"/>
        <v>28.5</v>
      </c>
    </row>
    <row r="157" spans="1:5" ht="14.4" x14ac:dyDescent="0.3">
      <c r="A157" s="5" t="s">
        <v>55</v>
      </c>
      <c r="B157" s="5" t="s">
        <v>30</v>
      </c>
      <c r="C157" s="6">
        <v>9</v>
      </c>
      <c r="D157" s="6">
        <v>11</v>
      </c>
      <c r="E157" s="17">
        <f t="shared" si="2"/>
        <v>10</v>
      </c>
    </row>
    <row r="158" spans="1:5" ht="14.4" x14ac:dyDescent="0.3">
      <c r="A158" s="5" t="s">
        <v>55</v>
      </c>
      <c r="B158" s="5" t="s">
        <v>31</v>
      </c>
      <c r="C158" s="7">
        <v>10</v>
      </c>
      <c r="D158" s="7">
        <v>17</v>
      </c>
      <c r="E158" s="17">
        <f t="shared" si="2"/>
        <v>13.5</v>
      </c>
    </row>
    <row r="159" spans="1:5" ht="14.4" x14ac:dyDescent="0.3">
      <c r="A159" s="5" t="s">
        <v>55</v>
      </c>
      <c r="B159" s="5" t="s">
        <v>32</v>
      </c>
      <c r="C159" s="6">
        <v>7</v>
      </c>
      <c r="D159" s="6">
        <v>13</v>
      </c>
      <c r="E159" s="17">
        <f t="shared" si="2"/>
        <v>10</v>
      </c>
    </row>
    <row r="160" spans="1:5" ht="14.4" x14ac:dyDescent="0.3">
      <c r="A160" s="5" t="s">
        <v>55</v>
      </c>
      <c r="B160" s="5" t="s">
        <v>33</v>
      </c>
      <c r="C160" s="7">
        <v>6</v>
      </c>
      <c r="D160" s="7">
        <v>4</v>
      </c>
      <c r="E160" s="17">
        <f t="shared" si="2"/>
        <v>5</v>
      </c>
    </row>
    <row r="161" spans="1:5" ht="14.4" x14ac:dyDescent="0.3">
      <c r="A161" s="5" t="s">
        <v>55</v>
      </c>
      <c r="B161" s="5" t="s">
        <v>34</v>
      </c>
      <c r="C161" s="6">
        <v>0</v>
      </c>
      <c r="D161" s="6">
        <v>0</v>
      </c>
      <c r="E161" s="17">
        <f t="shared" si="2"/>
        <v>0</v>
      </c>
    </row>
    <row r="162" spans="1:5" ht="14.4" hidden="1" x14ac:dyDescent="0.3">
      <c r="A162" s="5" t="s">
        <v>55</v>
      </c>
      <c r="B162" s="5" t="s">
        <v>35</v>
      </c>
      <c r="C162" s="7" t="s">
        <v>86</v>
      </c>
      <c r="D162" s="7" t="s">
        <v>86</v>
      </c>
      <c r="E162" s="17" t="e">
        <f t="shared" si="2"/>
        <v>#DIV/0!</v>
      </c>
    </row>
    <row r="163" spans="1:5" ht="14.4" hidden="1" x14ac:dyDescent="0.3">
      <c r="A163" s="5" t="s">
        <v>56</v>
      </c>
      <c r="B163" s="5" t="s">
        <v>28</v>
      </c>
      <c r="C163" s="6" t="s">
        <v>86</v>
      </c>
      <c r="D163" s="6" t="s">
        <v>86</v>
      </c>
      <c r="E163" s="17" t="e">
        <f t="shared" si="2"/>
        <v>#DIV/0!</v>
      </c>
    </row>
    <row r="164" spans="1:5" ht="14.4" hidden="1" x14ac:dyDescent="0.3">
      <c r="A164" s="5" t="s">
        <v>56</v>
      </c>
      <c r="B164" s="5" t="s">
        <v>29</v>
      </c>
      <c r="C164" s="7" t="s">
        <v>86</v>
      </c>
      <c r="D164" s="7" t="s">
        <v>86</v>
      </c>
      <c r="E164" s="17" t="e">
        <f t="shared" si="2"/>
        <v>#DIV/0!</v>
      </c>
    </row>
    <row r="165" spans="1:5" ht="14.4" hidden="1" x14ac:dyDescent="0.3">
      <c r="A165" s="5" t="s">
        <v>56</v>
      </c>
      <c r="B165" s="5" t="s">
        <v>30</v>
      </c>
      <c r="C165" s="6" t="s">
        <v>86</v>
      </c>
      <c r="D165" s="6" t="s">
        <v>86</v>
      </c>
      <c r="E165" s="17" t="e">
        <f t="shared" si="2"/>
        <v>#DIV/0!</v>
      </c>
    </row>
    <row r="166" spans="1:5" ht="14.4" hidden="1" x14ac:dyDescent="0.3">
      <c r="A166" s="5" t="s">
        <v>56</v>
      </c>
      <c r="B166" s="5" t="s">
        <v>31</v>
      </c>
      <c r="C166" s="7" t="s">
        <v>86</v>
      </c>
      <c r="D166" s="7" t="s">
        <v>86</v>
      </c>
      <c r="E166" s="17" t="e">
        <f t="shared" si="2"/>
        <v>#DIV/0!</v>
      </c>
    </row>
    <row r="167" spans="1:5" ht="14.4" hidden="1" x14ac:dyDescent="0.3">
      <c r="A167" s="5" t="s">
        <v>56</v>
      </c>
      <c r="B167" s="5" t="s">
        <v>32</v>
      </c>
      <c r="C167" s="6" t="s">
        <v>86</v>
      </c>
      <c r="D167" s="6" t="s">
        <v>86</v>
      </c>
      <c r="E167" s="17" t="e">
        <f t="shared" si="2"/>
        <v>#DIV/0!</v>
      </c>
    </row>
    <row r="168" spans="1:5" ht="14.4" hidden="1" x14ac:dyDescent="0.3">
      <c r="A168" s="5" t="s">
        <v>56</v>
      </c>
      <c r="B168" s="5" t="s">
        <v>33</v>
      </c>
      <c r="C168" s="7" t="s">
        <v>86</v>
      </c>
      <c r="D168" s="7" t="s">
        <v>86</v>
      </c>
      <c r="E168" s="17" t="e">
        <f t="shared" si="2"/>
        <v>#DIV/0!</v>
      </c>
    </row>
    <row r="169" spans="1:5" ht="14.4" hidden="1" x14ac:dyDescent="0.3">
      <c r="A169" s="5" t="s">
        <v>56</v>
      </c>
      <c r="B169" s="5" t="s">
        <v>34</v>
      </c>
      <c r="C169" s="6" t="s">
        <v>86</v>
      </c>
      <c r="D169" s="6" t="s">
        <v>86</v>
      </c>
      <c r="E169" s="17" t="e">
        <f t="shared" si="2"/>
        <v>#DIV/0!</v>
      </c>
    </row>
    <row r="170" spans="1:5" ht="14.4" hidden="1" x14ac:dyDescent="0.3">
      <c r="A170" s="5" t="s">
        <v>56</v>
      </c>
      <c r="B170" s="5" t="s">
        <v>35</v>
      </c>
      <c r="C170" s="7" t="s">
        <v>86</v>
      </c>
      <c r="D170" s="7" t="s">
        <v>86</v>
      </c>
      <c r="E170" s="17" t="e">
        <f t="shared" si="2"/>
        <v>#DIV/0!</v>
      </c>
    </row>
    <row r="171" spans="1:5" ht="14.4" x14ac:dyDescent="0.3">
      <c r="A171" s="5" t="s">
        <v>57</v>
      </c>
      <c r="B171" s="5" t="s">
        <v>28</v>
      </c>
      <c r="C171" s="6">
        <v>57</v>
      </c>
      <c r="D171" s="6">
        <v>58</v>
      </c>
      <c r="E171" s="17">
        <f t="shared" si="2"/>
        <v>57.5</v>
      </c>
    </row>
    <row r="172" spans="1:5" ht="14.4" x14ac:dyDescent="0.3">
      <c r="A172" s="5" t="s">
        <v>57</v>
      </c>
      <c r="B172" s="5" t="s">
        <v>29</v>
      </c>
      <c r="C172" s="7">
        <v>22</v>
      </c>
      <c r="D172" s="7">
        <v>22</v>
      </c>
      <c r="E172" s="17">
        <f t="shared" si="2"/>
        <v>22</v>
      </c>
    </row>
    <row r="173" spans="1:5" ht="14.4" x14ac:dyDescent="0.3">
      <c r="A173" s="5" t="s">
        <v>57</v>
      </c>
      <c r="B173" s="5" t="s">
        <v>30</v>
      </c>
      <c r="C173" s="6">
        <v>12</v>
      </c>
      <c r="D173" s="6">
        <v>12</v>
      </c>
      <c r="E173" s="17">
        <f t="shared" si="2"/>
        <v>12</v>
      </c>
    </row>
    <row r="174" spans="1:5" ht="14.4" x14ac:dyDescent="0.3">
      <c r="A174" s="5" t="s">
        <v>57</v>
      </c>
      <c r="B174" s="5" t="s">
        <v>31</v>
      </c>
      <c r="C174" s="7">
        <v>11</v>
      </c>
      <c r="D174" s="7">
        <v>11</v>
      </c>
      <c r="E174" s="17">
        <f t="shared" si="2"/>
        <v>11</v>
      </c>
    </row>
    <row r="175" spans="1:5" ht="14.4" x14ac:dyDescent="0.3">
      <c r="A175" s="5" t="s">
        <v>57</v>
      </c>
      <c r="B175" s="5" t="s">
        <v>32</v>
      </c>
      <c r="C175" s="6">
        <v>6</v>
      </c>
      <c r="D175" s="6">
        <v>7</v>
      </c>
      <c r="E175" s="17">
        <f t="shared" si="2"/>
        <v>6.5</v>
      </c>
    </row>
    <row r="176" spans="1:5" ht="14.4" x14ac:dyDescent="0.3">
      <c r="A176" s="5" t="s">
        <v>57</v>
      </c>
      <c r="B176" s="5" t="s">
        <v>33</v>
      </c>
      <c r="C176" s="7">
        <v>2</v>
      </c>
      <c r="D176" s="7">
        <v>2</v>
      </c>
      <c r="E176" s="17">
        <f t="shared" si="2"/>
        <v>2</v>
      </c>
    </row>
    <row r="177" spans="1:5" ht="14.4" x14ac:dyDescent="0.3">
      <c r="A177" s="5" t="s">
        <v>57</v>
      </c>
      <c r="B177" s="5" t="s">
        <v>34</v>
      </c>
      <c r="C177" s="6">
        <v>0</v>
      </c>
      <c r="D177" s="6">
        <v>0</v>
      </c>
      <c r="E177" s="17">
        <f t="shared" si="2"/>
        <v>0</v>
      </c>
    </row>
    <row r="178" spans="1:5" ht="14.4" hidden="1" x14ac:dyDescent="0.3">
      <c r="A178" s="5" t="s">
        <v>57</v>
      </c>
      <c r="B178" s="5" t="s">
        <v>35</v>
      </c>
      <c r="C178" s="7" t="s">
        <v>86</v>
      </c>
      <c r="D178" s="7" t="s">
        <v>86</v>
      </c>
      <c r="E178" s="17" t="e">
        <f t="shared" si="2"/>
        <v>#DIV/0!</v>
      </c>
    </row>
    <row r="179" spans="1:5" ht="14.4" x14ac:dyDescent="0.3">
      <c r="A179" s="5" t="s">
        <v>58</v>
      </c>
      <c r="B179" s="5" t="s">
        <v>28</v>
      </c>
      <c r="C179" s="6">
        <v>88</v>
      </c>
      <c r="D179" s="6">
        <v>88</v>
      </c>
      <c r="E179" s="17">
        <f t="shared" si="2"/>
        <v>88</v>
      </c>
    </row>
    <row r="180" spans="1:5" ht="14.4" x14ac:dyDescent="0.3">
      <c r="A180" s="5" t="s">
        <v>58</v>
      </c>
      <c r="B180" s="5" t="s">
        <v>29</v>
      </c>
      <c r="C180" s="7">
        <v>48</v>
      </c>
      <c r="D180" s="7">
        <v>47</v>
      </c>
      <c r="E180" s="17">
        <f t="shared" si="2"/>
        <v>47.5</v>
      </c>
    </row>
    <row r="181" spans="1:5" ht="14.4" x14ac:dyDescent="0.3">
      <c r="A181" s="5" t="s">
        <v>58</v>
      </c>
      <c r="B181" s="5" t="s">
        <v>30</v>
      </c>
      <c r="C181" s="6">
        <v>12</v>
      </c>
      <c r="D181" s="6">
        <v>12</v>
      </c>
      <c r="E181" s="17">
        <f t="shared" si="2"/>
        <v>12</v>
      </c>
    </row>
    <row r="182" spans="1:5" ht="14.4" x14ac:dyDescent="0.3">
      <c r="A182" s="5" t="s">
        <v>58</v>
      </c>
      <c r="B182" s="5" t="s">
        <v>31</v>
      </c>
      <c r="C182" s="7">
        <v>16</v>
      </c>
      <c r="D182" s="7">
        <v>12</v>
      </c>
      <c r="E182" s="17">
        <f t="shared" si="2"/>
        <v>14</v>
      </c>
    </row>
    <row r="183" spans="1:5" ht="14.4" x14ac:dyDescent="0.3">
      <c r="A183" s="5" t="s">
        <v>58</v>
      </c>
      <c r="B183" s="5" t="s">
        <v>32</v>
      </c>
      <c r="C183" s="6">
        <v>16</v>
      </c>
      <c r="D183" s="6">
        <v>13</v>
      </c>
      <c r="E183" s="17">
        <f t="shared" si="2"/>
        <v>14.5</v>
      </c>
    </row>
    <row r="184" spans="1:5" ht="14.4" x14ac:dyDescent="0.3">
      <c r="A184" s="5" t="s">
        <v>58</v>
      </c>
      <c r="B184" s="5" t="s">
        <v>33</v>
      </c>
      <c r="C184" s="7">
        <v>1</v>
      </c>
      <c r="D184" s="7">
        <v>2</v>
      </c>
      <c r="E184" s="17">
        <f t="shared" si="2"/>
        <v>1.5</v>
      </c>
    </row>
    <row r="185" spans="1:5" ht="14.4" x14ac:dyDescent="0.3">
      <c r="A185" s="5" t="s">
        <v>58</v>
      </c>
      <c r="B185" s="5" t="s">
        <v>34</v>
      </c>
      <c r="C185" s="6">
        <v>0</v>
      </c>
      <c r="D185" s="6" t="s">
        <v>86</v>
      </c>
      <c r="E185" s="17">
        <f t="shared" si="2"/>
        <v>0</v>
      </c>
    </row>
    <row r="186" spans="1:5" ht="14.4" hidden="1" x14ac:dyDescent="0.3">
      <c r="A186" s="5" t="s">
        <v>58</v>
      </c>
      <c r="B186" s="5" t="s">
        <v>35</v>
      </c>
      <c r="C186" s="7" t="s">
        <v>86</v>
      </c>
      <c r="D186" s="7" t="s">
        <v>86</v>
      </c>
      <c r="E186" s="17" t="e">
        <f t="shared" si="2"/>
        <v>#DIV/0!</v>
      </c>
    </row>
    <row r="187" spans="1:5" ht="14.4" x14ac:dyDescent="0.3">
      <c r="A187" s="5" t="s">
        <v>59</v>
      </c>
      <c r="B187" s="5" t="s">
        <v>28</v>
      </c>
      <c r="C187" s="6">
        <v>59</v>
      </c>
      <c r="D187" s="6">
        <v>64</v>
      </c>
      <c r="E187" s="17">
        <f t="shared" si="2"/>
        <v>61.5</v>
      </c>
    </row>
    <row r="188" spans="1:5" ht="14.4" x14ac:dyDescent="0.3">
      <c r="A188" s="5" t="s">
        <v>59</v>
      </c>
      <c r="B188" s="5" t="s">
        <v>29</v>
      </c>
      <c r="C188" s="7">
        <v>23</v>
      </c>
      <c r="D188" s="7">
        <v>25</v>
      </c>
      <c r="E188" s="17">
        <f t="shared" si="2"/>
        <v>24</v>
      </c>
    </row>
    <row r="189" spans="1:5" ht="14.4" x14ac:dyDescent="0.3">
      <c r="A189" s="5" t="s">
        <v>59</v>
      </c>
      <c r="B189" s="5" t="s">
        <v>30</v>
      </c>
      <c r="C189" s="6">
        <v>11</v>
      </c>
      <c r="D189" s="6">
        <v>12</v>
      </c>
      <c r="E189" s="17">
        <f t="shared" si="2"/>
        <v>11.5</v>
      </c>
    </row>
    <row r="190" spans="1:5" ht="14.4" x14ac:dyDescent="0.3">
      <c r="A190" s="5" t="s">
        <v>59</v>
      </c>
      <c r="B190" s="5" t="s">
        <v>31</v>
      </c>
      <c r="C190" s="7">
        <v>13</v>
      </c>
      <c r="D190" s="7">
        <v>15</v>
      </c>
      <c r="E190" s="17">
        <f t="shared" si="2"/>
        <v>14</v>
      </c>
    </row>
    <row r="191" spans="1:5" ht="14.4" x14ac:dyDescent="0.3">
      <c r="A191" s="5" t="s">
        <v>59</v>
      </c>
      <c r="B191" s="5" t="s">
        <v>32</v>
      </c>
      <c r="C191" s="6">
        <v>5</v>
      </c>
      <c r="D191" s="6">
        <v>6</v>
      </c>
      <c r="E191" s="17">
        <f t="shared" si="2"/>
        <v>5.5</v>
      </c>
    </row>
    <row r="192" spans="1:5" ht="14.4" x14ac:dyDescent="0.3">
      <c r="A192" s="5" t="s">
        <v>59</v>
      </c>
      <c r="B192" s="5" t="s">
        <v>33</v>
      </c>
      <c r="C192" s="7">
        <v>1</v>
      </c>
      <c r="D192" s="7">
        <v>1</v>
      </c>
      <c r="E192" s="17">
        <f t="shared" si="2"/>
        <v>1</v>
      </c>
    </row>
    <row r="193" spans="1:5" ht="14.4" x14ac:dyDescent="0.3">
      <c r="A193" s="5" t="s">
        <v>59</v>
      </c>
      <c r="B193" s="5" t="s">
        <v>34</v>
      </c>
      <c r="C193" s="6">
        <v>0</v>
      </c>
      <c r="D193" s="6">
        <v>0</v>
      </c>
      <c r="E193" s="17">
        <f t="shared" si="2"/>
        <v>0</v>
      </c>
    </row>
    <row r="194" spans="1:5" ht="14.4" hidden="1" x14ac:dyDescent="0.3">
      <c r="A194" s="5" t="s">
        <v>59</v>
      </c>
      <c r="B194" s="5" t="s">
        <v>35</v>
      </c>
      <c r="C194" s="7" t="s">
        <v>86</v>
      </c>
      <c r="D194" s="7" t="s">
        <v>86</v>
      </c>
      <c r="E194" s="17" t="e">
        <f t="shared" si="2"/>
        <v>#DIV/0!</v>
      </c>
    </row>
    <row r="195" spans="1:5" ht="14.4" x14ac:dyDescent="0.3">
      <c r="A195" s="5" t="s">
        <v>60</v>
      </c>
      <c r="B195" s="5" t="s">
        <v>28</v>
      </c>
      <c r="C195" s="6">
        <v>60</v>
      </c>
      <c r="D195" s="6">
        <v>66</v>
      </c>
      <c r="E195" s="17">
        <f t="shared" si="2"/>
        <v>63</v>
      </c>
    </row>
    <row r="196" spans="1:5" ht="14.4" x14ac:dyDescent="0.3">
      <c r="A196" s="5" t="s">
        <v>60</v>
      </c>
      <c r="B196" s="5" t="s">
        <v>29</v>
      </c>
      <c r="C196" s="7">
        <v>27</v>
      </c>
      <c r="D196" s="7">
        <v>30</v>
      </c>
      <c r="E196" s="17">
        <f t="shared" si="2"/>
        <v>28.5</v>
      </c>
    </row>
    <row r="197" spans="1:5" ht="14.4" x14ac:dyDescent="0.3">
      <c r="A197" s="5" t="s">
        <v>60</v>
      </c>
      <c r="B197" s="5" t="s">
        <v>30</v>
      </c>
      <c r="C197" s="6">
        <v>6</v>
      </c>
      <c r="D197" s="6">
        <v>6</v>
      </c>
      <c r="E197" s="17">
        <f t="shared" si="2"/>
        <v>6</v>
      </c>
    </row>
    <row r="198" spans="1:5" ht="14.4" x14ac:dyDescent="0.3">
      <c r="A198" s="5" t="s">
        <v>60</v>
      </c>
      <c r="B198" s="5" t="s">
        <v>31</v>
      </c>
      <c r="C198" s="7">
        <v>6</v>
      </c>
      <c r="D198" s="7">
        <v>10</v>
      </c>
      <c r="E198" s="17">
        <f t="shared" si="2"/>
        <v>8</v>
      </c>
    </row>
    <row r="199" spans="1:5" ht="14.4" x14ac:dyDescent="0.3">
      <c r="A199" s="5" t="s">
        <v>60</v>
      </c>
      <c r="B199" s="5" t="s">
        <v>32</v>
      </c>
      <c r="C199" s="6">
        <v>4</v>
      </c>
      <c r="D199" s="6">
        <v>7</v>
      </c>
      <c r="E199" s="17">
        <f t="shared" si="2"/>
        <v>5.5</v>
      </c>
    </row>
    <row r="200" spans="1:5" ht="14.4" x14ac:dyDescent="0.3">
      <c r="A200" s="5" t="s">
        <v>60</v>
      </c>
      <c r="B200" s="5" t="s">
        <v>33</v>
      </c>
      <c r="C200" s="7">
        <v>2</v>
      </c>
      <c r="D200" s="7">
        <v>1</v>
      </c>
      <c r="E200" s="17">
        <f t="shared" si="2"/>
        <v>1.5</v>
      </c>
    </row>
    <row r="201" spans="1:5" ht="14.4" x14ac:dyDescent="0.3">
      <c r="A201" s="5" t="s">
        <v>60</v>
      </c>
      <c r="B201" s="5" t="s">
        <v>34</v>
      </c>
      <c r="C201" s="6">
        <v>0</v>
      </c>
      <c r="D201" s="6" t="s">
        <v>86</v>
      </c>
      <c r="E201" s="17">
        <f t="shared" si="2"/>
        <v>0</v>
      </c>
    </row>
    <row r="202" spans="1:5" ht="14.4" hidden="1" x14ac:dyDescent="0.3">
      <c r="A202" s="5" t="s">
        <v>60</v>
      </c>
      <c r="B202" s="5" t="s">
        <v>35</v>
      </c>
      <c r="C202" s="7" t="s">
        <v>86</v>
      </c>
      <c r="D202" s="7" t="s">
        <v>86</v>
      </c>
      <c r="E202" s="17" t="e">
        <f t="shared" si="2"/>
        <v>#DIV/0!</v>
      </c>
    </row>
    <row r="203" spans="1:5" ht="14.4" x14ac:dyDescent="0.3">
      <c r="A203" s="5" t="s">
        <v>61</v>
      </c>
      <c r="B203" s="5" t="s">
        <v>28</v>
      </c>
      <c r="C203" s="6">
        <v>90</v>
      </c>
      <c r="D203" s="6">
        <v>91</v>
      </c>
      <c r="E203" s="17">
        <f t="shared" si="2"/>
        <v>90.5</v>
      </c>
    </row>
    <row r="204" spans="1:5" ht="14.4" x14ac:dyDescent="0.3">
      <c r="A204" s="5" t="s">
        <v>61</v>
      </c>
      <c r="B204" s="5" t="s">
        <v>29</v>
      </c>
      <c r="C204" s="7">
        <v>51</v>
      </c>
      <c r="D204" s="7">
        <v>52</v>
      </c>
      <c r="E204" s="17">
        <f t="shared" ref="E204:E267" si="3">AVERAGE(C204,D204)</f>
        <v>51.5</v>
      </c>
    </row>
    <row r="205" spans="1:5" ht="14.4" x14ac:dyDescent="0.3">
      <c r="A205" s="5" t="s">
        <v>61</v>
      </c>
      <c r="B205" s="5" t="s">
        <v>30</v>
      </c>
      <c r="C205" s="6">
        <v>14</v>
      </c>
      <c r="D205" s="6">
        <v>14</v>
      </c>
      <c r="E205" s="17">
        <f t="shared" si="3"/>
        <v>14</v>
      </c>
    </row>
    <row r="206" spans="1:5" ht="14.4" x14ac:dyDescent="0.3">
      <c r="A206" s="5" t="s">
        <v>61</v>
      </c>
      <c r="B206" s="5" t="s">
        <v>31</v>
      </c>
      <c r="C206" s="7">
        <v>22</v>
      </c>
      <c r="D206" s="7">
        <v>24</v>
      </c>
      <c r="E206" s="17">
        <f t="shared" si="3"/>
        <v>23</v>
      </c>
    </row>
    <row r="207" spans="1:5" ht="14.4" x14ac:dyDescent="0.3">
      <c r="A207" s="5" t="s">
        <v>61</v>
      </c>
      <c r="B207" s="5" t="s">
        <v>32</v>
      </c>
      <c r="C207" s="6">
        <v>9</v>
      </c>
      <c r="D207" s="6">
        <v>11</v>
      </c>
      <c r="E207" s="17">
        <f t="shared" si="3"/>
        <v>10</v>
      </c>
    </row>
    <row r="208" spans="1:5" ht="14.4" x14ac:dyDescent="0.3">
      <c r="A208" s="5" t="s">
        <v>61</v>
      </c>
      <c r="B208" s="5" t="s">
        <v>33</v>
      </c>
      <c r="C208" s="7">
        <v>1</v>
      </c>
      <c r="D208" s="7">
        <v>1</v>
      </c>
      <c r="E208" s="17">
        <f t="shared" si="3"/>
        <v>1</v>
      </c>
    </row>
    <row r="209" spans="1:5" ht="14.4" x14ac:dyDescent="0.3">
      <c r="A209" s="5" t="s">
        <v>61</v>
      </c>
      <c r="B209" s="5" t="s">
        <v>34</v>
      </c>
      <c r="C209" s="6">
        <v>0</v>
      </c>
      <c r="D209" s="6" t="s">
        <v>86</v>
      </c>
      <c r="E209" s="17">
        <f t="shared" si="3"/>
        <v>0</v>
      </c>
    </row>
    <row r="210" spans="1:5" ht="14.4" hidden="1" x14ac:dyDescent="0.3">
      <c r="A210" s="5" t="s">
        <v>61</v>
      </c>
      <c r="B210" s="5" t="s">
        <v>35</v>
      </c>
      <c r="C210" s="7" t="s">
        <v>86</v>
      </c>
      <c r="D210" s="7" t="s">
        <v>86</v>
      </c>
      <c r="E210" s="17" t="e">
        <f t="shared" si="3"/>
        <v>#DIV/0!</v>
      </c>
    </row>
    <row r="211" spans="1:5" ht="14.4" hidden="1" x14ac:dyDescent="0.3">
      <c r="A211" s="5" t="s">
        <v>62</v>
      </c>
      <c r="B211" s="5" t="s">
        <v>28</v>
      </c>
      <c r="C211" s="6" t="s">
        <v>86</v>
      </c>
      <c r="D211" s="6" t="s">
        <v>86</v>
      </c>
      <c r="E211" s="17" t="e">
        <f t="shared" si="3"/>
        <v>#DIV/0!</v>
      </c>
    </row>
    <row r="212" spans="1:5" ht="14.4" hidden="1" x14ac:dyDescent="0.3">
      <c r="A212" s="5" t="s">
        <v>62</v>
      </c>
      <c r="B212" s="5" t="s">
        <v>29</v>
      </c>
      <c r="C212" s="7" t="s">
        <v>86</v>
      </c>
      <c r="D212" s="7" t="s">
        <v>86</v>
      </c>
      <c r="E212" s="17" t="e">
        <f t="shared" si="3"/>
        <v>#DIV/0!</v>
      </c>
    </row>
    <row r="213" spans="1:5" ht="14.4" hidden="1" x14ac:dyDescent="0.3">
      <c r="A213" s="5" t="s">
        <v>62</v>
      </c>
      <c r="B213" s="5" t="s">
        <v>30</v>
      </c>
      <c r="C213" s="6" t="s">
        <v>86</v>
      </c>
      <c r="D213" s="6" t="s">
        <v>86</v>
      </c>
      <c r="E213" s="17" t="e">
        <f t="shared" si="3"/>
        <v>#DIV/0!</v>
      </c>
    </row>
    <row r="214" spans="1:5" ht="14.4" hidden="1" x14ac:dyDescent="0.3">
      <c r="A214" s="5" t="s">
        <v>62</v>
      </c>
      <c r="B214" s="5" t="s">
        <v>31</v>
      </c>
      <c r="C214" s="7" t="s">
        <v>86</v>
      </c>
      <c r="D214" s="7" t="s">
        <v>86</v>
      </c>
      <c r="E214" s="17" t="e">
        <f t="shared" si="3"/>
        <v>#DIV/0!</v>
      </c>
    </row>
    <row r="215" spans="1:5" ht="14.4" hidden="1" x14ac:dyDescent="0.3">
      <c r="A215" s="5" t="s">
        <v>62</v>
      </c>
      <c r="B215" s="5" t="s">
        <v>32</v>
      </c>
      <c r="C215" s="6" t="s">
        <v>86</v>
      </c>
      <c r="D215" s="6" t="s">
        <v>86</v>
      </c>
      <c r="E215" s="17" t="e">
        <f t="shared" si="3"/>
        <v>#DIV/0!</v>
      </c>
    </row>
    <row r="216" spans="1:5" ht="14.4" hidden="1" x14ac:dyDescent="0.3">
      <c r="A216" s="5" t="s">
        <v>62</v>
      </c>
      <c r="B216" s="5" t="s">
        <v>33</v>
      </c>
      <c r="C216" s="7" t="s">
        <v>86</v>
      </c>
      <c r="D216" s="7" t="s">
        <v>86</v>
      </c>
      <c r="E216" s="17" t="e">
        <f t="shared" si="3"/>
        <v>#DIV/0!</v>
      </c>
    </row>
    <row r="217" spans="1:5" ht="14.4" hidden="1" x14ac:dyDescent="0.3">
      <c r="A217" s="5" t="s">
        <v>62</v>
      </c>
      <c r="B217" s="5" t="s">
        <v>34</v>
      </c>
      <c r="C217" s="6" t="s">
        <v>86</v>
      </c>
      <c r="D217" s="6" t="s">
        <v>86</v>
      </c>
      <c r="E217" s="17" t="e">
        <f t="shared" si="3"/>
        <v>#DIV/0!</v>
      </c>
    </row>
    <row r="218" spans="1:5" ht="14.4" hidden="1" x14ac:dyDescent="0.3">
      <c r="A218" s="5" t="s">
        <v>62</v>
      </c>
      <c r="B218" s="5" t="s">
        <v>35</v>
      </c>
      <c r="C218" s="7" t="s">
        <v>86</v>
      </c>
      <c r="D218" s="7" t="s">
        <v>86</v>
      </c>
      <c r="E218" s="17" t="e">
        <f t="shared" si="3"/>
        <v>#DIV/0!</v>
      </c>
    </row>
    <row r="219" spans="1:5" ht="14.4" x14ac:dyDescent="0.3">
      <c r="A219" s="5" t="s">
        <v>63</v>
      </c>
      <c r="B219" s="5" t="s">
        <v>28</v>
      </c>
      <c r="C219" s="6">
        <v>58</v>
      </c>
      <c r="D219" s="6">
        <v>61</v>
      </c>
      <c r="E219" s="17">
        <f t="shared" si="3"/>
        <v>59.5</v>
      </c>
    </row>
    <row r="220" spans="1:5" ht="14.4" x14ac:dyDescent="0.3">
      <c r="A220" s="5" t="s">
        <v>63</v>
      </c>
      <c r="B220" s="5" t="s">
        <v>29</v>
      </c>
      <c r="C220" s="7">
        <v>20</v>
      </c>
      <c r="D220" s="7">
        <v>19</v>
      </c>
      <c r="E220" s="17">
        <f t="shared" si="3"/>
        <v>19.5</v>
      </c>
    </row>
    <row r="221" spans="1:5" ht="14.4" x14ac:dyDescent="0.3">
      <c r="A221" s="5" t="s">
        <v>63</v>
      </c>
      <c r="B221" s="5" t="s">
        <v>30</v>
      </c>
      <c r="C221" s="6">
        <v>9</v>
      </c>
      <c r="D221" s="6">
        <v>8</v>
      </c>
      <c r="E221" s="17">
        <f t="shared" si="3"/>
        <v>8.5</v>
      </c>
    </row>
    <row r="222" spans="1:5" ht="14.4" x14ac:dyDescent="0.3">
      <c r="A222" s="5" t="s">
        <v>63</v>
      </c>
      <c r="B222" s="5" t="s">
        <v>31</v>
      </c>
      <c r="C222" s="7">
        <v>9</v>
      </c>
      <c r="D222" s="7">
        <v>8</v>
      </c>
      <c r="E222" s="17">
        <f t="shared" si="3"/>
        <v>8.5</v>
      </c>
    </row>
    <row r="223" spans="1:5" ht="14.4" x14ac:dyDescent="0.3">
      <c r="A223" s="5" t="s">
        <v>63</v>
      </c>
      <c r="B223" s="5" t="s">
        <v>32</v>
      </c>
      <c r="C223" s="6">
        <v>3</v>
      </c>
      <c r="D223" s="6">
        <v>3</v>
      </c>
      <c r="E223" s="17">
        <f t="shared" si="3"/>
        <v>3</v>
      </c>
    </row>
    <row r="224" spans="1:5" ht="14.4" x14ac:dyDescent="0.3">
      <c r="A224" s="5" t="s">
        <v>63</v>
      </c>
      <c r="B224" s="5" t="s">
        <v>33</v>
      </c>
      <c r="C224" s="7">
        <v>2</v>
      </c>
      <c r="D224" s="7">
        <v>1</v>
      </c>
      <c r="E224" s="17">
        <f t="shared" si="3"/>
        <v>1.5</v>
      </c>
    </row>
    <row r="225" spans="1:5" ht="14.4" x14ac:dyDescent="0.3">
      <c r="A225" s="5" t="s">
        <v>63</v>
      </c>
      <c r="B225" s="5" t="s">
        <v>34</v>
      </c>
      <c r="C225" s="6">
        <v>0</v>
      </c>
      <c r="D225" s="6">
        <v>0</v>
      </c>
      <c r="E225" s="17">
        <f t="shared" si="3"/>
        <v>0</v>
      </c>
    </row>
    <row r="226" spans="1:5" ht="14.4" hidden="1" x14ac:dyDescent="0.3">
      <c r="A226" s="5" t="s">
        <v>63</v>
      </c>
      <c r="B226" s="5" t="s">
        <v>35</v>
      </c>
      <c r="C226" s="7" t="s">
        <v>86</v>
      </c>
      <c r="D226" s="7" t="s">
        <v>86</v>
      </c>
      <c r="E226" s="17" t="e">
        <f t="shared" si="3"/>
        <v>#DIV/0!</v>
      </c>
    </row>
    <row r="227" spans="1:5" ht="14.4" x14ac:dyDescent="0.3">
      <c r="A227" s="5" t="s">
        <v>64</v>
      </c>
      <c r="B227" s="5" t="s">
        <v>28</v>
      </c>
      <c r="C227" s="6">
        <v>50</v>
      </c>
      <c r="D227" s="6">
        <v>53</v>
      </c>
      <c r="E227" s="17">
        <f t="shared" si="3"/>
        <v>51.5</v>
      </c>
    </row>
    <row r="228" spans="1:5" ht="14.4" x14ac:dyDescent="0.3">
      <c r="A228" s="5" t="s">
        <v>64</v>
      </c>
      <c r="B228" s="5" t="s">
        <v>29</v>
      </c>
      <c r="C228" s="7">
        <v>24</v>
      </c>
      <c r="D228" s="7">
        <v>26</v>
      </c>
      <c r="E228" s="17">
        <f t="shared" si="3"/>
        <v>25</v>
      </c>
    </row>
    <row r="229" spans="1:5" ht="14.4" x14ac:dyDescent="0.3">
      <c r="A229" s="5" t="s">
        <v>64</v>
      </c>
      <c r="B229" s="5" t="s">
        <v>30</v>
      </c>
      <c r="C229" s="6">
        <v>9</v>
      </c>
      <c r="D229" s="6">
        <v>9</v>
      </c>
      <c r="E229" s="17">
        <f t="shared" si="3"/>
        <v>9</v>
      </c>
    </row>
    <row r="230" spans="1:5" ht="14.4" x14ac:dyDescent="0.3">
      <c r="A230" s="5" t="s">
        <v>64</v>
      </c>
      <c r="B230" s="5" t="s">
        <v>31</v>
      </c>
      <c r="C230" s="7">
        <v>16</v>
      </c>
      <c r="D230" s="7">
        <v>18</v>
      </c>
      <c r="E230" s="17">
        <f t="shared" si="3"/>
        <v>17</v>
      </c>
    </row>
    <row r="231" spans="1:5" ht="14.4" x14ac:dyDescent="0.3">
      <c r="A231" s="5" t="s">
        <v>64</v>
      </c>
      <c r="B231" s="5" t="s">
        <v>32</v>
      </c>
      <c r="C231" s="6">
        <v>9</v>
      </c>
      <c r="D231" s="6">
        <v>11</v>
      </c>
      <c r="E231" s="17">
        <f t="shared" si="3"/>
        <v>10</v>
      </c>
    </row>
    <row r="232" spans="1:5" ht="14.4" x14ac:dyDescent="0.3">
      <c r="A232" s="5" t="s">
        <v>64</v>
      </c>
      <c r="B232" s="5" t="s">
        <v>33</v>
      </c>
      <c r="C232" s="7">
        <v>3</v>
      </c>
      <c r="D232" s="7">
        <v>3</v>
      </c>
      <c r="E232" s="17">
        <f t="shared" si="3"/>
        <v>3</v>
      </c>
    </row>
    <row r="233" spans="1:5" ht="14.4" x14ac:dyDescent="0.3">
      <c r="A233" s="5" t="s">
        <v>64</v>
      </c>
      <c r="B233" s="5" t="s">
        <v>34</v>
      </c>
      <c r="C233" s="6" t="s">
        <v>86</v>
      </c>
      <c r="D233" s="6">
        <v>0</v>
      </c>
      <c r="E233" s="17">
        <f t="shared" si="3"/>
        <v>0</v>
      </c>
    </row>
    <row r="234" spans="1:5" ht="14.4" hidden="1" x14ac:dyDescent="0.3">
      <c r="A234" s="5" t="s">
        <v>64</v>
      </c>
      <c r="B234" s="5" t="s">
        <v>35</v>
      </c>
      <c r="C234" s="7" t="s">
        <v>86</v>
      </c>
      <c r="D234" s="7" t="s">
        <v>86</v>
      </c>
      <c r="E234" s="17" t="e">
        <f t="shared" si="3"/>
        <v>#DIV/0!</v>
      </c>
    </row>
    <row r="235" spans="1:5" ht="14.4" x14ac:dyDescent="0.3">
      <c r="A235" s="5" t="s">
        <v>65</v>
      </c>
      <c r="B235" s="5" t="s">
        <v>28</v>
      </c>
      <c r="C235" s="6">
        <v>35</v>
      </c>
      <c r="D235" s="6">
        <v>38</v>
      </c>
      <c r="E235" s="17">
        <f t="shared" si="3"/>
        <v>36.5</v>
      </c>
    </row>
    <row r="236" spans="1:5" ht="14.4" x14ac:dyDescent="0.3">
      <c r="A236" s="5" t="s">
        <v>65</v>
      </c>
      <c r="B236" s="5" t="s">
        <v>29</v>
      </c>
      <c r="C236" s="7">
        <v>13</v>
      </c>
      <c r="D236" s="7">
        <v>13</v>
      </c>
      <c r="E236" s="17">
        <f t="shared" si="3"/>
        <v>13</v>
      </c>
    </row>
    <row r="237" spans="1:5" ht="14.4" x14ac:dyDescent="0.3">
      <c r="A237" s="5" t="s">
        <v>65</v>
      </c>
      <c r="B237" s="5" t="s">
        <v>30</v>
      </c>
      <c r="C237" s="6">
        <v>7</v>
      </c>
      <c r="D237" s="6">
        <v>7</v>
      </c>
      <c r="E237" s="17">
        <f t="shared" si="3"/>
        <v>7</v>
      </c>
    </row>
    <row r="238" spans="1:5" ht="14.4" x14ac:dyDescent="0.3">
      <c r="A238" s="5" t="s">
        <v>65</v>
      </c>
      <c r="B238" s="5" t="s">
        <v>31</v>
      </c>
      <c r="C238" s="7">
        <v>6</v>
      </c>
      <c r="D238" s="7">
        <v>5</v>
      </c>
      <c r="E238" s="17">
        <f t="shared" si="3"/>
        <v>5.5</v>
      </c>
    </row>
    <row r="239" spans="1:5" ht="14.4" x14ac:dyDescent="0.3">
      <c r="A239" s="5" t="s">
        <v>65</v>
      </c>
      <c r="B239" s="5" t="s">
        <v>32</v>
      </c>
      <c r="C239" s="6">
        <v>2</v>
      </c>
      <c r="D239" s="6">
        <v>2</v>
      </c>
      <c r="E239" s="17">
        <f t="shared" si="3"/>
        <v>2</v>
      </c>
    </row>
    <row r="240" spans="1:5" ht="14.4" x14ac:dyDescent="0.3">
      <c r="A240" s="5" t="s">
        <v>65</v>
      </c>
      <c r="B240" s="5" t="s">
        <v>33</v>
      </c>
      <c r="C240" s="7">
        <v>2</v>
      </c>
      <c r="D240" s="7">
        <v>1</v>
      </c>
      <c r="E240" s="17">
        <f t="shared" si="3"/>
        <v>1.5</v>
      </c>
    </row>
    <row r="241" spans="1:5" ht="14.4" x14ac:dyDescent="0.3">
      <c r="A241" s="5" t="s">
        <v>65</v>
      </c>
      <c r="B241" s="5" t="s">
        <v>34</v>
      </c>
      <c r="C241" s="6">
        <v>1</v>
      </c>
      <c r="D241" s="6">
        <v>1</v>
      </c>
      <c r="E241" s="17">
        <f t="shared" si="3"/>
        <v>1</v>
      </c>
    </row>
    <row r="242" spans="1:5" ht="14.4" hidden="1" x14ac:dyDescent="0.3">
      <c r="A242" s="5" t="s">
        <v>65</v>
      </c>
      <c r="B242" s="5" t="s">
        <v>35</v>
      </c>
      <c r="C242" s="7" t="s">
        <v>86</v>
      </c>
      <c r="D242" s="7" t="s">
        <v>86</v>
      </c>
      <c r="E242" s="17" t="e">
        <f t="shared" si="3"/>
        <v>#DIV/0!</v>
      </c>
    </row>
    <row r="243" spans="1:5" ht="14.4" x14ac:dyDescent="0.3">
      <c r="A243" s="5" t="s">
        <v>66</v>
      </c>
      <c r="B243" s="5" t="s">
        <v>28</v>
      </c>
      <c r="C243" s="6">
        <v>66</v>
      </c>
      <c r="D243" s="6">
        <v>66</v>
      </c>
      <c r="E243" s="17">
        <f t="shared" si="3"/>
        <v>66</v>
      </c>
    </row>
    <row r="244" spans="1:5" ht="14.4" x14ac:dyDescent="0.3">
      <c r="A244" s="5" t="s">
        <v>66</v>
      </c>
      <c r="B244" s="5" t="s">
        <v>29</v>
      </c>
      <c r="C244" s="7">
        <v>36</v>
      </c>
      <c r="D244" s="7">
        <v>37</v>
      </c>
      <c r="E244" s="17">
        <f t="shared" si="3"/>
        <v>36.5</v>
      </c>
    </row>
    <row r="245" spans="1:5" ht="14.4" x14ac:dyDescent="0.3">
      <c r="A245" s="5" t="s">
        <v>66</v>
      </c>
      <c r="B245" s="5" t="s">
        <v>30</v>
      </c>
      <c r="C245" s="6">
        <v>11</v>
      </c>
      <c r="D245" s="6">
        <v>8</v>
      </c>
      <c r="E245" s="17">
        <f t="shared" si="3"/>
        <v>9.5</v>
      </c>
    </row>
    <row r="246" spans="1:5" ht="14.4" x14ac:dyDescent="0.3">
      <c r="A246" s="5" t="s">
        <v>66</v>
      </c>
      <c r="B246" s="5" t="s">
        <v>31</v>
      </c>
      <c r="C246" s="7">
        <v>22</v>
      </c>
      <c r="D246" s="7">
        <v>21</v>
      </c>
      <c r="E246" s="17">
        <f t="shared" si="3"/>
        <v>21.5</v>
      </c>
    </row>
    <row r="247" spans="1:5" ht="14.4" x14ac:dyDescent="0.3">
      <c r="A247" s="5" t="s">
        <v>66</v>
      </c>
      <c r="B247" s="5" t="s">
        <v>32</v>
      </c>
      <c r="C247" s="6">
        <v>15</v>
      </c>
      <c r="D247" s="6">
        <v>15</v>
      </c>
      <c r="E247" s="17">
        <f t="shared" si="3"/>
        <v>15</v>
      </c>
    </row>
    <row r="248" spans="1:5" ht="14.4" x14ac:dyDescent="0.3">
      <c r="A248" s="5" t="s">
        <v>66</v>
      </c>
      <c r="B248" s="5" t="s">
        <v>33</v>
      </c>
      <c r="C248" s="7">
        <v>2</v>
      </c>
      <c r="D248" s="7">
        <v>2</v>
      </c>
      <c r="E248" s="17">
        <f t="shared" si="3"/>
        <v>2</v>
      </c>
    </row>
    <row r="249" spans="1:5" ht="14.4" x14ac:dyDescent="0.3">
      <c r="A249" s="5" t="s">
        <v>66</v>
      </c>
      <c r="B249" s="5" t="s">
        <v>34</v>
      </c>
      <c r="C249" s="6">
        <v>0</v>
      </c>
      <c r="D249" s="6" t="s">
        <v>86</v>
      </c>
      <c r="E249" s="17">
        <f t="shared" si="3"/>
        <v>0</v>
      </c>
    </row>
    <row r="250" spans="1:5" ht="14.4" hidden="1" x14ac:dyDescent="0.3">
      <c r="A250" s="5" t="s">
        <v>66</v>
      </c>
      <c r="B250" s="5" t="s">
        <v>35</v>
      </c>
      <c r="C250" s="7" t="s">
        <v>86</v>
      </c>
      <c r="D250" s="7" t="s">
        <v>86</v>
      </c>
      <c r="E250" s="17" t="e">
        <f t="shared" si="3"/>
        <v>#DIV/0!</v>
      </c>
    </row>
    <row r="251" spans="1:5" ht="14.4" x14ac:dyDescent="0.3">
      <c r="A251" s="5" t="s">
        <v>67</v>
      </c>
      <c r="B251" s="5" t="s">
        <v>28</v>
      </c>
      <c r="C251" s="6">
        <v>72</v>
      </c>
      <c r="D251" s="6">
        <v>72</v>
      </c>
      <c r="E251" s="17">
        <f t="shared" si="3"/>
        <v>72</v>
      </c>
    </row>
    <row r="252" spans="1:5" ht="14.4" x14ac:dyDescent="0.3">
      <c r="A252" s="5" t="s">
        <v>67</v>
      </c>
      <c r="B252" s="5" t="s">
        <v>29</v>
      </c>
      <c r="C252" s="7">
        <v>39</v>
      </c>
      <c r="D252" s="7">
        <v>37</v>
      </c>
      <c r="E252" s="17">
        <f t="shared" si="3"/>
        <v>38</v>
      </c>
    </row>
    <row r="253" spans="1:5" ht="14.4" x14ac:dyDescent="0.3">
      <c r="A253" s="5" t="s">
        <v>67</v>
      </c>
      <c r="B253" s="5" t="s">
        <v>30</v>
      </c>
      <c r="C253" s="6">
        <v>12</v>
      </c>
      <c r="D253" s="6">
        <v>12</v>
      </c>
      <c r="E253" s="17">
        <f t="shared" si="3"/>
        <v>12</v>
      </c>
    </row>
    <row r="254" spans="1:5" ht="14.4" x14ac:dyDescent="0.3">
      <c r="A254" s="5" t="s">
        <v>67</v>
      </c>
      <c r="B254" s="5" t="s">
        <v>31</v>
      </c>
      <c r="C254" s="7">
        <v>13</v>
      </c>
      <c r="D254" s="7">
        <v>14</v>
      </c>
      <c r="E254" s="17">
        <f t="shared" si="3"/>
        <v>13.5</v>
      </c>
    </row>
    <row r="255" spans="1:5" ht="14.4" x14ac:dyDescent="0.3">
      <c r="A255" s="5" t="s">
        <v>67</v>
      </c>
      <c r="B255" s="5" t="s">
        <v>32</v>
      </c>
      <c r="C255" s="6">
        <v>6</v>
      </c>
      <c r="D255" s="6">
        <v>7</v>
      </c>
      <c r="E255" s="17">
        <f t="shared" si="3"/>
        <v>6.5</v>
      </c>
    </row>
    <row r="256" spans="1:5" ht="14.4" x14ac:dyDescent="0.3">
      <c r="A256" s="5" t="s">
        <v>67</v>
      </c>
      <c r="B256" s="5" t="s">
        <v>33</v>
      </c>
      <c r="C256" s="7">
        <v>5</v>
      </c>
      <c r="D256" s="7">
        <v>3</v>
      </c>
      <c r="E256" s="17">
        <f t="shared" si="3"/>
        <v>4</v>
      </c>
    </row>
    <row r="257" spans="1:5" ht="14.4" x14ac:dyDescent="0.3">
      <c r="A257" s="5" t="s">
        <v>67</v>
      </c>
      <c r="B257" s="5" t="s">
        <v>34</v>
      </c>
      <c r="C257" s="6">
        <v>0</v>
      </c>
      <c r="D257" s="6">
        <v>0</v>
      </c>
      <c r="E257" s="17">
        <f t="shared" si="3"/>
        <v>0</v>
      </c>
    </row>
    <row r="258" spans="1:5" ht="14.4" hidden="1" x14ac:dyDescent="0.3">
      <c r="A258" s="5" t="s">
        <v>67</v>
      </c>
      <c r="B258" s="5" t="s">
        <v>35</v>
      </c>
      <c r="C258" s="7" t="s">
        <v>86</v>
      </c>
      <c r="D258" s="7" t="s">
        <v>86</v>
      </c>
      <c r="E258" s="17" t="e">
        <f t="shared" si="3"/>
        <v>#DIV/0!</v>
      </c>
    </row>
    <row r="259" spans="1:5" ht="14.4" hidden="1" x14ac:dyDescent="0.3">
      <c r="A259" s="5" t="s">
        <v>68</v>
      </c>
      <c r="B259" s="5" t="s">
        <v>28</v>
      </c>
      <c r="C259" s="6" t="s">
        <v>86</v>
      </c>
      <c r="D259" s="6" t="s">
        <v>86</v>
      </c>
      <c r="E259" s="17" t="e">
        <f t="shared" si="3"/>
        <v>#DIV/0!</v>
      </c>
    </row>
    <row r="260" spans="1:5" ht="14.4" hidden="1" x14ac:dyDescent="0.3">
      <c r="A260" s="5" t="s">
        <v>68</v>
      </c>
      <c r="B260" s="5" t="s">
        <v>29</v>
      </c>
      <c r="C260" s="7" t="s">
        <v>86</v>
      </c>
      <c r="D260" s="7" t="s">
        <v>86</v>
      </c>
      <c r="E260" s="17" t="e">
        <f t="shared" si="3"/>
        <v>#DIV/0!</v>
      </c>
    </row>
    <row r="261" spans="1:5" ht="14.4" hidden="1" x14ac:dyDescent="0.3">
      <c r="A261" s="5" t="s">
        <v>68</v>
      </c>
      <c r="B261" s="5" t="s">
        <v>30</v>
      </c>
      <c r="C261" s="6" t="s">
        <v>86</v>
      </c>
      <c r="D261" s="6" t="s">
        <v>86</v>
      </c>
      <c r="E261" s="17" t="e">
        <f t="shared" si="3"/>
        <v>#DIV/0!</v>
      </c>
    </row>
    <row r="262" spans="1:5" ht="14.4" hidden="1" x14ac:dyDescent="0.3">
      <c r="A262" s="5" t="s">
        <v>68</v>
      </c>
      <c r="B262" s="5" t="s">
        <v>31</v>
      </c>
      <c r="C262" s="7" t="s">
        <v>86</v>
      </c>
      <c r="D262" s="7" t="s">
        <v>86</v>
      </c>
      <c r="E262" s="17" t="e">
        <f t="shared" si="3"/>
        <v>#DIV/0!</v>
      </c>
    </row>
    <row r="263" spans="1:5" ht="14.4" hidden="1" x14ac:dyDescent="0.3">
      <c r="A263" s="5" t="s">
        <v>68</v>
      </c>
      <c r="B263" s="5" t="s">
        <v>32</v>
      </c>
      <c r="C263" s="6" t="s">
        <v>86</v>
      </c>
      <c r="D263" s="6" t="s">
        <v>86</v>
      </c>
      <c r="E263" s="17" t="e">
        <f t="shared" si="3"/>
        <v>#DIV/0!</v>
      </c>
    </row>
    <row r="264" spans="1:5" ht="14.4" hidden="1" x14ac:dyDescent="0.3">
      <c r="A264" s="5" t="s">
        <v>68</v>
      </c>
      <c r="B264" s="5" t="s">
        <v>33</v>
      </c>
      <c r="C264" s="7" t="s">
        <v>86</v>
      </c>
      <c r="D264" s="7" t="s">
        <v>86</v>
      </c>
      <c r="E264" s="17" t="e">
        <f t="shared" si="3"/>
        <v>#DIV/0!</v>
      </c>
    </row>
    <row r="265" spans="1:5" ht="14.4" hidden="1" x14ac:dyDescent="0.3">
      <c r="A265" s="5" t="s">
        <v>68</v>
      </c>
      <c r="B265" s="5" t="s">
        <v>34</v>
      </c>
      <c r="C265" s="6" t="s">
        <v>86</v>
      </c>
      <c r="D265" s="6" t="s">
        <v>86</v>
      </c>
      <c r="E265" s="17" t="e">
        <f t="shared" si="3"/>
        <v>#DIV/0!</v>
      </c>
    </row>
    <row r="266" spans="1:5" ht="14.4" hidden="1" x14ac:dyDescent="0.3">
      <c r="A266" s="5" t="s">
        <v>68</v>
      </c>
      <c r="B266" s="5" t="s">
        <v>35</v>
      </c>
      <c r="C266" s="7" t="s">
        <v>86</v>
      </c>
      <c r="D266" s="7" t="s">
        <v>86</v>
      </c>
      <c r="E266" s="17" t="e">
        <f t="shared" si="3"/>
        <v>#DIV/0!</v>
      </c>
    </row>
    <row r="267" spans="1:5" ht="14.4" x14ac:dyDescent="0.3">
      <c r="A267" s="5" t="s">
        <v>69</v>
      </c>
      <c r="B267" s="5" t="s">
        <v>28</v>
      </c>
      <c r="C267" s="6">
        <v>89</v>
      </c>
      <c r="D267" s="6">
        <v>91</v>
      </c>
      <c r="E267" s="17">
        <f t="shared" si="3"/>
        <v>90</v>
      </c>
    </row>
    <row r="268" spans="1:5" ht="14.4" x14ac:dyDescent="0.3">
      <c r="A268" s="5" t="s">
        <v>69</v>
      </c>
      <c r="B268" s="5" t="s">
        <v>29</v>
      </c>
      <c r="C268" s="7">
        <v>55</v>
      </c>
      <c r="D268" s="7">
        <v>53</v>
      </c>
      <c r="E268" s="17">
        <f t="shared" ref="E268:E322" si="4">AVERAGE(C268,D268)</f>
        <v>54</v>
      </c>
    </row>
    <row r="269" spans="1:5" ht="14.4" x14ac:dyDescent="0.3">
      <c r="A269" s="5" t="s">
        <v>69</v>
      </c>
      <c r="B269" s="5" t="s">
        <v>30</v>
      </c>
      <c r="C269" s="6">
        <v>13</v>
      </c>
      <c r="D269" s="6">
        <v>16</v>
      </c>
      <c r="E269" s="17">
        <f t="shared" si="4"/>
        <v>14.5</v>
      </c>
    </row>
    <row r="270" spans="1:5" ht="14.4" x14ac:dyDescent="0.3">
      <c r="A270" s="5" t="s">
        <v>69</v>
      </c>
      <c r="B270" s="5" t="s">
        <v>31</v>
      </c>
      <c r="C270" s="7">
        <v>31</v>
      </c>
      <c r="D270" s="7">
        <v>33</v>
      </c>
      <c r="E270" s="17">
        <f t="shared" si="4"/>
        <v>32</v>
      </c>
    </row>
    <row r="271" spans="1:5" ht="14.4" x14ac:dyDescent="0.3">
      <c r="A271" s="5" t="s">
        <v>69</v>
      </c>
      <c r="B271" s="5" t="s">
        <v>32</v>
      </c>
      <c r="C271" s="6">
        <v>22</v>
      </c>
      <c r="D271" s="6">
        <v>25</v>
      </c>
      <c r="E271" s="17">
        <f t="shared" si="4"/>
        <v>23.5</v>
      </c>
    </row>
    <row r="272" spans="1:5" ht="14.4" x14ac:dyDescent="0.3">
      <c r="A272" s="5" t="s">
        <v>69</v>
      </c>
      <c r="B272" s="5" t="s">
        <v>33</v>
      </c>
      <c r="C272" s="7">
        <v>1</v>
      </c>
      <c r="D272" s="7">
        <v>1</v>
      </c>
      <c r="E272" s="17">
        <f t="shared" si="4"/>
        <v>1</v>
      </c>
    </row>
    <row r="273" spans="1:5" ht="14.4" x14ac:dyDescent="0.3">
      <c r="A273" s="5" t="s">
        <v>69</v>
      </c>
      <c r="B273" s="5" t="s">
        <v>34</v>
      </c>
      <c r="C273" s="6">
        <v>0</v>
      </c>
      <c r="D273" s="6">
        <v>0</v>
      </c>
      <c r="E273" s="17">
        <f t="shared" si="4"/>
        <v>0</v>
      </c>
    </row>
    <row r="274" spans="1:5" ht="14.4" hidden="1" x14ac:dyDescent="0.3">
      <c r="A274" s="5" t="s">
        <v>69</v>
      </c>
      <c r="B274" s="5" t="s">
        <v>35</v>
      </c>
      <c r="C274" s="7" t="s">
        <v>86</v>
      </c>
      <c r="D274" s="7" t="s">
        <v>86</v>
      </c>
      <c r="E274" s="17" t="e">
        <f t="shared" si="4"/>
        <v>#DIV/0!</v>
      </c>
    </row>
    <row r="275" spans="1:5" ht="14.4" x14ac:dyDescent="0.3">
      <c r="A275" s="5" t="s">
        <v>70</v>
      </c>
      <c r="B275" s="5" t="s">
        <v>28</v>
      </c>
      <c r="C275" s="6" t="s">
        <v>86</v>
      </c>
      <c r="D275" s="6">
        <v>94</v>
      </c>
      <c r="E275" s="17">
        <f t="shared" si="4"/>
        <v>94</v>
      </c>
    </row>
    <row r="276" spans="1:5" ht="14.4" x14ac:dyDescent="0.3">
      <c r="A276" s="5" t="s">
        <v>70</v>
      </c>
      <c r="B276" s="5" t="s">
        <v>29</v>
      </c>
      <c r="C276" s="7" t="s">
        <v>86</v>
      </c>
      <c r="D276" s="7">
        <v>53</v>
      </c>
      <c r="E276" s="17">
        <f t="shared" si="4"/>
        <v>53</v>
      </c>
    </row>
    <row r="277" spans="1:5" ht="14.4" x14ac:dyDescent="0.3">
      <c r="A277" s="5" t="s">
        <v>70</v>
      </c>
      <c r="B277" s="5" t="s">
        <v>30</v>
      </c>
      <c r="C277" s="6" t="s">
        <v>86</v>
      </c>
      <c r="D277" s="6">
        <v>22</v>
      </c>
      <c r="E277" s="17">
        <f t="shared" si="4"/>
        <v>22</v>
      </c>
    </row>
    <row r="278" spans="1:5" ht="14.4" x14ac:dyDescent="0.3">
      <c r="A278" s="5" t="s">
        <v>70</v>
      </c>
      <c r="B278" s="5" t="s">
        <v>31</v>
      </c>
      <c r="C278" s="7" t="s">
        <v>86</v>
      </c>
      <c r="D278" s="7">
        <v>29</v>
      </c>
      <c r="E278" s="17">
        <f t="shared" si="4"/>
        <v>29</v>
      </c>
    </row>
    <row r="279" spans="1:5" ht="14.4" x14ac:dyDescent="0.3">
      <c r="A279" s="5" t="s">
        <v>70</v>
      </c>
      <c r="B279" s="5" t="s">
        <v>32</v>
      </c>
      <c r="C279" s="6" t="s">
        <v>86</v>
      </c>
      <c r="D279" s="6">
        <v>9</v>
      </c>
      <c r="E279" s="17">
        <f t="shared" si="4"/>
        <v>9</v>
      </c>
    </row>
    <row r="280" spans="1:5" ht="14.4" x14ac:dyDescent="0.3">
      <c r="A280" s="5" t="s">
        <v>70</v>
      </c>
      <c r="B280" s="5" t="s">
        <v>33</v>
      </c>
      <c r="C280" s="7" t="s">
        <v>86</v>
      </c>
      <c r="D280" s="7">
        <v>1</v>
      </c>
      <c r="E280" s="17">
        <f t="shared" si="4"/>
        <v>1</v>
      </c>
    </row>
    <row r="281" spans="1:5" ht="14.4" x14ac:dyDescent="0.3">
      <c r="A281" s="5" t="s">
        <v>70</v>
      </c>
      <c r="B281" s="5" t="s">
        <v>34</v>
      </c>
      <c r="C281" s="6" t="s">
        <v>86</v>
      </c>
      <c r="D281" s="6">
        <v>0</v>
      </c>
      <c r="E281" s="17">
        <f t="shared" si="4"/>
        <v>0</v>
      </c>
    </row>
    <row r="282" spans="1:5" ht="14.4" hidden="1" x14ac:dyDescent="0.3">
      <c r="A282" s="5" t="s">
        <v>70</v>
      </c>
      <c r="B282" s="5" t="s">
        <v>35</v>
      </c>
      <c r="C282" s="7" t="s">
        <v>86</v>
      </c>
      <c r="D282" s="7" t="s">
        <v>86</v>
      </c>
      <c r="E282" s="17" t="e">
        <f t="shared" si="4"/>
        <v>#DIV/0!</v>
      </c>
    </row>
    <row r="283" spans="1:5" ht="14.4" x14ac:dyDescent="0.3">
      <c r="A283" s="5" t="s">
        <v>71</v>
      </c>
      <c r="B283" s="5" t="s">
        <v>28</v>
      </c>
      <c r="C283" s="6">
        <v>90</v>
      </c>
      <c r="D283" s="6">
        <v>91</v>
      </c>
      <c r="E283" s="17">
        <f t="shared" si="4"/>
        <v>90.5</v>
      </c>
    </row>
    <row r="284" spans="1:5" ht="14.4" x14ac:dyDescent="0.3">
      <c r="A284" s="5" t="s">
        <v>71</v>
      </c>
      <c r="B284" s="5" t="s">
        <v>29</v>
      </c>
      <c r="C284" s="7">
        <v>60</v>
      </c>
      <c r="D284" s="7">
        <v>59</v>
      </c>
      <c r="E284" s="17">
        <f t="shared" si="4"/>
        <v>59.5</v>
      </c>
    </row>
    <row r="285" spans="1:5" ht="14.4" x14ac:dyDescent="0.3">
      <c r="A285" s="5" t="s">
        <v>71</v>
      </c>
      <c r="B285" s="5" t="s">
        <v>30</v>
      </c>
      <c r="C285" s="6">
        <v>14</v>
      </c>
      <c r="D285" s="6">
        <v>15</v>
      </c>
      <c r="E285" s="17">
        <f t="shared" si="4"/>
        <v>14.5</v>
      </c>
    </row>
    <row r="286" spans="1:5" ht="14.4" x14ac:dyDescent="0.3">
      <c r="A286" s="5" t="s">
        <v>71</v>
      </c>
      <c r="B286" s="5" t="s">
        <v>31</v>
      </c>
      <c r="C286" s="7">
        <v>26</v>
      </c>
      <c r="D286" s="7">
        <v>27</v>
      </c>
      <c r="E286" s="17">
        <f t="shared" si="4"/>
        <v>26.5</v>
      </c>
    </row>
    <row r="287" spans="1:5" ht="14.4" x14ac:dyDescent="0.3">
      <c r="A287" s="5" t="s">
        <v>71</v>
      </c>
      <c r="B287" s="5" t="s">
        <v>32</v>
      </c>
      <c r="C287" s="6">
        <v>18</v>
      </c>
      <c r="D287" s="6">
        <v>21</v>
      </c>
      <c r="E287" s="17">
        <f t="shared" si="4"/>
        <v>19.5</v>
      </c>
    </row>
    <row r="288" spans="1:5" ht="14.4" x14ac:dyDescent="0.3">
      <c r="A288" s="5" t="s">
        <v>71</v>
      </c>
      <c r="B288" s="5" t="s">
        <v>33</v>
      </c>
      <c r="C288" s="7">
        <v>2</v>
      </c>
      <c r="D288" s="7">
        <v>2</v>
      </c>
      <c r="E288" s="17">
        <f t="shared" si="4"/>
        <v>2</v>
      </c>
    </row>
    <row r="289" spans="1:5" ht="14.4" x14ac:dyDescent="0.3">
      <c r="A289" s="5" t="s">
        <v>71</v>
      </c>
      <c r="B289" s="5" t="s">
        <v>34</v>
      </c>
      <c r="C289" s="6">
        <v>0</v>
      </c>
      <c r="D289" s="6">
        <v>0</v>
      </c>
      <c r="E289" s="17">
        <f t="shared" si="4"/>
        <v>0</v>
      </c>
    </row>
    <row r="290" spans="1:5" ht="14.4" hidden="1" x14ac:dyDescent="0.3">
      <c r="A290" s="5" t="s">
        <v>71</v>
      </c>
      <c r="B290" s="5" t="s">
        <v>35</v>
      </c>
      <c r="C290" s="7" t="s">
        <v>86</v>
      </c>
      <c r="D290" s="7" t="s">
        <v>86</v>
      </c>
      <c r="E290" s="17" t="e">
        <f t="shared" si="4"/>
        <v>#DIV/0!</v>
      </c>
    </row>
    <row r="291" spans="1:5" ht="14.4" hidden="1" x14ac:dyDescent="0.3">
      <c r="A291" s="5" t="s">
        <v>72</v>
      </c>
      <c r="B291" s="5" t="s">
        <v>28</v>
      </c>
      <c r="C291" s="6" t="s">
        <v>86</v>
      </c>
      <c r="D291" s="6" t="s">
        <v>86</v>
      </c>
      <c r="E291" s="17" t="e">
        <f t="shared" si="4"/>
        <v>#DIV/0!</v>
      </c>
    </row>
    <row r="292" spans="1:5" ht="14.4" hidden="1" x14ac:dyDescent="0.3">
      <c r="A292" s="5" t="s">
        <v>72</v>
      </c>
      <c r="B292" s="5" t="s">
        <v>29</v>
      </c>
      <c r="C292" s="7" t="s">
        <v>86</v>
      </c>
      <c r="D292" s="7" t="s">
        <v>86</v>
      </c>
      <c r="E292" s="17" t="e">
        <f t="shared" si="4"/>
        <v>#DIV/0!</v>
      </c>
    </row>
    <row r="293" spans="1:5" ht="14.4" hidden="1" x14ac:dyDescent="0.3">
      <c r="A293" s="5" t="s">
        <v>72</v>
      </c>
      <c r="B293" s="5" t="s">
        <v>30</v>
      </c>
      <c r="C293" s="6" t="s">
        <v>86</v>
      </c>
      <c r="D293" s="6" t="s">
        <v>86</v>
      </c>
      <c r="E293" s="17" t="e">
        <f t="shared" si="4"/>
        <v>#DIV/0!</v>
      </c>
    </row>
    <row r="294" spans="1:5" ht="14.4" hidden="1" x14ac:dyDescent="0.3">
      <c r="A294" s="5" t="s">
        <v>72</v>
      </c>
      <c r="B294" s="5" t="s">
        <v>31</v>
      </c>
      <c r="C294" s="7" t="s">
        <v>86</v>
      </c>
      <c r="D294" s="7" t="s">
        <v>86</v>
      </c>
      <c r="E294" s="17" t="e">
        <f t="shared" si="4"/>
        <v>#DIV/0!</v>
      </c>
    </row>
    <row r="295" spans="1:5" ht="14.4" hidden="1" x14ac:dyDescent="0.3">
      <c r="A295" s="5" t="s">
        <v>72</v>
      </c>
      <c r="B295" s="5" t="s">
        <v>32</v>
      </c>
      <c r="C295" s="6" t="s">
        <v>86</v>
      </c>
      <c r="D295" s="6" t="s">
        <v>86</v>
      </c>
      <c r="E295" s="17" t="e">
        <f t="shared" si="4"/>
        <v>#DIV/0!</v>
      </c>
    </row>
    <row r="296" spans="1:5" ht="14.4" hidden="1" x14ac:dyDescent="0.3">
      <c r="A296" s="5" t="s">
        <v>72</v>
      </c>
      <c r="B296" s="5" t="s">
        <v>33</v>
      </c>
      <c r="C296" s="7" t="s">
        <v>86</v>
      </c>
      <c r="D296" s="7" t="s">
        <v>86</v>
      </c>
      <c r="E296" s="17" t="e">
        <f t="shared" si="4"/>
        <v>#DIV/0!</v>
      </c>
    </row>
    <row r="297" spans="1:5" ht="14.4" hidden="1" x14ac:dyDescent="0.3">
      <c r="A297" s="5" t="s">
        <v>72</v>
      </c>
      <c r="B297" s="5" t="s">
        <v>34</v>
      </c>
      <c r="C297" s="6" t="s">
        <v>86</v>
      </c>
      <c r="D297" s="6" t="s">
        <v>86</v>
      </c>
      <c r="E297" s="17" t="e">
        <f t="shared" si="4"/>
        <v>#DIV/0!</v>
      </c>
    </row>
    <row r="298" spans="1:5" ht="14.4" hidden="1" x14ac:dyDescent="0.3">
      <c r="A298" s="5" t="s">
        <v>72</v>
      </c>
      <c r="B298" s="5" t="s">
        <v>35</v>
      </c>
      <c r="C298" s="7" t="s">
        <v>86</v>
      </c>
      <c r="D298" s="7" t="s">
        <v>86</v>
      </c>
      <c r="E298" s="17" t="e">
        <f t="shared" si="4"/>
        <v>#DIV/0!</v>
      </c>
    </row>
    <row r="299" spans="1:5" ht="14.4" x14ac:dyDescent="0.3">
      <c r="A299" s="5" t="s">
        <v>73</v>
      </c>
      <c r="B299" s="5" t="s">
        <v>28</v>
      </c>
      <c r="C299" s="6">
        <v>49</v>
      </c>
      <c r="D299" s="6" t="s">
        <v>86</v>
      </c>
      <c r="E299" s="17">
        <f t="shared" si="4"/>
        <v>49</v>
      </c>
    </row>
    <row r="300" spans="1:5" ht="14.4" x14ac:dyDescent="0.3">
      <c r="A300" s="5" t="s">
        <v>73</v>
      </c>
      <c r="B300" s="5" t="s">
        <v>29</v>
      </c>
      <c r="C300" s="7">
        <v>15</v>
      </c>
      <c r="D300" s="7" t="s">
        <v>86</v>
      </c>
      <c r="E300" s="17">
        <f t="shared" si="4"/>
        <v>15</v>
      </c>
    </row>
    <row r="301" spans="1:5" ht="14.4" x14ac:dyDescent="0.3">
      <c r="A301" s="5" t="s">
        <v>73</v>
      </c>
      <c r="B301" s="5" t="s">
        <v>30</v>
      </c>
      <c r="C301" s="6">
        <v>10</v>
      </c>
      <c r="D301" s="6" t="s">
        <v>86</v>
      </c>
      <c r="E301" s="17">
        <f t="shared" si="4"/>
        <v>10</v>
      </c>
    </row>
    <row r="302" spans="1:5" ht="14.4" x14ac:dyDescent="0.3">
      <c r="A302" s="5" t="s">
        <v>73</v>
      </c>
      <c r="B302" s="5" t="s">
        <v>31</v>
      </c>
      <c r="C302" s="7">
        <v>11</v>
      </c>
      <c r="D302" s="7" t="s">
        <v>86</v>
      </c>
      <c r="E302" s="17">
        <f t="shared" si="4"/>
        <v>11</v>
      </c>
    </row>
    <row r="303" spans="1:5" ht="14.4" x14ac:dyDescent="0.3">
      <c r="A303" s="5" t="s">
        <v>73</v>
      </c>
      <c r="B303" s="5" t="s">
        <v>32</v>
      </c>
      <c r="C303" s="6">
        <v>11</v>
      </c>
      <c r="D303" s="6" t="s">
        <v>86</v>
      </c>
      <c r="E303" s="17">
        <f t="shared" si="4"/>
        <v>11</v>
      </c>
    </row>
    <row r="304" spans="1:5" ht="14.4" x14ac:dyDescent="0.3">
      <c r="A304" s="5" t="s">
        <v>73</v>
      </c>
      <c r="B304" s="5" t="s">
        <v>33</v>
      </c>
      <c r="C304" s="7">
        <v>2</v>
      </c>
      <c r="D304" s="7" t="s">
        <v>86</v>
      </c>
      <c r="E304" s="17">
        <f t="shared" si="4"/>
        <v>2</v>
      </c>
    </row>
    <row r="305" spans="1:5" ht="14.4" x14ac:dyDescent="0.3">
      <c r="A305" s="5" t="s">
        <v>73</v>
      </c>
      <c r="B305" s="5" t="s">
        <v>34</v>
      </c>
      <c r="C305" s="6">
        <v>0</v>
      </c>
      <c r="D305" s="6" t="s">
        <v>86</v>
      </c>
      <c r="E305" s="17">
        <f t="shared" si="4"/>
        <v>0</v>
      </c>
    </row>
    <row r="306" spans="1:5" ht="14.4" hidden="1" x14ac:dyDescent="0.3">
      <c r="A306" s="5" t="s">
        <v>73</v>
      </c>
      <c r="B306" s="5" t="s">
        <v>35</v>
      </c>
      <c r="C306" s="7" t="s">
        <v>86</v>
      </c>
      <c r="D306" s="7" t="s">
        <v>86</v>
      </c>
      <c r="E306" s="17" t="e">
        <f t="shared" si="4"/>
        <v>#DIV/0!</v>
      </c>
    </row>
    <row r="307" spans="1:5" ht="14.4" hidden="1" x14ac:dyDescent="0.3">
      <c r="A307" s="5" t="s">
        <v>74</v>
      </c>
      <c r="B307" s="5" t="s">
        <v>28</v>
      </c>
      <c r="C307" s="6" t="s">
        <v>86</v>
      </c>
      <c r="D307" s="6" t="s">
        <v>86</v>
      </c>
      <c r="E307" s="17" t="e">
        <f t="shared" si="4"/>
        <v>#DIV/0!</v>
      </c>
    </row>
    <row r="308" spans="1:5" ht="14.4" hidden="1" x14ac:dyDescent="0.3">
      <c r="A308" s="5" t="s">
        <v>74</v>
      </c>
      <c r="B308" s="5" t="s">
        <v>29</v>
      </c>
      <c r="C308" s="7" t="s">
        <v>86</v>
      </c>
      <c r="D308" s="7" t="s">
        <v>86</v>
      </c>
      <c r="E308" s="17" t="e">
        <f t="shared" si="4"/>
        <v>#DIV/0!</v>
      </c>
    </row>
    <row r="309" spans="1:5" ht="14.4" hidden="1" x14ac:dyDescent="0.3">
      <c r="A309" s="5" t="s">
        <v>74</v>
      </c>
      <c r="B309" s="5" t="s">
        <v>30</v>
      </c>
      <c r="C309" s="6" t="s">
        <v>86</v>
      </c>
      <c r="D309" s="6" t="s">
        <v>86</v>
      </c>
      <c r="E309" s="17" t="e">
        <f t="shared" si="4"/>
        <v>#DIV/0!</v>
      </c>
    </row>
    <row r="310" spans="1:5" ht="14.4" hidden="1" x14ac:dyDescent="0.3">
      <c r="A310" s="5" t="s">
        <v>74</v>
      </c>
      <c r="B310" s="5" t="s">
        <v>31</v>
      </c>
      <c r="C310" s="7" t="s">
        <v>86</v>
      </c>
      <c r="D310" s="7" t="s">
        <v>86</v>
      </c>
      <c r="E310" s="17" t="e">
        <f t="shared" si="4"/>
        <v>#DIV/0!</v>
      </c>
    </row>
    <row r="311" spans="1:5" ht="14.4" hidden="1" x14ac:dyDescent="0.3">
      <c r="A311" s="5" t="s">
        <v>74</v>
      </c>
      <c r="B311" s="5" t="s">
        <v>32</v>
      </c>
      <c r="C311" s="6" t="s">
        <v>86</v>
      </c>
      <c r="D311" s="6" t="s">
        <v>86</v>
      </c>
      <c r="E311" s="17" t="e">
        <f t="shared" si="4"/>
        <v>#DIV/0!</v>
      </c>
    </row>
    <row r="312" spans="1:5" ht="14.4" hidden="1" x14ac:dyDescent="0.3">
      <c r="A312" s="5" t="s">
        <v>74</v>
      </c>
      <c r="B312" s="5" t="s">
        <v>33</v>
      </c>
      <c r="C312" s="7" t="s">
        <v>86</v>
      </c>
      <c r="D312" s="7" t="s">
        <v>86</v>
      </c>
      <c r="E312" s="17" t="e">
        <f t="shared" si="4"/>
        <v>#DIV/0!</v>
      </c>
    </row>
    <row r="313" spans="1:5" ht="14.4" hidden="1" x14ac:dyDescent="0.3">
      <c r="A313" s="5" t="s">
        <v>74</v>
      </c>
      <c r="B313" s="5" t="s">
        <v>34</v>
      </c>
      <c r="C313" s="6" t="s">
        <v>86</v>
      </c>
      <c r="D313" s="6" t="s">
        <v>86</v>
      </c>
      <c r="E313" s="17" t="e">
        <f t="shared" si="4"/>
        <v>#DIV/0!</v>
      </c>
    </row>
    <row r="314" spans="1:5" ht="14.4" hidden="1" x14ac:dyDescent="0.3">
      <c r="A314" s="5" t="s">
        <v>74</v>
      </c>
      <c r="B314" s="5" t="s">
        <v>35</v>
      </c>
      <c r="C314" s="7" t="s">
        <v>86</v>
      </c>
      <c r="D314" s="7" t="s">
        <v>86</v>
      </c>
      <c r="E314" s="17" t="e">
        <f t="shared" si="4"/>
        <v>#DIV/0!</v>
      </c>
    </row>
    <row r="315" spans="1:5" ht="14.4" x14ac:dyDescent="0.3">
      <c r="A315" s="5" t="s">
        <v>75</v>
      </c>
      <c r="B315" s="5" t="s">
        <v>28</v>
      </c>
      <c r="C315" s="6">
        <v>27</v>
      </c>
      <c r="D315" s="6" t="s">
        <v>86</v>
      </c>
      <c r="E315" s="17">
        <f t="shared" si="4"/>
        <v>27</v>
      </c>
    </row>
    <row r="316" spans="1:5" ht="14.4" x14ac:dyDescent="0.3">
      <c r="A316" s="5" t="s">
        <v>75</v>
      </c>
      <c r="B316" s="5" t="s">
        <v>29</v>
      </c>
      <c r="C316" s="7">
        <v>12</v>
      </c>
      <c r="D316" s="7" t="s">
        <v>86</v>
      </c>
      <c r="E316" s="17">
        <f t="shared" si="4"/>
        <v>12</v>
      </c>
    </row>
    <row r="317" spans="1:5" ht="14.4" x14ac:dyDescent="0.3">
      <c r="A317" s="5" t="s">
        <v>75</v>
      </c>
      <c r="B317" s="5" t="s">
        <v>30</v>
      </c>
      <c r="C317" s="6">
        <v>3</v>
      </c>
      <c r="D317" s="6" t="s">
        <v>86</v>
      </c>
      <c r="E317" s="17">
        <f t="shared" si="4"/>
        <v>3</v>
      </c>
    </row>
    <row r="318" spans="1:5" ht="14.4" x14ac:dyDescent="0.3">
      <c r="A318" s="5" t="s">
        <v>75</v>
      </c>
      <c r="B318" s="5" t="s">
        <v>31</v>
      </c>
      <c r="C318" s="7">
        <v>6</v>
      </c>
      <c r="D318" s="7" t="s">
        <v>86</v>
      </c>
      <c r="E318" s="17">
        <f t="shared" si="4"/>
        <v>6</v>
      </c>
    </row>
    <row r="319" spans="1:5" ht="14.4" x14ac:dyDescent="0.3">
      <c r="A319" s="5" t="s">
        <v>75</v>
      </c>
      <c r="B319" s="5" t="s">
        <v>32</v>
      </c>
      <c r="C319" s="6">
        <v>7</v>
      </c>
      <c r="D319" s="6" t="s">
        <v>86</v>
      </c>
      <c r="E319" s="17">
        <f t="shared" si="4"/>
        <v>7</v>
      </c>
    </row>
    <row r="320" spans="1:5" ht="14.4" x14ac:dyDescent="0.3">
      <c r="A320" s="5" t="s">
        <v>75</v>
      </c>
      <c r="B320" s="5" t="s">
        <v>33</v>
      </c>
      <c r="C320" s="7">
        <v>4</v>
      </c>
      <c r="D320" s="7" t="s">
        <v>86</v>
      </c>
      <c r="E320" s="17">
        <f t="shared" si="4"/>
        <v>4</v>
      </c>
    </row>
    <row r="321" spans="1:5" ht="14.4" x14ac:dyDescent="0.3">
      <c r="A321" s="5" t="s">
        <v>75</v>
      </c>
      <c r="B321" s="5" t="s">
        <v>34</v>
      </c>
      <c r="C321" s="6">
        <v>1</v>
      </c>
      <c r="D321" s="6" t="s">
        <v>86</v>
      </c>
      <c r="E321" s="17">
        <f t="shared" si="4"/>
        <v>1</v>
      </c>
    </row>
    <row r="322" spans="1:5" ht="14.4" hidden="1" x14ac:dyDescent="0.3">
      <c r="A322" s="5" t="s">
        <v>75</v>
      </c>
      <c r="B322" s="5" t="s">
        <v>35</v>
      </c>
      <c r="C322" s="7" t="s">
        <v>86</v>
      </c>
      <c r="D322" s="7" t="s">
        <v>86</v>
      </c>
      <c r="E322" s="17" t="e">
        <f t="shared" si="4"/>
        <v>#DIV/0!</v>
      </c>
    </row>
    <row r="324" spans="1:5" ht="14.4" x14ac:dyDescent="0.3">
      <c r="A324" s="1" t="s">
        <v>88</v>
      </c>
    </row>
    <row r="325" spans="1:5" ht="14.4" x14ac:dyDescent="0.3">
      <c r="A325" s="1" t="s">
        <v>86</v>
      </c>
      <c r="B325" s="2" t="s">
        <v>89</v>
      </c>
    </row>
    <row r="326" spans="1:5" ht="14.4" x14ac:dyDescent="0.3">
      <c r="A326" s="1" t="s">
        <v>90</v>
      </c>
    </row>
    <row r="327" spans="1:5" ht="14.4" x14ac:dyDescent="0.3">
      <c r="A327" s="1" t="s">
        <v>85</v>
      </c>
      <c r="B327" s="2" t="s">
        <v>91</v>
      </c>
    </row>
    <row r="328" spans="1:5" ht="14.4" x14ac:dyDescent="0.3">
      <c r="A328" s="1" t="s">
        <v>87</v>
      </c>
      <c r="B328" s="2" t="s">
        <v>92</v>
      </c>
    </row>
  </sheetData>
  <autoFilter ref="A10:E322" xr:uid="{00000000-0009-0000-0000-000002000000}">
    <filterColumn colId="4">
      <filters>
        <filter val="0"/>
        <filter val="1"/>
        <filter val="10"/>
        <filter val="11"/>
        <filter val="12"/>
        <filter val="13"/>
        <filter val="14"/>
        <filter val="15"/>
        <filter val="17"/>
        <filter val="18"/>
        <filter val="19"/>
        <filter val="2"/>
        <filter val="20"/>
        <filter val="22"/>
        <filter val="23"/>
        <filter val="24"/>
        <filter val="25"/>
        <filter val="26"/>
        <filter val="27"/>
        <filter val="29"/>
        <filter val="3"/>
        <filter val="30"/>
        <filter val="31"/>
        <filter val="32"/>
        <filter val="34"/>
        <filter val="35"/>
        <filter val="36"/>
        <filter val="37"/>
        <filter val="38"/>
        <filter val="4"/>
        <filter val="41"/>
        <filter val="43"/>
        <filter val="47"/>
        <filter val="48"/>
        <filter val="49"/>
        <filter val="5"/>
        <filter val="51"/>
        <filter val="52"/>
        <filter val="53"/>
        <filter val="54"/>
        <filter val="58"/>
        <filter val="6"/>
        <filter val="60"/>
        <filter val="61"/>
        <filter val="62"/>
        <filter val="63"/>
        <filter val="65"/>
        <filter val="66"/>
        <filter val="67"/>
        <filter val="68"/>
        <filter val="69"/>
        <filter val="7"/>
        <filter val="70"/>
        <filter val="72"/>
        <filter val="74"/>
        <filter val="76"/>
        <filter val="79"/>
        <filter val="8"/>
        <filter val="87"/>
        <filter val="88"/>
        <filter val="9"/>
        <filter val="90"/>
        <filter val="91"/>
        <filter val="94"/>
      </filters>
    </filterColumn>
  </autoFilter>
  <mergeCells count="1">
    <mergeCell ref="A9:B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zoomScale="49" workbookViewId="0">
      <selection activeCell="A19" sqref="A19"/>
    </sheetView>
  </sheetViews>
  <sheetFormatPr defaultRowHeight="14.4" x14ac:dyDescent="0.3"/>
  <cols>
    <col min="1" max="1" width="33.44140625" customWidth="1"/>
    <col min="2" max="2" width="31" customWidth="1"/>
    <col min="3" max="3" width="38.5546875" customWidth="1"/>
    <col min="4" max="4" width="28" bestFit="1" customWidth="1"/>
    <col min="5" max="5" width="33.5546875" bestFit="1" customWidth="1"/>
    <col min="6" max="6" width="57.44140625" bestFit="1" customWidth="1"/>
    <col min="7" max="7" width="21.44140625" bestFit="1" customWidth="1"/>
    <col min="8" max="8" width="45.6640625" bestFit="1" customWidth="1"/>
    <col min="9" max="9" width="10.33203125" bestFit="1" customWidth="1"/>
  </cols>
  <sheetData>
    <row r="1" spans="1:8" x14ac:dyDescent="0.3">
      <c r="B1">
        <f>COUNT(B4:B36)</f>
        <v>32</v>
      </c>
    </row>
    <row r="2" spans="1:8" x14ac:dyDescent="0.3">
      <c r="B2" s="24" t="s">
        <v>21</v>
      </c>
      <c r="C2" s="24" t="s">
        <v>21</v>
      </c>
      <c r="D2" s="24" t="s">
        <v>21</v>
      </c>
      <c r="E2" s="24" t="s">
        <v>21</v>
      </c>
      <c r="F2" s="24" t="s">
        <v>21</v>
      </c>
      <c r="G2" s="24" t="s">
        <v>21</v>
      </c>
      <c r="H2" s="24" t="s">
        <v>21</v>
      </c>
    </row>
    <row r="3" spans="1:8" x14ac:dyDescent="0.3">
      <c r="A3" s="19" t="s">
        <v>94</v>
      </c>
      <c r="B3" s="19" t="s">
        <v>95</v>
      </c>
    </row>
    <row r="4" spans="1:8" s="23" customFormat="1" ht="67.5" customHeight="1" x14ac:dyDescent="0.3">
      <c r="A4" s="22" t="s">
        <v>96</v>
      </c>
      <c r="B4" s="23" t="s">
        <v>28</v>
      </c>
      <c r="C4" s="23" t="s">
        <v>31</v>
      </c>
      <c r="D4" s="23" t="s">
        <v>32</v>
      </c>
      <c r="E4" s="23" t="s">
        <v>30</v>
      </c>
      <c r="F4" s="23" t="s">
        <v>34</v>
      </c>
      <c r="G4" s="23" t="s">
        <v>29</v>
      </c>
      <c r="H4" s="23" t="s">
        <v>33</v>
      </c>
    </row>
    <row r="5" spans="1:8" x14ac:dyDescent="0.3">
      <c r="A5" s="20" t="s">
        <v>43</v>
      </c>
      <c r="B5" s="21">
        <v>1</v>
      </c>
      <c r="C5" s="21">
        <v>1</v>
      </c>
      <c r="D5" s="21">
        <v>1</v>
      </c>
      <c r="E5" s="21">
        <v>1</v>
      </c>
      <c r="F5" s="21">
        <v>1</v>
      </c>
      <c r="G5" s="21">
        <v>1</v>
      </c>
      <c r="H5" s="21">
        <v>1</v>
      </c>
    </row>
    <row r="6" spans="1:8" x14ac:dyDescent="0.3">
      <c r="A6" s="20" t="s">
        <v>44</v>
      </c>
      <c r="B6" s="21">
        <v>1</v>
      </c>
      <c r="C6" s="21">
        <v>1</v>
      </c>
      <c r="D6" s="21">
        <v>1</v>
      </c>
      <c r="E6" s="21">
        <v>1</v>
      </c>
      <c r="F6" s="21">
        <v>1</v>
      </c>
      <c r="G6" s="21">
        <v>1</v>
      </c>
      <c r="H6" s="21">
        <v>1</v>
      </c>
    </row>
    <row r="7" spans="1:8" x14ac:dyDescent="0.3">
      <c r="A7" s="20" t="s">
        <v>53</v>
      </c>
      <c r="B7" s="21">
        <v>1</v>
      </c>
      <c r="C7" s="21">
        <v>1</v>
      </c>
      <c r="D7" s="21">
        <v>1</v>
      </c>
      <c r="E7" s="21">
        <v>1</v>
      </c>
      <c r="F7" s="21">
        <v>1</v>
      </c>
      <c r="G7" s="21">
        <v>1</v>
      </c>
      <c r="H7" s="21">
        <v>1</v>
      </c>
    </row>
    <row r="8" spans="1:8" x14ac:dyDescent="0.3">
      <c r="A8" s="20" t="s">
        <v>55</v>
      </c>
      <c r="B8" s="21">
        <v>1</v>
      </c>
      <c r="C8" s="21">
        <v>1</v>
      </c>
      <c r="D8" s="21">
        <v>1</v>
      </c>
      <c r="E8" s="21">
        <v>1</v>
      </c>
      <c r="F8" s="21">
        <v>1</v>
      </c>
      <c r="G8" s="21">
        <v>1</v>
      </c>
      <c r="H8" s="21">
        <v>1</v>
      </c>
    </row>
    <row r="9" spans="1:8" x14ac:dyDescent="0.3">
      <c r="A9" s="20" t="s">
        <v>45</v>
      </c>
      <c r="B9" s="21">
        <v>1</v>
      </c>
      <c r="C9" s="21">
        <v>1</v>
      </c>
      <c r="D9" s="21">
        <v>1</v>
      </c>
      <c r="E9" s="21">
        <v>1</v>
      </c>
      <c r="F9" s="21">
        <v>1</v>
      </c>
      <c r="G9" s="21">
        <v>1</v>
      </c>
      <c r="H9" s="21">
        <v>1</v>
      </c>
    </row>
    <row r="10" spans="1:8" x14ac:dyDescent="0.3">
      <c r="A10" s="20" t="s">
        <v>46</v>
      </c>
      <c r="B10" s="21">
        <v>1</v>
      </c>
      <c r="C10" s="21">
        <v>1</v>
      </c>
      <c r="D10" s="21">
        <v>1</v>
      </c>
      <c r="E10" s="21">
        <v>1</v>
      </c>
      <c r="F10" s="21">
        <v>1</v>
      </c>
      <c r="G10" s="21">
        <v>1</v>
      </c>
      <c r="H10" s="21">
        <v>1</v>
      </c>
    </row>
    <row r="11" spans="1:8" x14ac:dyDescent="0.3">
      <c r="A11" s="20" t="s">
        <v>48</v>
      </c>
      <c r="B11" s="21">
        <v>1</v>
      </c>
      <c r="C11" s="21">
        <v>1</v>
      </c>
      <c r="D11" s="21">
        <v>1</v>
      </c>
      <c r="E11" s="21">
        <v>1</v>
      </c>
      <c r="F11" s="21">
        <v>1</v>
      </c>
      <c r="G11" s="21">
        <v>1</v>
      </c>
      <c r="H11" s="21">
        <v>1</v>
      </c>
    </row>
    <row r="12" spans="1:8" x14ac:dyDescent="0.3">
      <c r="A12" s="20" t="s">
        <v>42</v>
      </c>
      <c r="B12" s="21">
        <v>1</v>
      </c>
      <c r="C12" s="21">
        <v>1</v>
      </c>
      <c r="D12" s="21">
        <v>1</v>
      </c>
      <c r="E12" s="21">
        <v>1</v>
      </c>
      <c r="F12" s="21">
        <v>1</v>
      </c>
      <c r="G12" s="21">
        <v>1</v>
      </c>
      <c r="H12" s="21">
        <v>1</v>
      </c>
    </row>
    <row r="13" spans="1:8" x14ac:dyDescent="0.3">
      <c r="A13" s="20" t="s">
        <v>41</v>
      </c>
      <c r="B13" s="21">
        <v>1</v>
      </c>
      <c r="C13" s="21">
        <v>1</v>
      </c>
      <c r="D13" s="21">
        <v>1</v>
      </c>
      <c r="E13" s="21">
        <v>1</v>
      </c>
      <c r="F13" s="21">
        <v>1</v>
      </c>
      <c r="G13" s="21">
        <v>1</v>
      </c>
      <c r="H13" s="21">
        <v>1</v>
      </c>
    </row>
    <row r="14" spans="1:8" x14ac:dyDescent="0.3">
      <c r="A14" s="20" t="s">
        <v>40</v>
      </c>
      <c r="B14" s="21">
        <v>1</v>
      </c>
      <c r="C14" s="21">
        <v>1</v>
      </c>
      <c r="D14" s="21">
        <v>1</v>
      </c>
      <c r="E14" s="21">
        <v>1</v>
      </c>
      <c r="F14" s="21">
        <v>1</v>
      </c>
      <c r="G14" s="21">
        <v>1</v>
      </c>
      <c r="H14" s="21">
        <v>1</v>
      </c>
    </row>
    <row r="15" spans="1:8" x14ac:dyDescent="0.3">
      <c r="A15" s="20" t="s">
        <v>39</v>
      </c>
      <c r="B15" s="21">
        <v>1</v>
      </c>
      <c r="C15" s="21">
        <v>1</v>
      </c>
      <c r="D15" s="21">
        <v>1</v>
      </c>
      <c r="E15" s="21">
        <v>1</v>
      </c>
      <c r="F15" s="21">
        <v>1</v>
      </c>
      <c r="G15" s="21">
        <v>1</v>
      </c>
      <c r="H15" s="21">
        <v>1</v>
      </c>
    </row>
    <row r="16" spans="1:8" x14ac:dyDescent="0.3">
      <c r="A16" s="20" t="s">
        <v>37</v>
      </c>
      <c r="B16" s="21">
        <v>1</v>
      </c>
      <c r="C16" s="21">
        <v>1</v>
      </c>
      <c r="D16" s="21">
        <v>1</v>
      </c>
      <c r="E16" s="21">
        <v>1</v>
      </c>
      <c r="F16" s="21">
        <v>1</v>
      </c>
      <c r="G16" s="21">
        <v>1</v>
      </c>
      <c r="H16" s="21">
        <v>1</v>
      </c>
    </row>
    <row r="17" spans="1:8" x14ac:dyDescent="0.3">
      <c r="A17" s="20" t="s">
        <v>38</v>
      </c>
      <c r="B17" s="21">
        <v>1</v>
      </c>
      <c r="C17" s="21">
        <v>1</v>
      </c>
      <c r="D17" s="21">
        <v>1</v>
      </c>
      <c r="E17" s="21">
        <v>1</v>
      </c>
      <c r="F17" s="21">
        <v>1</v>
      </c>
      <c r="G17" s="21">
        <v>1</v>
      </c>
      <c r="H17" s="21">
        <v>1</v>
      </c>
    </row>
    <row r="18" spans="1:8" x14ac:dyDescent="0.3">
      <c r="A18" s="20" t="s">
        <v>52</v>
      </c>
      <c r="B18" s="21">
        <v>1</v>
      </c>
      <c r="C18" s="21">
        <v>1</v>
      </c>
      <c r="D18" s="21">
        <v>1</v>
      </c>
      <c r="E18" s="21">
        <v>1</v>
      </c>
      <c r="F18" s="21">
        <v>1</v>
      </c>
      <c r="G18" s="21">
        <v>1</v>
      </c>
      <c r="H18" s="21">
        <v>1</v>
      </c>
    </row>
    <row r="19" spans="1:8" x14ac:dyDescent="0.3">
      <c r="A19" s="20" t="s">
        <v>47</v>
      </c>
      <c r="B19" s="21">
        <v>1</v>
      </c>
      <c r="C19" s="21">
        <v>1</v>
      </c>
      <c r="D19" s="21">
        <v>1</v>
      </c>
      <c r="E19" s="21">
        <v>1</v>
      </c>
      <c r="F19" s="21">
        <v>1</v>
      </c>
      <c r="G19" s="21">
        <v>1</v>
      </c>
      <c r="H19" s="21">
        <v>1</v>
      </c>
    </row>
    <row r="20" spans="1:8" x14ac:dyDescent="0.3">
      <c r="A20" s="20" t="s">
        <v>59</v>
      </c>
      <c r="B20" s="21">
        <v>1</v>
      </c>
      <c r="C20" s="21">
        <v>1</v>
      </c>
      <c r="D20" s="21">
        <v>1</v>
      </c>
      <c r="E20" s="21">
        <v>1</v>
      </c>
      <c r="F20" s="21">
        <v>1</v>
      </c>
      <c r="G20" s="21">
        <v>1</v>
      </c>
      <c r="H20" s="21">
        <v>1</v>
      </c>
    </row>
    <row r="21" spans="1:8" x14ac:dyDescent="0.3">
      <c r="A21" s="20" t="s">
        <v>70</v>
      </c>
      <c r="B21" s="21">
        <v>1</v>
      </c>
      <c r="C21" s="21">
        <v>1</v>
      </c>
      <c r="D21" s="21">
        <v>1</v>
      </c>
      <c r="E21" s="21">
        <v>1</v>
      </c>
      <c r="F21" s="21">
        <v>1</v>
      </c>
      <c r="G21" s="21">
        <v>1</v>
      </c>
      <c r="H21" s="21">
        <v>1</v>
      </c>
    </row>
    <row r="22" spans="1:8" x14ac:dyDescent="0.3">
      <c r="A22" s="20" t="s">
        <v>49</v>
      </c>
      <c r="B22" s="21">
        <v>1</v>
      </c>
      <c r="C22" s="21">
        <v>1</v>
      </c>
      <c r="D22" s="21">
        <v>1</v>
      </c>
      <c r="E22" s="21">
        <v>1</v>
      </c>
      <c r="F22" s="21">
        <v>1</v>
      </c>
      <c r="G22" s="21">
        <v>1</v>
      </c>
      <c r="H22" s="21">
        <v>1</v>
      </c>
    </row>
    <row r="23" spans="1:8" x14ac:dyDescent="0.3">
      <c r="A23" s="20" t="s">
        <v>54</v>
      </c>
      <c r="B23" s="21">
        <v>1</v>
      </c>
      <c r="C23" s="21">
        <v>1</v>
      </c>
      <c r="D23" s="21">
        <v>1</v>
      </c>
      <c r="E23" s="21">
        <v>1</v>
      </c>
      <c r="F23" s="21">
        <v>1</v>
      </c>
      <c r="G23" s="21">
        <v>1</v>
      </c>
      <c r="H23" s="21">
        <v>1</v>
      </c>
    </row>
    <row r="24" spans="1:8" x14ac:dyDescent="0.3">
      <c r="A24" s="20" t="s">
        <v>57</v>
      </c>
      <c r="B24" s="21">
        <v>1</v>
      </c>
      <c r="C24" s="21">
        <v>1</v>
      </c>
      <c r="D24" s="21">
        <v>1</v>
      </c>
      <c r="E24" s="21">
        <v>1</v>
      </c>
      <c r="F24" s="21">
        <v>1</v>
      </c>
      <c r="G24" s="21">
        <v>1</v>
      </c>
      <c r="H24" s="21">
        <v>1</v>
      </c>
    </row>
    <row r="25" spans="1:8" x14ac:dyDescent="0.3">
      <c r="A25" s="20" t="s">
        <v>58</v>
      </c>
      <c r="B25" s="21">
        <v>1</v>
      </c>
      <c r="C25" s="21">
        <v>1</v>
      </c>
      <c r="D25" s="21">
        <v>1</v>
      </c>
      <c r="E25" s="21">
        <v>1</v>
      </c>
      <c r="F25" s="21">
        <v>1</v>
      </c>
      <c r="G25" s="21">
        <v>1</v>
      </c>
      <c r="H25" s="21">
        <v>1</v>
      </c>
    </row>
    <row r="26" spans="1:8" x14ac:dyDescent="0.3">
      <c r="A26" s="20" t="s">
        <v>60</v>
      </c>
      <c r="B26" s="21">
        <v>1</v>
      </c>
      <c r="C26" s="21">
        <v>1</v>
      </c>
      <c r="D26" s="21">
        <v>1</v>
      </c>
      <c r="E26" s="21">
        <v>1</v>
      </c>
      <c r="F26" s="21">
        <v>1</v>
      </c>
      <c r="G26" s="21">
        <v>1</v>
      </c>
      <c r="H26" s="21">
        <v>1</v>
      </c>
    </row>
    <row r="27" spans="1:8" x14ac:dyDescent="0.3">
      <c r="A27" s="20" t="s">
        <v>61</v>
      </c>
      <c r="B27" s="21">
        <v>1</v>
      </c>
      <c r="C27" s="21">
        <v>1</v>
      </c>
      <c r="D27" s="21">
        <v>1</v>
      </c>
      <c r="E27" s="21">
        <v>1</v>
      </c>
      <c r="F27" s="21">
        <v>1</v>
      </c>
      <c r="G27" s="21">
        <v>1</v>
      </c>
      <c r="H27" s="21">
        <v>1</v>
      </c>
    </row>
    <row r="28" spans="1:8" x14ac:dyDescent="0.3">
      <c r="A28" s="20" t="s">
        <v>73</v>
      </c>
      <c r="B28" s="21">
        <v>1</v>
      </c>
      <c r="C28" s="21">
        <v>1</v>
      </c>
      <c r="D28" s="21">
        <v>1</v>
      </c>
      <c r="E28" s="21">
        <v>1</v>
      </c>
      <c r="F28" s="21">
        <v>1</v>
      </c>
      <c r="G28" s="21">
        <v>1</v>
      </c>
      <c r="H28" s="21">
        <v>1</v>
      </c>
    </row>
    <row r="29" spans="1:8" x14ac:dyDescent="0.3">
      <c r="A29" s="20" t="s">
        <v>71</v>
      </c>
      <c r="B29" s="21">
        <v>1</v>
      </c>
      <c r="C29" s="21">
        <v>1</v>
      </c>
      <c r="D29" s="21">
        <v>1</v>
      </c>
      <c r="E29" s="21">
        <v>1</v>
      </c>
      <c r="F29" s="21">
        <v>1</v>
      </c>
      <c r="G29" s="21">
        <v>1</v>
      </c>
      <c r="H29" s="21">
        <v>1</v>
      </c>
    </row>
    <row r="30" spans="1:8" x14ac:dyDescent="0.3">
      <c r="A30" s="20" t="s">
        <v>63</v>
      </c>
      <c r="B30" s="21">
        <v>1</v>
      </c>
      <c r="C30" s="21">
        <v>1</v>
      </c>
      <c r="D30" s="21">
        <v>1</v>
      </c>
      <c r="E30" s="21">
        <v>1</v>
      </c>
      <c r="F30" s="21">
        <v>1</v>
      </c>
      <c r="G30" s="21">
        <v>1</v>
      </c>
      <c r="H30" s="21">
        <v>1</v>
      </c>
    </row>
    <row r="31" spans="1:8" x14ac:dyDescent="0.3">
      <c r="A31" s="20" t="s">
        <v>64</v>
      </c>
      <c r="B31" s="21">
        <v>1</v>
      </c>
      <c r="C31" s="21">
        <v>1</v>
      </c>
      <c r="D31" s="21">
        <v>1</v>
      </c>
      <c r="E31" s="21">
        <v>1</v>
      </c>
      <c r="F31" s="21">
        <v>1</v>
      </c>
      <c r="G31" s="21">
        <v>1</v>
      </c>
      <c r="H31" s="21">
        <v>1</v>
      </c>
    </row>
    <row r="32" spans="1:8" x14ac:dyDescent="0.3">
      <c r="A32" s="20" t="s">
        <v>65</v>
      </c>
      <c r="B32" s="21">
        <v>1</v>
      </c>
      <c r="C32" s="21">
        <v>1</v>
      </c>
      <c r="D32" s="21">
        <v>1</v>
      </c>
      <c r="E32" s="21">
        <v>1</v>
      </c>
      <c r="F32" s="21">
        <v>1</v>
      </c>
      <c r="G32" s="21">
        <v>1</v>
      </c>
      <c r="H32" s="21">
        <v>1</v>
      </c>
    </row>
    <row r="33" spans="1:8" x14ac:dyDescent="0.3">
      <c r="A33" s="20" t="s">
        <v>67</v>
      </c>
      <c r="B33" s="21">
        <v>1</v>
      </c>
      <c r="C33" s="21">
        <v>1</v>
      </c>
      <c r="D33" s="21">
        <v>1</v>
      </c>
      <c r="E33" s="21">
        <v>1</v>
      </c>
      <c r="F33" s="21">
        <v>1</v>
      </c>
      <c r="G33" s="21">
        <v>1</v>
      </c>
      <c r="H33" s="21">
        <v>1</v>
      </c>
    </row>
    <row r="34" spans="1:8" x14ac:dyDescent="0.3">
      <c r="A34" s="20" t="s">
        <v>66</v>
      </c>
      <c r="B34" s="21">
        <v>1</v>
      </c>
      <c r="C34" s="21">
        <v>1</v>
      </c>
      <c r="D34" s="21">
        <v>1</v>
      </c>
      <c r="E34" s="21">
        <v>1</v>
      </c>
      <c r="F34" s="21">
        <v>1</v>
      </c>
      <c r="G34" s="21">
        <v>1</v>
      </c>
      <c r="H34" s="21">
        <v>1</v>
      </c>
    </row>
    <row r="35" spans="1:8" x14ac:dyDescent="0.3">
      <c r="A35" s="20" t="s">
        <v>51</v>
      </c>
      <c r="B35" s="21">
        <v>1</v>
      </c>
      <c r="C35" s="21">
        <v>1</v>
      </c>
      <c r="D35" s="21">
        <v>1</v>
      </c>
      <c r="E35" s="21">
        <v>1</v>
      </c>
      <c r="F35" s="21">
        <v>1</v>
      </c>
      <c r="G35" s="21">
        <v>1</v>
      </c>
      <c r="H35" s="21">
        <v>1</v>
      </c>
    </row>
    <row r="36" spans="1:8" x14ac:dyDescent="0.3">
      <c r="A36" s="20" t="s">
        <v>69</v>
      </c>
      <c r="B36" s="21">
        <v>1</v>
      </c>
      <c r="C36" s="21">
        <v>1</v>
      </c>
      <c r="D36" s="21">
        <v>1</v>
      </c>
      <c r="E36" s="21">
        <v>1</v>
      </c>
      <c r="F36" s="21">
        <v>1</v>
      </c>
      <c r="G36" s="21">
        <v>1</v>
      </c>
      <c r="H36" s="21">
        <v>1</v>
      </c>
    </row>
    <row r="37" spans="1:8" x14ac:dyDescent="0.3">
      <c r="A37" s="20" t="s">
        <v>75</v>
      </c>
      <c r="B37" s="21">
        <v>1</v>
      </c>
      <c r="C37" s="21">
        <v>1</v>
      </c>
      <c r="D37" s="21">
        <v>1</v>
      </c>
      <c r="E37" s="21">
        <v>1</v>
      </c>
      <c r="F37" s="21">
        <v>1</v>
      </c>
      <c r="G37" s="21">
        <v>1</v>
      </c>
      <c r="H37" s="21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32"/>
  <sheetViews>
    <sheetView zoomScale="99" workbookViewId="0"/>
  </sheetViews>
  <sheetFormatPr defaultRowHeight="14.4" x14ac:dyDescent="0.3"/>
  <cols>
    <col min="1" max="1" width="93" bestFit="1" customWidth="1"/>
    <col min="2" max="2" width="57.44140625" bestFit="1" customWidth="1"/>
  </cols>
  <sheetData>
    <row r="1" spans="1:5" x14ac:dyDescent="0.3">
      <c r="A1" t="s">
        <v>83</v>
      </c>
      <c r="B1" t="s">
        <v>84</v>
      </c>
      <c r="C1">
        <v>2010</v>
      </c>
      <c r="D1">
        <v>2011</v>
      </c>
      <c r="E1">
        <v>2012</v>
      </c>
    </row>
    <row r="2" spans="1:5" x14ac:dyDescent="0.3">
      <c r="A2" t="s">
        <v>37</v>
      </c>
      <c r="B2" t="s">
        <v>28</v>
      </c>
      <c r="C2">
        <v>63</v>
      </c>
      <c r="D2">
        <v>66</v>
      </c>
      <c r="E2">
        <v>64.5</v>
      </c>
    </row>
    <row r="3" spans="1:5" x14ac:dyDescent="0.3">
      <c r="A3" t="s">
        <v>37</v>
      </c>
      <c r="B3" t="s">
        <v>29</v>
      </c>
      <c r="C3">
        <v>30</v>
      </c>
      <c r="D3">
        <v>31</v>
      </c>
      <c r="E3">
        <v>30.5</v>
      </c>
    </row>
    <row r="4" spans="1:5" x14ac:dyDescent="0.3">
      <c r="A4" t="s">
        <v>37</v>
      </c>
      <c r="B4" t="s">
        <v>30</v>
      </c>
      <c r="C4">
        <v>8</v>
      </c>
      <c r="D4">
        <v>8</v>
      </c>
      <c r="E4">
        <v>8</v>
      </c>
    </row>
    <row r="5" spans="1:5" x14ac:dyDescent="0.3">
      <c r="A5" t="s">
        <v>37</v>
      </c>
      <c r="B5" t="s">
        <v>31</v>
      </c>
      <c r="C5">
        <v>14</v>
      </c>
      <c r="D5">
        <v>16</v>
      </c>
      <c r="E5">
        <v>15</v>
      </c>
    </row>
    <row r="6" spans="1:5" x14ac:dyDescent="0.3">
      <c r="A6" t="s">
        <v>37</v>
      </c>
      <c r="B6" t="s">
        <v>32</v>
      </c>
      <c r="C6">
        <v>9</v>
      </c>
      <c r="D6">
        <v>10</v>
      </c>
      <c r="E6">
        <v>9.5</v>
      </c>
    </row>
    <row r="7" spans="1:5" x14ac:dyDescent="0.3">
      <c r="A7" t="s">
        <v>37</v>
      </c>
      <c r="B7" t="s">
        <v>33</v>
      </c>
      <c r="C7">
        <v>2</v>
      </c>
      <c r="D7">
        <v>2</v>
      </c>
      <c r="E7">
        <v>2</v>
      </c>
    </row>
    <row r="8" spans="1:5" x14ac:dyDescent="0.3">
      <c r="A8" t="s">
        <v>37</v>
      </c>
      <c r="B8" t="s">
        <v>34</v>
      </c>
      <c r="C8">
        <v>0</v>
      </c>
      <c r="D8">
        <v>0</v>
      </c>
      <c r="E8">
        <v>0</v>
      </c>
    </row>
    <row r="9" spans="1:5" x14ac:dyDescent="0.3">
      <c r="A9" t="s">
        <v>38</v>
      </c>
      <c r="B9" t="s">
        <v>28</v>
      </c>
      <c r="C9">
        <v>63</v>
      </c>
      <c r="D9">
        <v>66</v>
      </c>
      <c r="E9">
        <v>64.5</v>
      </c>
    </row>
    <row r="10" spans="1:5" x14ac:dyDescent="0.3">
      <c r="A10" t="s">
        <v>38</v>
      </c>
      <c r="B10" t="s">
        <v>29</v>
      </c>
      <c r="C10">
        <v>30</v>
      </c>
      <c r="D10">
        <v>31</v>
      </c>
      <c r="E10">
        <v>30.5</v>
      </c>
    </row>
    <row r="11" spans="1:5" x14ac:dyDescent="0.3">
      <c r="A11" t="s">
        <v>38</v>
      </c>
      <c r="B11" t="s">
        <v>30</v>
      </c>
      <c r="C11">
        <v>8</v>
      </c>
      <c r="D11">
        <v>8</v>
      </c>
      <c r="E11">
        <v>8</v>
      </c>
    </row>
    <row r="12" spans="1:5" x14ac:dyDescent="0.3">
      <c r="A12" t="s">
        <v>38</v>
      </c>
      <c r="B12" t="s">
        <v>31</v>
      </c>
      <c r="C12">
        <v>14</v>
      </c>
      <c r="D12">
        <v>16</v>
      </c>
      <c r="E12">
        <v>15</v>
      </c>
    </row>
    <row r="13" spans="1:5" x14ac:dyDescent="0.3">
      <c r="A13" t="s">
        <v>38</v>
      </c>
      <c r="B13" t="s">
        <v>32</v>
      </c>
      <c r="C13">
        <v>9</v>
      </c>
      <c r="D13">
        <v>10</v>
      </c>
      <c r="E13">
        <v>9.5</v>
      </c>
    </row>
    <row r="14" spans="1:5" x14ac:dyDescent="0.3">
      <c r="A14" t="s">
        <v>38</v>
      </c>
      <c r="B14" t="s">
        <v>33</v>
      </c>
      <c r="C14">
        <v>2</v>
      </c>
      <c r="D14">
        <v>2</v>
      </c>
      <c r="E14">
        <v>2</v>
      </c>
    </row>
    <row r="15" spans="1:5" x14ac:dyDescent="0.3">
      <c r="A15" t="s">
        <v>38</v>
      </c>
      <c r="B15" t="s">
        <v>34</v>
      </c>
      <c r="C15">
        <v>0</v>
      </c>
      <c r="D15">
        <v>0</v>
      </c>
      <c r="E15">
        <v>0</v>
      </c>
    </row>
    <row r="16" spans="1:5" x14ac:dyDescent="0.3">
      <c r="A16" t="s">
        <v>39</v>
      </c>
      <c r="B16" t="s">
        <v>28</v>
      </c>
      <c r="C16">
        <v>63</v>
      </c>
      <c r="D16">
        <v>66</v>
      </c>
      <c r="E16">
        <v>64.5</v>
      </c>
    </row>
    <row r="17" spans="1:5" x14ac:dyDescent="0.3">
      <c r="A17" t="s">
        <v>39</v>
      </c>
      <c r="B17" t="s">
        <v>29</v>
      </c>
      <c r="C17">
        <v>30</v>
      </c>
      <c r="D17">
        <v>31</v>
      </c>
      <c r="E17">
        <v>30.5</v>
      </c>
    </row>
    <row r="18" spans="1:5" x14ac:dyDescent="0.3">
      <c r="A18" t="s">
        <v>39</v>
      </c>
      <c r="B18" t="s">
        <v>30</v>
      </c>
      <c r="C18">
        <v>8</v>
      </c>
      <c r="D18">
        <v>8</v>
      </c>
      <c r="E18">
        <v>8</v>
      </c>
    </row>
    <row r="19" spans="1:5" x14ac:dyDescent="0.3">
      <c r="A19" t="s">
        <v>39</v>
      </c>
      <c r="B19" t="s">
        <v>31</v>
      </c>
      <c r="C19">
        <v>14</v>
      </c>
      <c r="D19">
        <v>16</v>
      </c>
      <c r="E19">
        <v>15</v>
      </c>
    </row>
    <row r="20" spans="1:5" x14ac:dyDescent="0.3">
      <c r="A20" t="s">
        <v>39</v>
      </c>
      <c r="B20" t="s">
        <v>32</v>
      </c>
      <c r="C20">
        <v>9</v>
      </c>
      <c r="D20">
        <v>10</v>
      </c>
      <c r="E20">
        <v>9.5</v>
      </c>
    </row>
    <row r="21" spans="1:5" x14ac:dyDescent="0.3">
      <c r="A21" t="s">
        <v>39</v>
      </c>
      <c r="B21" t="s">
        <v>33</v>
      </c>
      <c r="C21">
        <v>2</v>
      </c>
      <c r="D21">
        <v>2</v>
      </c>
      <c r="E21">
        <v>2</v>
      </c>
    </row>
    <row r="22" spans="1:5" x14ac:dyDescent="0.3">
      <c r="A22" t="s">
        <v>39</v>
      </c>
      <c r="B22" t="s">
        <v>34</v>
      </c>
      <c r="C22">
        <v>0</v>
      </c>
      <c r="D22">
        <v>0</v>
      </c>
      <c r="E22">
        <v>0</v>
      </c>
    </row>
    <row r="23" spans="1:5" x14ac:dyDescent="0.3">
      <c r="A23" t="s">
        <v>40</v>
      </c>
      <c r="B23" t="s">
        <v>28</v>
      </c>
      <c r="C23">
        <v>65</v>
      </c>
      <c r="D23" t="s">
        <v>86</v>
      </c>
      <c r="E23">
        <v>65</v>
      </c>
    </row>
    <row r="24" spans="1:5" x14ac:dyDescent="0.3">
      <c r="A24" t="s">
        <v>40</v>
      </c>
      <c r="B24" t="s">
        <v>29</v>
      </c>
      <c r="C24">
        <v>32</v>
      </c>
      <c r="D24" t="s">
        <v>86</v>
      </c>
      <c r="E24">
        <v>32</v>
      </c>
    </row>
    <row r="25" spans="1:5" x14ac:dyDescent="0.3">
      <c r="A25" t="s">
        <v>40</v>
      </c>
      <c r="B25" t="s">
        <v>30</v>
      </c>
      <c r="C25">
        <v>9</v>
      </c>
      <c r="D25" t="s">
        <v>86</v>
      </c>
      <c r="E25">
        <v>9</v>
      </c>
    </row>
    <row r="26" spans="1:5" x14ac:dyDescent="0.3">
      <c r="A26" t="s">
        <v>40</v>
      </c>
      <c r="B26" t="s">
        <v>31</v>
      </c>
      <c r="C26">
        <v>15</v>
      </c>
      <c r="D26" t="s">
        <v>86</v>
      </c>
      <c r="E26">
        <v>15</v>
      </c>
    </row>
    <row r="27" spans="1:5" x14ac:dyDescent="0.3">
      <c r="A27" t="s">
        <v>40</v>
      </c>
      <c r="B27" t="s">
        <v>32</v>
      </c>
      <c r="C27">
        <v>10</v>
      </c>
      <c r="D27" t="s">
        <v>86</v>
      </c>
      <c r="E27">
        <v>10</v>
      </c>
    </row>
    <row r="28" spans="1:5" x14ac:dyDescent="0.3">
      <c r="A28" t="s">
        <v>40</v>
      </c>
      <c r="B28" t="s">
        <v>33</v>
      </c>
      <c r="C28">
        <v>2</v>
      </c>
      <c r="D28" t="s">
        <v>86</v>
      </c>
      <c r="E28">
        <v>2</v>
      </c>
    </row>
    <row r="29" spans="1:5" x14ac:dyDescent="0.3">
      <c r="A29" t="s">
        <v>40</v>
      </c>
      <c r="B29" t="s">
        <v>34</v>
      </c>
      <c r="C29">
        <v>0</v>
      </c>
      <c r="D29" t="s">
        <v>86</v>
      </c>
      <c r="E29">
        <v>0</v>
      </c>
    </row>
    <row r="30" spans="1:5" x14ac:dyDescent="0.3">
      <c r="A30" t="s">
        <v>41</v>
      </c>
      <c r="B30" t="s">
        <v>28</v>
      </c>
      <c r="C30">
        <v>67</v>
      </c>
      <c r="D30">
        <v>70</v>
      </c>
      <c r="E30">
        <v>68.5</v>
      </c>
    </row>
    <row r="31" spans="1:5" x14ac:dyDescent="0.3">
      <c r="A31" t="s">
        <v>41</v>
      </c>
      <c r="B31" t="s">
        <v>29</v>
      </c>
      <c r="C31">
        <v>34</v>
      </c>
      <c r="D31">
        <v>35</v>
      </c>
      <c r="E31">
        <v>34.5</v>
      </c>
    </row>
    <row r="32" spans="1:5" x14ac:dyDescent="0.3">
      <c r="A32" t="s">
        <v>41</v>
      </c>
      <c r="B32" t="s">
        <v>30</v>
      </c>
      <c r="C32">
        <v>8</v>
      </c>
      <c r="D32">
        <v>8</v>
      </c>
      <c r="E32">
        <v>8</v>
      </c>
    </row>
    <row r="33" spans="1:5" x14ac:dyDescent="0.3">
      <c r="A33" t="s">
        <v>41</v>
      </c>
      <c r="B33" t="s">
        <v>31</v>
      </c>
      <c r="C33">
        <v>16</v>
      </c>
      <c r="D33">
        <v>19</v>
      </c>
      <c r="E33">
        <v>17.5</v>
      </c>
    </row>
    <row r="34" spans="1:5" x14ac:dyDescent="0.3">
      <c r="A34" t="s">
        <v>41</v>
      </c>
      <c r="B34" t="s">
        <v>32</v>
      </c>
      <c r="C34">
        <v>12</v>
      </c>
      <c r="D34">
        <v>12</v>
      </c>
      <c r="E34">
        <v>12</v>
      </c>
    </row>
    <row r="35" spans="1:5" x14ac:dyDescent="0.3">
      <c r="A35" t="s">
        <v>41</v>
      </c>
      <c r="B35" t="s">
        <v>33</v>
      </c>
      <c r="C35">
        <v>2</v>
      </c>
      <c r="D35">
        <v>2</v>
      </c>
      <c r="E35">
        <v>2</v>
      </c>
    </row>
    <row r="36" spans="1:5" x14ac:dyDescent="0.3">
      <c r="A36" t="s">
        <v>41</v>
      </c>
      <c r="B36" t="s">
        <v>34</v>
      </c>
      <c r="C36">
        <v>0</v>
      </c>
      <c r="D36">
        <v>0</v>
      </c>
      <c r="E36">
        <v>0</v>
      </c>
    </row>
    <row r="37" spans="1:5" x14ac:dyDescent="0.3">
      <c r="A37" t="s">
        <v>42</v>
      </c>
      <c r="B37" t="s">
        <v>28</v>
      </c>
      <c r="C37">
        <v>66</v>
      </c>
      <c r="D37">
        <v>69</v>
      </c>
      <c r="E37">
        <v>67.5</v>
      </c>
    </row>
    <row r="38" spans="1:5" x14ac:dyDescent="0.3">
      <c r="A38" t="s">
        <v>42</v>
      </c>
      <c r="B38" t="s">
        <v>29</v>
      </c>
      <c r="C38">
        <v>33</v>
      </c>
      <c r="D38">
        <v>34</v>
      </c>
      <c r="E38">
        <v>33.5</v>
      </c>
    </row>
    <row r="39" spans="1:5" x14ac:dyDescent="0.3">
      <c r="A39" t="s">
        <v>42</v>
      </c>
      <c r="B39" t="s">
        <v>30</v>
      </c>
      <c r="C39">
        <v>8</v>
      </c>
      <c r="D39">
        <v>8</v>
      </c>
      <c r="E39">
        <v>8</v>
      </c>
    </row>
    <row r="40" spans="1:5" x14ac:dyDescent="0.3">
      <c r="A40" t="s">
        <v>42</v>
      </c>
      <c r="B40" t="s">
        <v>31</v>
      </c>
      <c r="C40">
        <v>16</v>
      </c>
      <c r="D40">
        <v>18</v>
      </c>
      <c r="E40">
        <v>17</v>
      </c>
    </row>
    <row r="41" spans="1:5" x14ac:dyDescent="0.3">
      <c r="A41" t="s">
        <v>42</v>
      </c>
      <c r="B41" t="s">
        <v>32</v>
      </c>
      <c r="C41">
        <v>11</v>
      </c>
      <c r="D41">
        <v>11</v>
      </c>
      <c r="E41">
        <v>11</v>
      </c>
    </row>
    <row r="42" spans="1:5" x14ac:dyDescent="0.3">
      <c r="A42" t="s">
        <v>42</v>
      </c>
      <c r="B42" t="s">
        <v>33</v>
      </c>
      <c r="C42">
        <v>3</v>
      </c>
      <c r="D42">
        <v>2</v>
      </c>
      <c r="E42">
        <v>2.5</v>
      </c>
    </row>
    <row r="43" spans="1:5" x14ac:dyDescent="0.3">
      <c r="A43" t="s">
        <v>42</v>
      </c>
      <c r="B43" t="s">
        <v>34</v>
      </c>
      <c r="C43">
        <v>0</v>
      </c>
      <c r="D43">
        <v>0</v>
      </c>
      <c r="E43">
        <v>0</v>
      </c>
    </row>
    <row r="44" spans="1:5" x14ac:dyDescent="0.3">
      <c r="A44" t="s">
        <v>43</v>
      </c>
      <c r="B44" t="s">
        <v>28</v>
      </c>
      <c r="C44">
        <v>74</v>
      </c>
      <c r="D44">
        <v>78</v>
      </c>
      <c r="E44">
        <v>76</v>
      </c>
    </row>
    <row r="45" spans="1:5" x14ac:dyDescent="0.3">
      <c r="A45" t="s">
        <v>43</v>
      </c>
      <c r="B45" t="s">
        <v>29</v>
      </c>
      <c r="C45">
        <v>34</v>
      </c>
      <c r="D45">
        <v>37</v>
      </c>
      <c r="E45">
        <v>35.5</v>
      </c>
    </row>
    <row r="46" spans="1:5" x14ac:dyDescent="0.3">
      <c r="A46" t="s">
        <v>43</v>
      </c>
      <c r="B46" t="s">
        <v>30</v>
      </c>
      <c r="C46">
        <v>9</v>
      </c>
      <c r="D46">
        <v>10</v>
      </c>
      <c r="E46">
        <v>9.5</v>
      </c>
    </row>
    <row r="47" spans="1:5" x14ac:dyDescent="0.3">
      <c r="A47" t="s">
        <v>43</v>
      </c>
      <c r="B47" t="s">
        <v>31</v>
      </c>
      <c r="C47">
        <v>13</v>
      </c>
      <c r="D47">
        <v>16</v>
      </c>
      <c r="E47">
        <v>14.5</v>
      </c>
    </row>
    <row r="48" spans="1:5" x14ac:dyDescent="0.3">
      <c r="A48" t="s">
        <v>43</v>
      </c>
      <c r="B48" t="s">
        <v>32</v>
      </c>
      <c r="C48">
        <v>8</v>
      </c>
      <c r="D48">
        <v>9</v>
      </c>
      <c r="E48">
        <v>8.5</v>
      </c>
    </row>
    <row r="49" spans="1:5" x14ac:dyDescent="0.3">
      <c r="A49" t="s">
        <v>43</v>
      </c>
      <c r="B49" t="s">
        <v>33</v>
      </c>
      <c r="C49">
        <v>2</v>
      </c>
      <c r="D49">
        <v>2</v>
      </c>
      <c r="E49">
        <v>2</v>
      </c>
    </row>
    <row r="50" spans="1:5" x14ac:dyDescent="0.3">
      <c r="A50" t="s">
        <v>43</v>
      </c>
      <c r="B50" t="s">
        <v>34</v>
      </c>
      <c r="C50">
        <v>0</v>
      </c>
      <c r="D50">
        <v>0</v>
      </c>
      <c r="E50">
        <v>0</v>
      </c>
    </row>
    <row r="51" spans="1:5" x14ac:dyDescent="0.3">
      <c r="A51" t="s">
        <v>44</v>
      </c>
      <c r="B51" t="s">
        <v>28</v>
      </c>
      <c r="C51">
        <v>40</v>
      </c>
      <c r="D51">
        <v>45</v>
      </c>
      <c r="E51">
        <v>42.5</v>
      </c>
    </row>
    <row r="52" spans="1:5" x14ac:dyDescent="0.3">
      <c r="A52" t="s">
        <v>44</v>
      </c>
      <c r="B52" t="s">
        <v>29</v>
      </c>
      <c r="C52">
        <v>16</v>
      </c>
      <c r="D52">
        <v>18</v>
      </c>
      <c r="E52">
        <v>17</v>
      </c>
    </row>
    <row r="53" spans="1:5" x14ac:dyDescent="0.3">
      <c r="A53" t="s">
        <v>44</v>
      </c>
      <c r="B53" t="s">
        <v>30</v>
      </c>
      <c r="C53">
        <v>6</v>
      </c>
      <c r="D53">
        <v>5</v>
      </c>
      <c r="E53">
        <v>5.5</v>
      </c>
    </row>
    <row r="54" spans="1:5" x14ac:dyDescent="0.3">
      <c r="A54" t="s">
        <v>44</v>
      </c>
      <c r="B54" t="s">
        <v>31</v>
      </c>
      <c r="C54">
        <v>3</v>
      </c>
      <c r="D54">
        <v>3</v>
      </c>
      <c r="E54">
        <v>3</v>
      </c>
    </row>
    <row r="55" spans="1:5" x14ac:dyDescent="0.3">
      <c r="A55" t="s">
        <v>44</v>
      </c>
      <c r="B55" t="s">
        <v>32</v>
      </c>
      <c r="C55">
        <v>3</v>
      </c>
      <c r="D55">
        <v>3</v>
      </c>
      <c r="E55">
        <v>3</v>
      </c>
    </row>
    <row r="56" spans="1:5" x14ac:dyDescent="0.3">
      <c r="A56" t="s">
        <v>44</v>
      </c>
      <c r="B56" t="s">
        <v>33</v>
      </c>
      <c r="C56">
        <v>3</v>
      </c>
      <c r="D56">
        <v>2</v>
      </c>
      <c r="E56">
        <v>2.5</v>
      </c>
    </row>
    <row r="57" spans="1:5" x14ac:dyDescent="0.3">
      <c r="A57" t="s">
        <v>44</v>
      </c>
      <c r="B57" t="s">
        <v>34</v>
      </c>
      <c r="C57">
        <v>0</v>
      </c>
      <c r="D57">
        <v>0</v>
      </c>
      <c r="E57">
        <v>0</v>
      </c>
    </row>
    <row r="58" spans="1:5" x14ac:dyDescent="0.3">
      <c r="A58" t="s">
        <v>45</v>
      </c>
      <c r="B58" t="s">
        <v>28</v>
      </c>
      <c r="C58">
        <v>64</v>
      </c>
      <c r="D58">
        <v>69</v>
      </c>
      <c r="E58">
        <v>66.5</v>
      </c>
    </row>
    <row r="59" spans="1:5" x14ac:dyDescent="0.3">
      <c r="A59" t="s">
        <v>45</v>
      </c>
      <c r="B59" t="s">
        <v>29</v>
      </c>
      <c r="C59">
        <v>30</v>
      </c>
      <c r="D59">
        <v>29</v>
      </c>
      <c r="E59">
        <v>29.5</v>
      </c>
    </row>
    <row r="60" spans="1:5" x14ac:dyDescent="0.3">
      <c r="A60" t="s">
        <v>45</v>
      </c>
      <c r="B60" t="s">
        <v>30</v>
      </c>
      <c r="C60">
        <v>12</v>
      </c>
      <c r="D60">
        <v>11</v>
      </c>
      <c r="E60">
        <v>11.5</v>
      </c>
    </row>
    <row r="61" spans="1:5" x14ac:dyDescent="0.3">
      <c r="A61" t="s">
        <v>45</v>
      </c>
      <c r="B61" t="s">
        <v>31</v>
      </c>
      <c r="C61">
        <v>13</v>
      </c>
      <c r="D61">
        <v>10</v>
      </c>
      <c r="E61">
        <v>11.5</v>
      </c>
    </row>
    <row r="62" spans="1:5" x14ac:dyDescent="0.3">
      <c r="A62" t="s">
        <v>45</v>
      </c>
      <c r="B62" t="s">
        <v>32</v>
      </c>
      <c r="C62">
        <v>8</v>
      </c>
      <c r="D62">
        <v>5</v>
      </c>
      <c r="E62">
        <v>6.5</v>
      </c>
    </row>
    <row r="63" spans="1:5" x14ac:dyDescent="0.3">
      <c r="A63" t="s">
        <v>45</v>
      </c>
      <c r="B63" t="s">
        <v>33</v>
      </c>
      <c r="C63">
        <v>2</v>
      </c>
      <c r="D63">
        <v>2</v>
      </c>
      <c r="E63">
        <v>2</v>
      </c>
    </row>
    <row r="64" spans="1:5" x14ac:dyDescent="0.3">
      <c r="A64" t="s">
        <v>45</v>
      </c>
      <c r="B64" t="s">
        <v>34</v>
      </c>
      <c r="C64">
        <v>0</v>
      </c>
      <c r="D64">
        <v>0</v>
      </c>
      <c r="E64">
        <v>0</v>
      </c>
    </row>
    <row r="65" spans="1:5" x14ac:dyDescent="0.3">
      <c r="A65" t="s">
        <v>46</v>
      </c>
      <c r="B65" t="s">
        <v>28</v>
      </c>
      <c r="C65">
        <v>86</v>
      </c>
      <c r="D65">
        <v>88</v>
      </c>
      <c r="E65">
        <v>87</v>
      </c>
    </row>
    <row r="66" spans="1:5" x14ac:dyDescent="0.3">
      <c r="A66" t="s">
        <v>46</v>
      </c>
      <c r="B66" t="s">
        <v>29</v>
      </c>
      <c r="C66">
        <v>47</v>
      </c>
      <c r="D66">
        <v>47</v>
      </c>
      <c r="E66">
        <v>47</v>
      </c>
    </row>
    <row r="67" spans="1:5" x14ac:dyDescent="0.3">
      <c r="A67" t="s">
        <v>46</v>
      </c>
      <c r="B67" t="s">
        <v>30</v>
      </c>
      <c r="C67">
        <v>14</v>
      </c>
      <c r="D67">
        <v>16</v>
      </c>
      <c r="E67">
        <v>15</v>
      </c>
    </row>
    <row r="68" spans="1:5" x14ac:dyDescent="0.3">
      <c r="A68" t="s">
        <v>46</v>
      </c>
      <c r="B68" t="s">
        <v>31</v>
      </c>
      <c r="C68">
        <v>20</v>
      </c>
      <c r="D68">
        <v>19</v>
      </c>
      <c r="E68">
        <v>19.5</v>
      </c>
    </row>
    <row r="69" spans="1:5" x14ac:dyDescent="0.3">
      <c r="A69" t="s">
        <v>46</v>
      </c>
      <c r="B69" t="s">
        <v>32</v>
      </c>
      <c r="C69">
        <v>16</v>
      </c>
      <c r="D69">
        <v>14</v>
      </c>
      <c r="E69">
        <v>15</v>
      </c>
    </row>
    <row r="70" spans="1:5" x14ac:dyDescent="0.3">
      <c r="A70" t="s">
        <v>46</v>
      </c>
      <c r="B70" t="s">
        <v>33</v>
      </c>
      <c r="C70">
        <v>2</v>
      </c>
      <c r="D70">
        <v>1</v>
      </c>
      <c r="E70">
        <v>1.5</v>
      </c>
    </row>
    <row r="71" spans="1:5" x14ac:dyDescent="0.3">
      <c r="A71" t="s">
        <v>46</v>
      </c>
      <c r="B71" t="s">
        <v>34</v>
      </c>
      <c r="C71">
        <v>0</v>
      </c>
      <c r="D71">
        <v>0</v>
      </c>
      <c r="E71">
        <v>0</v>
      </c>
    </row>
    <row r="72" spans="1:5" x14ac:dyDescent="0.3">
      <c r="A72" t="s">
        <v>47</v>
      </c>
      <c r="B72" t="s">
        <v>28</v>
      </c>
      <c r="C72">
        <v>78</v>
      </c>
      <c r="D72">
        <v>79</v>
      </c>
      <c r="E72">
        <v>78.5</v>
      </c>
    </row>
    <row r="73" spans="1:5" x14ac:dyDescent="0.3">
      <c r="A73" t="s">
        <v>47</v>
      </c>
      <c r="B73" t="s">
        <v>29</v>
      </c>
      <c r="C73">
        <v>40</v>
      </c>
      <c r="D73">
        <v>42</v>
      </c>
      <c r="E73">
        <v>41</v>
      </c>
    </row>
    <row r="74" spans="1:5" x14ac:dyDescent="0.3">
      <c r="A74" t="s">
        <v>47</v>
      </c>
      <c r="B74" t="s">
        <v>30</v>
      </c>
      <c r="C74">
        <v>7</v>
      </c>
      <c r="D74">
        <v>7</v>
      </c>
      <c r="E74">
        <v>7</v>
      </c>
    </row>
    <row r="75" spans="1:5" x14ac:dyDescent="0.3">
      <c r="A75" t="s">
        <v>47</v>
      </c>
      <c r="B75" t="s">
        <v>31</v>
      </c>
      <c r="C75">
        <v>17</v>
      </c>
      <c r="D75">
        <v>17</v>
      </c>
      <c r="E75">
        <v>17</v>
      </c>
    </row>
    <row r="76" spans="1:5" x14ac:dyDescent="0.3">
      <c r="A76" t="s">
        <v>47</v>
      </c>
      <c r="B76" t="s">
        <v>32</v>
      </c>
      <c r="C76">
        <v>10</v>
      </c>
      <c r="D76">
        <v>12</v>
      </c>
      <c r="E76">
        <v>11</v>
      </c>
    </row>
    <row r="77" spans="1:5" x14ac:dyDescent="0.3">
      <c r="A77" t="s">
        <v>47</v>
      </c>
      <c r="B77" t="s">
        <v>33</v>
      </c>
      <c r="C77">
        <v>2</v>
      </c>
      <c r="D77">
        <v>2</v>
      </c>
      <c r="E77">
        <v>2</v>
      </c>
    </row>
    <row r="78" spans="1:5" x14ac:dyDescent="0.3">
      <c r="A78" t="s">
        <v>47</v>
      </c>
      <c r="B78" t="s">
        <v>34</v>
      </c>
      <c r="C78" t="s">
        <v>86</v>
      </c>
      <c r="D78">
        <v>0</v>
      </c>
      <c r="E78">
        <v>0</v>
      </c>
    </row>
    <row r="79" spans="1:5" x14ac:dyDescent="0.3">
      <c r="A79" t="s">
        <v>48</v>
      </c>
      <c r="B79" t="s">
        <v>28</v>
      </c>
      <c r="C79">
        <v>69</v>
      </c>
      <c r="D79">
        <v>71</v>
      </c>
      <c r="E79">
        <v>70</v>
      </c>
    </row>
    <row r="80" spans="1:5" x14ac:dyDescent="0.3">
      <c r="A80" t="s">
        <v>48</v>
      </c>
      <c r="B80" t="s">
        <v>29</v>
      </c>
      <c r="C80">
        <v>29</v>
      </c>
      <c r="D80">
        <v>32</v>
      </c>
      <c r="E80">
        <v>30.5</v>
      </c>
    </row>
    <row r="81" spans="1:5" x14ac:dyDescent="0.3">
      <c r="A81" t="s">
        <v>48</v>
      </c>
      <c r="B81" t="s">
        <v>30</v>
      </c>
      <c r="C81">
        <v>11</v>
      </c>
      <c r="D81">
        <v>13</v>
      </c>
      <c r="E81">
        <v>12</v>
      </c>
    </row>
    <row r="82" spans="1:5" x14ac:dyDescent="0.3">
      <c r="A82" t="s">
        <v>48</v>
      </c>
      <c r="B82" t="s">
        <v>31</v>
      </c>
      <c r="C82">
        <v>12</v>
      </c>
      <c r="D82">
        <v>14</v>
      </c>
      <c r="E82">
        <v>13</v>
      </c>
    </row>
    <row r="83" spans="1:5" x14ac:dyDescent="0.3">
      <c r="A83" t="s">
        <v>48</v>
      </c>
      <c r="B83" t="s">
        <v>32</v>
      </c>
      <c r="C83">
        <v>9</v>
      </c>
      <c r="D83">
        <v>10</v>
      </c>
      <c r="E83">
        <v>9.5</v>
      </c>
    </row>
    <row r="84" spans="1:5" x14ac:dyDescent="0.3">
      <c r="A84" t="s">
        <v>48</v>
      </c>
      <c r="B84" t="s">
        <v>33</v>
      </c>
      <c r="C84">
        <v>2</v>
      </c>
      <c r="D84">
        <v>2</v>
      </c>
      <c r="E84">
        <v>2</v>
      </c>
    </row>
    <row r="85" spans="1:5" x14ac:dyDescent="0.3">
      <c r="A85" t="s">
        <v>48</v>
      </c>
      <c r="B85" t="s">
        <v>34</v>
      </c>
      <c r="C85">
        <v>0</v>
      </c>
      <c r="D85">
        <v>0</v>
      </c>
      <c r="E85">
        <v>0</v>
      </c>
    </row>
    <row r="86" spans="1:5" x14ac:dyDescent="0.3">
      <c r="A86" t="s">
        <v>49</v>
      </c>
      <c r="B86" t="s">
        <v>28</v>
      </c>
      <c r="C86">
        <v>63</v>
      </c>
      <c r="D86">
        <v>71</v>
      </c>
      <c r="E86">
        <v>67</v>
      </c>
    </row>
    <row r="87" spans="1:5" x14ac:dyDescent="0.3">
      <c r="A87" t="s">
        <v>49</v>
      </c>
      <c r="B87" t="s">
        <v>29</v>
      </c>
      <c r="C87">
        <v>25</v>
      </c>
      <c r="D87">
        <v>27</v>
      </c>
      <c r="E87">
        <v>26</v>
      </c>
    </row>
    <row r="88" spans="1:5" x14ac:dyDescent="0.3">
      <c r="A88" t="s">
        <v>49</v>
      </c>
      <c r="B88" t="s">
        <v>30</v>
      </c>
      <c r="C88">
        <v>8</v>
      </c>
      <c r="D88">
        <v>8</v>
      </c>
      <c r="E88">
        <v>8</v>
      </c>
    </row>
    <row r="89" spans="1:5" x14ac:dyDescent="0.3">
      <c r="A89" t="s">
        <v>49</v>
      </c>
      <c r="B89" t="s">
        <v>31</v>
      </c>
      <c r="C89">
        <v>2</v>
      </c>
      <c r="D89">
        <v>4</v>
      </c>
      <c r="E89">
        <v>3</v>
      </c>
    </row>
    <row r="90" spans="1:5" x14ac:dyDescent="0.3">
      <c r="A90" t="s">
        <v>49</v>
      </c>
      <c r="B90" t="s">
        <v>32</v>
      </c>
      <c r="C90">
        <v>2</v>
      </c>
      <c r="D90">
        <v>3</v>
      </c>
      <c r="E90">
        <v>2.5</v>
      </c>
    </row>
    <row r="91" spans="1:5" x14ac:dyDescent="0.3">
      <c r="A91" t="s">
        <v>49</v>
      </c>
      <c r="B91" t="s">
        <v>33</v>
      </c>
      <c r="C91">
        <v>4</v>
      </c>
      <c r="D91">
        <v>3</v>
      </c>
      <c r="E91">
        <v>3.5</v>
      </c>
    </row>
    <row r="92" spans="1:5" x14ac:dyDescent="0.3">
      <c r="A92" t="s">
        <v>49</v>
      </c>
      <c r="B92" t="s">
        <v>34</v>
      </c>
      <c r="C92" t="s">
        <v>86</v>
      </c>
      <c r="D92">
        <v>1</v>
      </c>
      <c r="E92">
        <v>1</v>
      </c>
    </row>
    <row r="93" spans="1:5" x14ac:dyDescent="0.3">
      <c r="A93" t="s">
        <v>51</v>
      </c>
      <c r="B93" t="s">
        <v>28</v>
      </c>
      <c r="C93">
        <v>60</v>
      </c>
      <c r="D93">
        <v>62</v>
      </c>
      <c r="E93">
        <v>61</v>
      </c>
    </row>
    <row r="94" spans="1:5" x14ac:dyDescent="0.3">
      <c r="A94" t="s">
        <v>51</v>
      </c>
      <c r="B94" t="s">
        <v>29</v>
      </c>
      <c r="C94">
        <v>28</v>
      </c>
      <c r="D94">
        <v>29</v>
      </c>
      <c r="E94">
        <v>28.5</v>
      </c>
    </row>
    <row r="95" spans="1:5" x14ac:dyDescent="0.3">
      <c r="A95" t="s">
        <v>51</v>
      </c>
      <c r="B95" t="s">
        <v>30</v>
      </c>
      <c r="C95">
        <v>9</v>
      </c>
      <c r="D95">
        <v>9</v>
      </c>
      <c r="E95">
        <v>9</v>
      </c>
    </row>
    <row r="96" spans="1:5" x14ac:dyDescent="0.3">
      <c r="A96" t="s">
        <v>51</v>
      </c>
      <c r="B96" t="s">
        <v>31</v>
      </c>
      <c r="C96">
        <v>18</v>
      </c>
      <c r="D96">
        <v>19</v>
      </c>
      <c r="E96">
        <v>18.5</v>
      </c>
    </row>
    <row r="97" spans="1:5" x14ac:dyDescent="0.3">
      <c r="A97" t="s">
        <v>51</v>
      </c>
      <c r="B97" t="s">
        <v>32</v>
      </c>
      <c r="C97">
        <v>17</v>
      </c>
      <c r="D97">
        <v>16</v>
      </c>
      <c r="E97">
        <v>16.5</v>
      </c>
    </row>
    <row r="98" spans="1:5" x14ac:dyDescent="0.3">
      <c r="A98" t="s">
        <v>51</v>
      </c>
      <c r="B98" t="s">
        <v>33</v>
      </c>
      <c r="C98">
        <v>3</v>
      </c>
      <c r="D98">
        <v>2</v>
      </c>
      <c r="E98">
        <v>2.5</v>
      </c>
    </row>
    <row r="99" spans="1:5" x14ac:dyDescent="0.3">
      <c r="A99" t="s">
        <v>51</v>
      </c>
      <c r="B99" t="s">
        <v>34</v>
      </c>
      <c r="C99">
        <v>0</v>
      </c>
      <c r="D99">
        <v>0</v>
      </c>
      <c r="E99">
        <v>0</v>
      </c>
    </row>
    <row r="100" spans="1:5" x14ac:dyDescent="0.3">
      <c r="A100" t="s">
        <v>52</v>
      </c>
      <c r="B100" t="s">
        <v>28</v>
      </c>
      <c r="C100" t="s">
        <v>86</v>
      </c>
      <c r="D100">
        <v>74</v>
      </c>
      <c r="E100">
        <v>74</v>
      </c>
    </row>
    <row r="101" spans="1:5" x14ac:dyDescent="0.3">
      <c r="A101" t="s">
        <v>52</v>
      </c>
      <c r="B101" t="s">
        <v>29</v>
      </c>
      <c r="C101" t="s">
        <v>86</v>
      </c>
      <c r="D101">
        <v>34</v>
      </c>
      <c r="E101">
        <v>34</v>
      </c>
    </row>
    <row r="102" spans="1:5" x14ac:dyDescent="0.3">
      <c r="A102" t="s">
        <v>52</v>
      </c>
      <c r="B102" t="s">
        <v>30</v>
      </c>
      <c r="C102" t="s">
        <v>86</v>
      </c>
      <c r="D102">
        <v>6</v>
      </c>
      <c r="E102">
        <v>6</v>
      </c>
    </row>
    <row r="103" spans="1:5" x14ac:dyDescent="0.3">
      <c r="A103" t="s">
        <v>52</v>
      </c>
      <c r="B103" t="s">
        <v>31</v>
      </c>
      <c r="C103" t="s">
        <v>86</v>
      </c>
      <c r="D103">
        <v>25</v>
      </c>
      <c r="E103">
        <v>25</v>
      </c>
    </row>
    <row r="104" spans="1:5" x14ac:dyDescent="0.3">
      <c r="A104" t="s">
        <v>52</v>
      </c>
      <c r="B104" t="s">
        <v>32</v>
      </c>
      <c r="C104" t="s">
        <v>86</v>
      </c>
      <c r="D104">
        <v>9</v>
      </c>
      <c r="E104">
        <v>9</v>
      </c>
    </row>
    <row r="105" spans="1:5" x14ac:dyDescent="0.3">
      <c r="A105" t="s">
        <v>52</v>
      </c>
      <c r="B105" t="s">
        <v>33</v>
      </c>
      <c r="C105" t="s">
        <v>86</v>
      </c>
      <c r="D105">
        <v>2</v>
      </c>
      <c r="E105">
        <v>2</v>
      </c>
    </row>
    <row r="106" spans="1:5" x14ac:dyDescent="0.3">
      <c r="A106" t="s">
        <v>52</v>
      </c>
      <c r="B106" t="s">
        <v>34</v>
      </c>
      <c r="C106" t="s">
        <v>86</v>
      </c>
      <c r="D106">
        <v>0</v>
      </c>
      <c r="E106">
        <v>0</v>
      </c>
    </row>
    <row r="107" spans="1:5" x14ac:dyDescent="0.3">
      <c r="A107" t="s">
        <v>53</v>
      </c>
      <c r="B107" t="s">
        <v>28</v>
      </c>
      <c r="C107">
        <v>51</v>
      </c>
      <c r="D107">
        <v>55</v>
      </c>
      <c r="E107">
        <v>53</v>
      </c>
    </row>
    <row r="108" spans="1:5" x14ac:dyDescent="0.3">
      <c r="A108" t="s">
        <v>53</v>
      </c>
      <c r="B108" t="s">
        <v>29</v>
      </c>
      <c r="C108">
        <v>21</v>
      </c>
      <c r="D108">
        <v>22</v>
      </c>
      <c r="E108">
        <v>21.5</v>
      </c>
    </row>
    <row r="109" spans="1:5" x14ac:dyDescent="0.3">
      <c r="A109" t="s">
        <v>53</v>
      </c>
      <c r="B109" t="s">
        <v>30</v>
      </c>
      <c r="C109">
        <v>7</v>
      </c>
      <c r="D109">
        <v>8</v>
      </c>
      <c r="E109">
        <v>7.5</v>
      </c>
    </row>
    <row r="110" spans="1:5" x14ac:dyDescent="0.3">
      <c r="A110" t="s">
        <v>53</v>
      </c>
      <c r="B110" t="s">
        <v>31</v>
      </c>
      <c r="C110">
        <v>10</v>
      </c>
      <c r="D110">
        <v>8</v>
      </c>
      <c r="E110">
        <v>9</v>
      </c>
    </row>
    <row r="111" spans="1:5" x14ac:dyDescent="0.3">
      <c r="A111" t="s">
        <v>53</v>
      </c>
      <c r="B111" t="s">
        <v>32</v>
      </c>
      <c r="C111">
        <v>4</v>
      </c>
      <c r="D111">
        <v>4</v>
      </c>
      <c r="E111">
        <v>4</v>
      </c>
    </row>
    <row r="112" spans="1:5" x14ac:dyDescent="0.3">
      <c r="A112" t="s">
        <v>53</v>
      </c>
      <c r="B112" t="s">
        <v>33</v>
      </c>
      <c r="C112">
        <v>3</v>
      </c>
      <c r="D112">
        <v>3</v>
      </c>
      <c r="E112">
        <v>3</v>
      </c>
    </row>
    <row r="113" spans="1:5" x14ac:dyDescent="0.3">
      <c r="A113" t="s">
        <v>53</v>
      </c>
      <c r="B113" t="s">
        <v>34</v>
      </c>
      <c r="C113">
        <v>0</v>
      </c>
      <c r="D113">
        <v>0</v>
      </c>
      <c r="E113">
        <v>0</v>
      </c>
    </row>
    <row r="114" spans="1:5" x14ac:dyDescent="0.3">
      <c r="A114" t="s">
        <v>54</v>
      </c>
      <c r="B114" t="s">
        <v>28</v>
      </c>
      <c r="C114">
        <v>47</v>
      </c>
      <c r="D114">
        <v>49</v>
      </c>
      <c r="E114">
        <v>48</v>
      </c>
    </row>
    <row r="115" spans="1:5" x14ac:dyDescent="0.3">
      <c r="A115" t="s">
        <v>54</v>
      </c>
      <c r="B115" t="s">
        <v>29</v>
      </c>
      <c r="C115">
        <v>24</v>
      </c>
      <c r="D115">
        <v>23</v>
      </c>
      <c r="E115">
        <v>23.5</v>
      </c>
    </row>
    <row r="116" spans="1:5" x14ac:dyDescent="0.3">
      <c r="A116" t="s">
        <v>54</v>
      </c>
      <c r="B116" t="s">
        <v>30</v>
      </c>
      <c r="C116">
        <v>6</v>
      </c>
      <c r="D116">
        <v>6</v>
      </c>
      <c r="E116">
        <v>6</v>
      </c>
    </row>
    <row r="117" spans="1:5" x14ac:dyDescent="0.3">
      <c r="A117" t="s">
        <v>54</v>
      </c>
      <c r="B117" t="s">
        <v>31</v>
      </c>
      <c r="C117">
        <v>11</v>
      </c>
      <c r="D117">
        <v>12</v>
      </c>
      <c r="E117">
        <v>11.5</v>
      </c>
    </row>
    <row r="118" spans="1:5" x14ac:dyDescent="0.3">
      <c r="A118" t="s">
        <v>54</v>
      </c>
      <c r="B118" t="s">
        <v>32</v>
      </c>
      <c r="C118">
        <v>10</v>
      </c>
      <c r="D118">
        <v>11</v>
      </c>
      <c r="E118">
        <v>10.5</v>
      </c>
    </row>
    <row r="119" spans="1:5" x14ac:dyDescent="0.3">
      <c r="A119" t="s">
        <v>54</v>
      </c>
      <c r="B119" t="s">
        <v>33</v>
      </c>
      <c r="C119">
        <v>3</v>
      </c>
      <c r="D119">
        <v>3</v>
      </c>
      <c r="E119">
        <v>3</v>
      </c>
    </row>
    <row r="120" spans="1:5" x14ac:dyDescent="0.3">
      <c r="A120" t="s">
        <v>54</v>
      </c>
      <c r="B120" t="s">
        <v>34</v>
      </c>
      <c r="C120">
        <v>0</v>
      </c>
      <c r="D120">
        <v>0</v>
      </c>
      <c r="E120">
        <v>0</v>
      </c>
    </row>
    <row r="121" spans="1:5" x14ac:dyDescent="0.3">
      <c r="A121" t="s">
        <v>55</v>
      </c>
      <c r="B121" t="s">
        <v>28</v>
      </c>
      <c r="C121">
        <v>49</v>
      </c>
      <c r="D121">
        <v>53</v>
      </c>
      <c r="E121">
        <v>51</v>
      </c>
    </row>
    <row r="122" spans="1:5" x14ac:dyDescent="0.3">
      <c r="A122" t="s">
        <v>55</v>
      </c>
      <c r="B122" t="s">
        <v>29</v>
      </c>
      <c r="C122">
        <v>28</v>
      </c>
      <c r="D122">
        <v>29</v>
      </c>
      <c r="E122">
        <v>28.5</v>
      </c>
    </row>
    <row r="123" spans="1:5" x14ac:dyDescent="0.3">
      <c r="A123" t="s">
        <v>55</v>
      </c>
      <c r="B123" t="s">
        <v>30</v>
      </c>
      <c r="C123">
        <v>9</v>
      </c>
      <c r="D123">
        <v>11</v>
      </c>
      <c r="E123">
        <v>10</v>
      </c>
    </row>
    <row r="124" spans="1:5" x14ac:dyDescent="0.3">
      <c r="A124" t="s">
        <v>55</v>
      </c>
      <c r="B124" t="s">
        <v>31</v>
      </c>
      <c r="C124">
        <v>10</v>
      </c>
      <c r="D124">
        <v>17</v>
      </c>
      <c r="E124">
        <v>13.5</v>
      </c>
    </row>
    <row r="125" spans="1:5" x14ac:dyDescent="0.3">
      <c r="A125" t="s">
        <v>55</v>
      </c>
      <c r="B125" t="s">
        <v>32</v>
      </c>
      <c r="C125">
        <v>7</v>
      </c>
      <c r="D125">
        <v>13</v>
      </c>
      <c r="E125">
        <v>10</v>
      </c>
    </row>
    <row r="126" spans="1:5" x14ac:dyDescent="0.3">
      <c r="A126" t="s">
        <v>55</v>
      </c>
      <c r="B126" t="s">
        <v>33</v>
      </c>
      <c r="C126">
        <v>6</v>
      </c>
      <c r="D126">
        <v>4</v>
      </c>
      <c r="E126">
        <v>5</v>
      </c>
    </row>
    <row r="127" spans="1:5" x14ac:dyDescent="0.3">
      <c r="A127" t="s">
        <v>55</v>
      </c>
      <c r="B127" t="s">
        <v>34</v>
      </c>
      <c r="C127">
        <v>0</v>
      </c>
      <c r="D127">
        <v>0</v>
      </c>
      <c r="E127">
        <v>0</v>
      </c>
    </row>
    <row r="128" spans="1:5" x14ac:dyDescent="0.3">
      <c r="A128" t="s">
        <v>57</v>
      </c>
      <c r="B128" t="s">
        <v>28</v>
      </c>
      <c r="C128">
        <v>57</v>
      </c>
      <c r="D128">
        <v>58</v>
      </c>
      <c r="E128">
        <v>57.5</v>
      </c>
    </row>
    <row r="129" spans="1:5" x14ac:dyDescent="0.3">
      <c r="A129" t="s">
        <v>57</v>
      </c>
      <c r="B129" t="s">
        <v>29</v>
      </c>
      <c r="C129">
        <v>22</v>
      </c>
      <c r="D129">
        <v>22</v>
      </c>
      <c r="E129">
        <v>22</v>
      </c>
    </row>
    <row r="130" spans="1:5" x14ac:dyDescent="0.3">
      <c r="A130" t="s">
        <v>57</v>
      </c>
      <c r="B130" t="s">
        <v>30</v>
      </c>
      <c r="C130">
        <v>12</v>
      </c>
      <c r="D130">
        <v>12</v>
      </c>
      <c r="E130">
        <v>12</v>
      </c>
    </row>
    <row r="131" spans="1:5" x14ac:dyDescent="0.3">
      <c r="A131" t="s">
        <v>57</v>
      </c>
      <c r="B131" t="s">
        <v>31</v>
      </c>
      <c r="C131">
        <v>11</v>
      </c>
      <c r="D131">
        <v>11</v>
      </c>
      <c r="E131">
        <v>11</v>
      </c>
    </row>
    <row r="132" spans="1:5" x14ac:dyDescent="0.3">
      <c r="A132" t="s">
        <v>57</v>
      </c>
      <c r="B132" t="s">
        <v>32</v>
      </c>
      <c r="C132">
        <v>6</v>
      </c>
      <c r="D132">
        <v>7</v>
      </c>
      <c r="E132">
        <v>6.5</v>
      </c>
    </row>
    <row r="133" spans="1:5" x14ac:dyDescent="0.3">
      <c r="A133" t="s">
        <v>57</v>
      </c>
      <c r="B133" t="s">
        <v>33</v>
      </c>
      <c r="C133">
        <v>2</v>
      </c>
      <c r="D133">
        <v>2</v>
      </c>
      <c r="E133">
        <v>2</v>
      </c>
    </row>
    <row r="134" spans="1:5" x14ac:dyDescent="0.3">
      <c r="A134" t="s">
        <v>57</v>
      </c>
      <c r="B134" t="s">
        <v>34</v>
      </c>
      <c r="C134">
        <v>0</v>
      </c>
      <c r="D134">
        <v>0</v>
      </c>
      <c r="E134">
        <v>0</v>
      </c>
    </row>
    <row r="135" spans="1:5" x14ac:dyDescent="0.3">
      <c r="A135" t="s">
        <v>58</v>
      </c>
      <c r="B135" t="s">
        <v>28</v>
      </c>
      <c r="C135">
        <v>88</v>
      </c>
      <c r="D135">
        <v>88</v>
      </c>
      <c r="E135">
        <v>88</v>
      </c>
    </row>
    <row r="136" spans="1:5" x14ac:dyDescent="0.3">
      <c r="A136" t="s">
        <v>58</v>
      </c>
      <c r="B136" t="s">
        <v>29</v>
      </c>
      <c r="C136">
        <v>48</v>
      </c>
      <c r="D136">
        <v>47</v>
      </c>
      <c r="E136">
        <v>47.5</v>
      </c>
    </row>
    <row r="137" spans="1:5" x14ac:dyDescent="0.3">
      <c r="A137" t="s">
        <v>58</v>
      </c>
      <c r="B137" t="s">
        <v>30</v>
      </c>
      <c r="C137">
        <v>12</v>
      </c>
      <c r="D137">
        <v>12</v>
      </c>
      <c r="E137">
        <v>12</v>
      </c>
    </row>
    <row r="138" spans="1:5" x14ac:dyDescent="0.3">
      <c r="A138" t="s">
        <v>58</v>
      </c>
      <c r="B138" t="s">
        <v>31</v>
      </c>
      <c r="C138">
        <v>16</v>
      </c>
      <c r="D138">
        <v>12</v>
      </c>
      <c r="E138">
        <v>14</v>
      </c>
    </row>
    <row r="139" spans="1:5" x14ac:dyDescent="0.3">
      <c r="A139" t="s">
        <v>58</v>
      </c>
      <c r="B139" t="s">
        <v>32</v>
      </c>
      <c r="C139">
        <v>16</v>
      </c>
      <c r="D139">
        <v>13</v>
      </c>
      <c r="E139">
        <v>14.5</v>
      </c>
    </row>
    <row r="140" spans="1:5" x14ac:dyDescent="0.3">
      <c r="A140" t="s">
        <v>58</v>
      </c>
      <c r="B140" t="s">
        <v>33</v>
      </c>
      <c r="C140">
        <v>1</v>
      </c>
      <c r="D140">
        <v>2</v>
      </c>
      <c r="E140">
        <v>1.5</v>
      </c>
    </row>
    <row r="141" spans="1:5" x14ac:dyDescent="0.3">
      <c r="A141" t="s">
        <v>58</v>
      </c>
      <c r="B141" t="s">
        <v>34</v>
      </c>
      <c r="C141">
        <v>0</v>
      </c>
      <c r="D141" t="s">
        <v>86</v>
      </c>
      <c r="E141">
        <v>0</v>
      </c>
    </row>
    <row r="142" spans="1:5" x14ac:dyDescent="0.3">
      <c r="A142" t="s">
        <v>59</v>
      </c>
      <c r="B142" t="s">
        <v>28</v>
      </c>
      <c r="C142">
        <v>59</v>
      </c>
      <c r="D142">
        <v>64</v>
      </c>
      <c r="E142">
        <v>61.5</v>
      </c>
    </row>
    <row r="143" spans="1:5" x14ac:dyDescent="0.3">
      <c r="A143" t="s">
        <v>59</v>
      </c>
      <c r="B143" t="s">
        <v>29</v>
      </c>
      <c r="C143">
        <v>23</v>
      </c>
      <c r="D143">
        <v>25</v>
      </c>
      <c r="E143">
        <v>24</v>
      </c>
    </row>
    <row r="144" spans="1:5" x14ac:dyDescent="0.3">
      <c r="A144" t="s">
        <v>59</v>
      </c>
      <c r="B144" t="s">
        <v>30</v>
      </c>
      <c r="C144">
        <v>11</v>
      </c>
      <c r="D144">
        <v>12</v>
      </c>
      <c r="E144">
        <v>11.5</v>
      </c>
    </row>
    <row r="145" spans="1:5" x14ac:dyDescent="0.3">
      <c r="A145" t="s">
        <v>59</v>
      </c>
      <c r="B145" t="s">
        <v>31</v>
      </c>
      <c r="C145">
        <v>13</v>
      </c>
      <c r="D145">
        <v>15</v>
      </c>
      <c r="E145">
        <v>14</v>
      </c>
    </row>
    <row r="146" spans="1:5" x14ac:dyDescent="0.3">
      <c r="A146" t="s">
        <v>59</v>
      </c>
      <c r="B146" t="s">
        <v>32</v>
      </c>
      <c r="C146">
        <v>5</v>
      </c>
      <c r="D146">
        <v>6</v>
      </c>
      <c r="E146">
        <v>5.5</v>
      </c>
    </row>
    <row r="147" spans="1:5" x14ac:dyDescent="0.3">
      <c r="A147" t="s">
        <v>59</v>
      </c>
      <c r="B147" t="s">
        <v>33</v>
      </c>
      <c r="C147">
        <v>1</v>
      </c>
      <c r="D147">
        <v>1</v>
      </c>
      <c r="E147">
        <v>1</v>
      </c>
    </row>
    <row r="148" spans="1:5" x14ac:dyDescent="0.3">
      <c r="A148" t="s">
        <v>59</v>
      </c>
      <c r="B148" t="s">
        <v>34</v>
      </c>
      <c r="C148">
        <v>0</v>
      </c>
      <c r="D148">
        <v>0</v>
      </c>
      <c r="E148">
        <v>0</v>
      </c>
    </row>
    <row r="149" spans="1:5" x14ac:dyDescent="0.3">
      <c r="A149" t="s">
        <v>60</v>
      </c>
      <c r="B149" t="s">
        <v>28</v>
      </c>
      <c r="C149">
        <v>60</v>
      </c>
      <c r="D149">
        <v>66</v>
      </c>
      <c r="E149">
        <v>63</v>
      </c>
    </row>
    <row r="150" spans="1:5" x14ac:dyDescent="0.3">
      <c r="A150" t="s">
        <v>60</v>
      </c>
      <c r="B150" t="s">
        <v>29</v>
      </c>
      <c r="C150">
        <v>27</v>
      </c>
      <c r="D150">
        <v>30</v>
      </c>
      <c r="E150">
        <v>28.5</v>
      </c>
    </row>
    <row r="151" spans="1:5" x14ac:dyDescent="0.3">
      <c r="A151" t="s">
        <v>60</v>
      </c>
      <c r="B151" t="s">
        <v>30</v>
      </c>
      <c r="C151">
        <v>6</v>
      </c>
      <c r="D151">
        <v>6</v>
      </c>
      <c r="E151">
        <v>6</v>
      </c>
    </row>
    <row r="152" spans="1:5" x14ac:dyDescent="0.3">
      <c r="A152" t="s">
        <v>60</v>
      </c>
      <c r="B152" t="s">
        <v>31</v>
      </c>
      <c r="C152">
        <v>6</v>
      </c>
      <c r="D152">
        <v>10</v>
      </c>
      <c r="E152">
        <v>8</v>
      </c>
    </row>
    <row r="153" spans="1:5" x14ac:dyDescent="0.3">
      <c r="A153" t="s">
        <v>60</v>
      </c>
      <c r="B153" t="s">
        <v>32</v>
      </c>
      <c r="C153">
        <v>4</v>
      </c>
      <c r="D153">
        <v>7</v>
      </c>
      <c r="E153">
        <v>5.5</v>
      </c>
    </row>
    <row r="154" spans="1:5" x14ac:dyDescent="0.3">
      <c r="A154" t="s">
        <v>60</v>
      </c>
      <c r="B154" t="s">
        <v>33</v>
      </c>
      <c r="C154">
        <v>2</v>
      </c>
      <c r="D154">
        <v>1</v>
      </c>
      <c r="E154">
        <v>1.5</v>
      </c>
    </row>
    <row r="155" spans="1:5" x14ac:dyDescent="0.3">
      <c r="A155" t="s">
        <v>60</v>
      </c>
      <c r="B155" t="s">
        <v>34</v>
      </c>
      <c r="C155">
        <v>0</v>
      </c>
      <c r="D155" t="s">
        <v>86</v>
      </c>
      <c r="E155">
        <v>0</v>
      </c>
    </row>
    <row r="156" spans="1:5" x14ac:dyDescent="0.3">
      <c r="A156" t="s">
        <v>61</v>
      </c>
      <c r="B156" t="s">
        <v>28</v>
      </c>
      <c r="C156">
        <v>90</v>
      </c>
      <c r="D156">
        <v>91</v>
      </c>
      <c r="E156">
        <v>90.5</v>
      </c>
    </row>
    <row r="157" spans="1:5" x14ac:dyDescent="0.3">
      <c r="A157" t="s">
        <v>61</v>
      </c>
      <c r="B157" t="s">
        <v>29</v>
      </c>
      <c r="C157">
        <v>51</v>
      </c>
      <c r="D157">
        <v>52</v>
      </c>
      <c r="E157">
        <v>51.5</v>
      </c>
    </row>
    <row r="158" spans="1:5" x14ac:dyDescent="0.3">
      <c r="A158" t="s">
        <v>61</v>
      </c>
      <c r="B158" t="s">
        <v>30</v>
      </c>
      <c r="C158">
        <v>14</v>
      </c>
      <c r="D158">
        <v>14</v>
      </c>
      <c r="E158">
        <v>14</v>
      </c>
    </row>
    <row r="159" spans="1:5" x14ac:dyDescent="0.3">
      <c r="A159" t="s">
        <v>61</v>
      </c>
      <c r="B159" t="s">
        <v>31</v>
      </c>
      <c r="C159">
        <v>22</v>
      </c>
      <c r="D159">
        <v>24</v>
      </c>
      <c r="E159">
        <v>23</v>
      </c>
    </row>
    <row r="160" spans="1:5" x14ac:dyDescent="0.3">
      <c r="A160" t="s">
        <v>61</v>
      </c>
      <c r="B160" t="s">
        <v>32</v>
      </c>
      <c r="C160">
        <v>9</v>
      </c>
      <c r="D160">
        <v>11</v>
      </c>
      <c r="E160">
        <v>10</v>
      </c>
    </row>
    <row r="161" spans="1:5" x14ac:dyDescent="0.3">
      <c r="A161" t="s">
        <v>61</v>
      </c>
      <c r="B161" t="s">
        <v>33</v>
      </c>
      <c r="C161">
        <v>1</v>
      </c>
      <c r="D161">
        <v>1</v>
      </c>
      <c r="E161">
        <v>1</v>
      </c>
    </row>
    <row r="162" spans="1:5" x14ac:dyDescent="0.3">
      <c r="A162" t="s">
        <v>61</v>
      </c>
      <c r="B162" t="s">
        <v>34</v>
      </c>
      <c r="C162">
        <v>0</v>
      </c>
      <c r="D162" t="s">
        <v>86</v>
      </c>
      <c r="E162">
        <v>0</v>
      </c>
    </row>
    <row r="163" spans="1:5" x14ac:dyDescent="0.3">
      <c r="A163" t="s">
        <v>63</v>
      </c>
      <c r="B163" t="s">
        <v>28</v>
      </c>
      <c r="C163">
        <v>58</v>
      </c>
      <c r="D163">
        <v>61</v>
      </c>
      <c r="E163">
        <v>59.5</v>
      </c>
    </row>
    <row r="164" spans="1:5" x14ac:dyDescent="0.3">
      <c r="A164" t="s">
        <v>63</v>
      </c>
      <c r="B164" t="s">
        <v>29</v>
      </c>
      <c r="C164">
        <v>20</v>
      </c>
      <c r="D164">
        <v>19</v>
      </c>
      <c r="E164">
        <v>19.5</v>
      </c>
    </row>
    <row r="165" spans="1:5" x14ac:dyDescent="0.3">
      <c r="A165" t="s">
        <v>63</v>
      </c>
      <c r="B165" t="s">
        <v>30</v>
      </c>
      <c r="C165">
        <v>9</v>
      </c>
      <c r="D165">
        <v>8</v>
      </c>
      <c r="E165">
        <v>8.5</v>
      </c>
    </row>
    <row r="166" spans="1:5" x14ac:dyDescent="0.3">
      <c r="A166" t="s">
        <v>63</v>
      </c>
      <c r="B166" t="s">
        <v>31</v>
      </c>
      <c r="C166">
        <v>9</v>
      </c>
      <c r="D166">
        <v>8</v>
      </c>
      <c r="E166">
        <v>8.5</v>
      </c>
    </row>
    <row r="167" spans="1:5" x14ac:dyDescent="0.3">
      <c r="A167" t="s">
        <v>63</v>
      </c>
      <c r="B167" t="s">
        <v>32</v>
      </c>
      <c r="C167">
        <v>3</v>
      </c>
      <c r="D167">
        <v>3</v>
      </c>
      <c r="E167">
        <v>3</v>
      </c>
    </row>
    <row r="168" spans="1:5" x14ac:dyDescent="0.3">
      <c r="A168" t="s">
        <v>63</v>
      </c>
      <c r="B168" t="s">
        <v>33</v>
      </c>
      <c r="C168">
        <v>2</v>
      </c>
      <c r="D168">
        <v>1</v>
      </c>
      <c r="E168">
        <v>1.5</v>
      </c>
    </row>
    <row r="169" spans="1:5" x14ac:dyDescent="0.3">
      <c r="A169" t="s">
        <v>63</v>
      </c>
      <c r="B169" t="s">
        <v>34</v>
      </c>
      <c r="C169">
        <v>0</v>
      </c>
      <c r="D169">
        <v>0</v>
      </c>
      <c r="E169">
        <v>0</v>
      </c>
    </row>
    <row r="170" spans="1:5" x14ac:dyDescent="0.3">
      <c r="A170" t="s">
        <v>64</v>
      </c>
      <c r="B170" t="s">
        <v>28</v>
      </c>
      <c r="C170">
        <v>50</v>
      </c>
      <c r="D170">
        <v>53</v>
      </c>
      <c r="E170">
        <v>51.5</v>
      </c>
    </row>
    <row r="171" spans="1:5" x14ac:dyDescent="0.3">
      <c r="A171" t="s">
        <v>64</v>
      </c>
      <c r="B171" t="s">
        <v>29</v>
      </c>
      <c r="C171">
        <v>24</v>
      </c>
      <c r="D171">
        <v>26</v>
      </c>
      <c r="E171">
        <v>25</v>
      </c>
    </row>
    <row r="172" spans="1:5" x14ac:dyDescent="0.3">
      <c r="A172" t="s">
        <v>64</v>
      </c>
      <c r="B172" t="s">
        <v>30</v>
      </c>
      <c r="C172">
        <v>9</v>
      </c>
      <c r="D172">
        <v>9</v>
      </c>
      <c r="E172">
        <v>9</v>
      </c>
    </row>
    <row r="173" spans="1:5" x14ac:dyDescent="0.3">
      <c r="A173" t="s">
        <v>64</v>
      </c>
      <c r="B173" t="s">
        <v>31</v>
      </c>
      <c r="C173">
        <v>16</v>
      </c>
      <c r="D173">
        <v>18</v>
      </c>
      <c r="E173">
        <v>17</v>
      </c>
    </row>
    <row r="174" spans="1:5" x14ac:dyDescent="0.3">
      <c r="A174" t="s">
        <v>64</v>
      </c>
      <c r="B174" t="s">
        <v>32</v>
      </c>
      <c r="C174">
        <v>9</v>
      </c>
      <c r="D174">
        <v>11</v>
      </c>
      <c r="E174">
        <v>10</v>
      </c>
    </row>
    <row r="175" spans="1:5" x14ac:dyDescent="0.3">
      <c r="A175" t="s">
        <v>64</v>
      </c>
      <c r="B175" t="s">
        <v>33</v>
      </c>
      <c r="C175">
        <v>3</v>
      </c>
      <c r="D175">
        <v>3</v>
      </c>
      <c r="E175">
        <v>3</v>
      </c>
    </row>
    <row r="176" spans="1:5" x14ac:dyDescent="0.3">
      <c r="A176" t="s">
        <v>64</v>
      </c>
      <c r="B176" t="s">
        <v>34</v>
      </c>
      <c r="C176" t="s">
        <v>86</v>
      </c>
      <c r="D176">
        <v>0</v>
      </c>
      <c r="E176">
        <v>0</v>
      </c>
    </row>
    <row r="177" spans="1:5" x14ac:dyDescent="0.3">
      <c r="A177" t="s">
        <v>65</v>
      </c>
      <c r="B177" t="s">
        <v>28</v>
      </c>
      <c r="C177">
        <v>35</v>
      </c>
      <c r="D177">
        <v>38</v>
      </c>
      <c r="E177">
        <v>36.5</v>
      </c>
    </row>
    <row r="178" spans="1:5" x14ac:dyDescent="0.3">
      <c r="A178" t="s">
        <v>65</v>
      </c>
      <c r="B178" t="s">
        <v>29</v>
      </c>
      <c r="C178">
        <v>13</v>
      </c>
      <c r="D178">
        <v>13</v>
      </c>
      <c r="E178">
        <v>13</v>
      </c>
    </row>
    <row r="179" spans="1:5" x14ac:dyDescent="0.3">
      <c r="A179" t="s">
        <v>65</v>
      </c>
      <c r="B179" t="s">
        <v>30</v>
      </c>
      <c r="C179">
        <v>7</v>
      </c>
      <c r="D179">
        <v>7</v>
      </c>
      <c r="E179">
        <v>7</v>
      </c>
    </row>
    <row r="180" spans="1:5" x14ac:dyDescent="0.3">
      <c r="A180" t="s">
        <v>65</v>
      </c>
      <c r="B180" t="s">
        <v>31</v>
      </c>
      <c r="C180">
        <v>6</v>
      </c>
      <c r="D180">
        <v>5</v>
      </c>
      <c r="E180">
        <v>5.5</v>
      </c>
    </row>
    <row r="181" spans="1:5" x14ac:dyDescent="0.3">
      <c r="A181" t="s">
        <v>65</v>
      </c>
      <c r="B181" t="s">
        <v>32</v>
      </c>
      <c r="C181">
        <v>2</v>
      </c>
      <c r="D181">
        <v>2</v>
      </c>
      <c r="E181">
        <v>2</v>
      </c>
    </row>
    <row r="182" spans="1:5" x14ac:dyDescent="0.3">
      <c r="A182" t="s">
        <v>65</v>
      </c>
      <c r="B182" t="s">
        <v>33</v>
      </c>
      <c r="C182">
        <v>2</v>
      </c>
      <c r="D182">
        <v>1</v>
      </c>
      <c r="E182">
        <v>1.5</v>
      </c>
    </row>
    <row r="183" spans="1:5" x14ac:dyDescent="0.3">
      <c r="A183" t="s">
        <v>65</v>
      </c>
      <c r="B183" t="s">
        <v>34</v>
      </c>
      <c r="C183">
        <v>1</v>
      </c>
      <c r="D183">
        <v>1</v>
      </c>
      <c r="E183">
        <v>1</v>
      </c>
    </row>
    <row r="184" spans="1:5" x14ac:dyDescent="0.3">
      <c r="A184" t="s">
        <v>66</v>
      </c>
      <c r="B184" t="s">
        <v>28</v>
      </c>
      <c r="C184">
        <v>66</v>
      </c>
      <c r="D184">
        <v>66</v>
      </c>
      <c r="E184">
        <v>66</v>
      </c>
    </row>
    <row r="185" spans="1:5" x14ac:dyDescent="0.3">
      <c r="A185" t="s">
        <v>66</v>
      </c>
      <c r="B185" t="s">
        <v>29</v>
      </c>
      <c r="C185">
        <v>36</v>
      </c>
      <c r="D185">
        <v>37</v>
      </c>
      <c r="E185">
        <v>36.5</v>
      </c>
    </row>
    <row r="186" spans="1:5" x14ac:dyDescent="0.3">
      <c r="A186" t="s">
        <v>66</v>
      </c>
      <c r="B186" t="s">
        <v>30</v>
      </c>
      <c r="C186">
        <v>11</v>
      </c>
      <c r="D186">
        <v>8</v>
      </c>
      <c r="E186">
        <v>9.5</v>
      </c>
    </row>
    <row r="187" spans="1:5" x14ac:dyDescent="0.3">
      <c r="A187" t="s">
        <v>66</v>
      </c>
      <c r="B187" t="s">
        <v>31</v>
      </c>
      <c r="C187">
        <v>22</v>
      </c>
      <c r="D187">
        <v>21</v>
      </c>
      <c r="E187">
        <v>21.5</v>
      </c>
    </row>
    <row r="188" spans="1:5" x14ac:dyDescent="0.3">
      <c r="A188" t="s">
        <v>66</v>
      </c>
      <c r="B188" t="s">
        <v>32</v>
      </c>
      <c r="C188">
        <v>15</v>
      </c>
      <c r="D188">
        <v>15</v>
      </c>
      <c r="E188">
        <v>15</v>
      </c>
    </row>
    <row r="189" spans="1:5" x14ac:dyDescent="0.3">
      <c r="A189" t="s">
        <v>66</v>
      </c>
      <c r="B189" t="s">
        <v>33</v>
      </c>
      <c r="C189">
        <v>2</v>
      </c>
      <c r="D189">
        <v>2</v>
      </c>
      <c r="E189">
        <v>2</v>
      </c>
    </row>
    <row r="190" spans="1:5" x14ac:dyDescent="0.3">
      <c r="A190" t="s">
        <v>66</v>
      </c>
      <c r="B190" t="s">
        <v>34</v>
      </c>
      <c r="C190">
        <v>0</v>
      </c>
      <c r="D190" t="s">
        <v>86</v>
      </c>
      <c r="E190">
        <v>0</v>
      </c>
    </row>
    <row r="191" spans="1:5" x14ac:dyDescent="0.3">
      <c r="A191" t="s">
        <v>67</v>
      </c>
      <c r="B191" t="s">
        <v>28</v>
      </c>
      <c r="C191">
        <v>72</v>
      </c>
      <c r="D191">
        <v>72</v>
      </c>
      <c r="E191">
        <v>72</v>
      </c>
    </row>
    <row r="192" spans="1:5" x14ac:dyDescent="0.3">
      <c r="A192" t="s">
        <v>67</v>
      </c>
      <c r="B192" t="s">
        <v>29</v>
      </c>
      <c r="C192">
        <v>39</v>
      </c>
      <c r="D192">
        <v>37</v>
      </c>
      <c r="E192">
        <v>38</v>
      </c>
    </row>
    <row r="193" spans="1:5" x14ac:dyDescent="0.3">
      <c r="A193" t="s">
        <v>67</v>
      </c>
      <c r="B193" t="s">
        <v>30</v>
      </c>
      <c r="C193">
        <v>12</v>
      </c>
      <c r="D193">
        <v>12</v>
      </c>
      <c r="E193">
        <v>12</v>
      </c>
    </row>
    <row r="194" spans="1:5" x14ac:dyDescent="0.3">
      <c r="A194" t="s">
        <v>67</v>
      </c>
      <c r="B194" t="s">
        <v>31</v>
      </c>
      <c r="C194">
        <v>13</v>
      </c>
      <c r="D194">
        <v>14</v>
      </c>
      <c r="E194">
        <v>13.5</v>
      </c>
    </row>
    <row r="195" spans="1:5" x14ac:dyDescent="0.3">
      <c r="A195" t="s">
        <v>67</v>
      </c>
      <c r="B195" t="s">
        <v>32</v>
      </c>
      <c r="C195">
        <v>6</v>
      </c>
      <c r="D195">
        <v>7</v>
      </c>
      <c r="E195">
        <v>6.5</v>
      </c>
    </row>
    <row r="196" spans="1:5" x14ac:dyDescent="0.3">
      <c r="A196" t="s">
        <v>67</v>
      </c>
      <c r="B196" t="s">
        <v>33</v>
      </c>
      <c r="C196">
        <v>5</v>
      </c>
      <c r="D196">
        <v>3</v>
      </c>
      <c r="E196">
        <v>4</v>
      </c>
    </row>
    <row r="197" spans="1:5" x14ac:dyDescent="0.3">
      <c r="A197" t="s">
        <v>67</v>
      </c>
      <c r="B197" t="s">
        <v>34</v>
      </c>
      <c r="C197">
        <v>0</v>
      </c>
      <c r="D197">
        <v>0</v>
      </c>
      <c r="E197">
        <v>0</v>
      </c>
    </row>
    <row r="198" spans="1:5" x14ac:dyDescent="0.3">
      <c r="A198" t="s">
        <v>69</v>
      </c>
      <c r="B198" t="s">
        <v>28</v>
      </c>
      <c r="C198">
        <v>89</v>
      </c>
      <c r="D198">
        <v>91</v>
      </c>
      <c r="E198">
        <v>90</v>
      </c>
    </row>
    <row r="199" spans="1:5" x14ac:dyDescent="0.3">
      <c r="A199" t="s">
        <v>69</v>
      </c>
      <c r="B199" t="s">
        <v>29</v>
      </c>
      <c r="C199">
        <v>55</v>
      </c>
      <c r="D199">
        <v>53</v>
      </c>
      <c r="E199">
        <v>54</v>
      </c>
    </row>
    <row r="200" spans="1:5" x14ac:dyDescent="0.3">
      <c r="A200" t="s">
        <v>69</v>
      </c>
      <c r="B200" t="s">
        <v>30</v>
      </c>
      <c r="C200">
        <v>13</v>
      </c>
      <c r="D200">
        <v>16</v>
      </c>
      <c r="E200">
        <v>14.5</v>
      </c>
    </row>
    <row r="201" spans="1:5" x14ac:dyDescent="0.3">
      <c r="A201" t="s">
        <v>69</v>
      </c>
      <c r="B201" t="s">
        <v>31</v>
      </c>
      <c r="C201">
        <v>31</v>
      </c>
      <c r="D201">
        <v>33</v>
      </c>
      <c r="E201">
        <v>32</v>
      </c>
    </row>
    <row r="202" spans="1:5" x14ac:dyDescent="0.3">
      <c r="A202" t="s">
        <v>69</v>
      </c>
      <c r="B202" t="s">
        <v>32</v>
      </c>
      <c r="C202">
        <v>22</v>
      </c>
      <c r="D202">
        <v>25</v>
      </c>
      <c r="E202">
        <v>23.5</v>
      </c>
    </row>
    <row r="203" spans="1:5" x14ac:dyDescent="0.3">
      <c r="A203" t="s">
        <v>69</v>
      </c>
      <c r="B203" t="s">
        <v>33</v>
      </c>
      <c r="C203">
        <v>1</v>
      </c>
      <c r="D203">
        <v>1</v>
      </c>
      <c r="E203">
        <v>1</v>
      </c>
    </row>
    <row r="204" spans="1:5" x14ac:dyDescent="0.3">
      <c r="A204" t="s">
        <v>69</v>
      </c>
      <c r="B204" t="s">
        <v>34</v>
      </c>
      <c r="C204">
        <v>0</v>
      </c>
      <c r="D204">
        <v>0</v>
      </c>
      <c r="E204">
        <v>0</v>
      </c>
    </row>
    <row r="205" spans="1:5" x14ac:dyDescent="0.3">
      <c r="A205" t="s">
        <v>70</v>
      </c>
      <c r="B205" t="s">
        <v>28</v>
      </c>
      <c r="C205" t="s">
        <v>86</v>
      </c>
      <c r="D205">
        <v>94</v>
      </c>
      <c r="E205">
        <v>94</v>
      </c>
    </row>
    <row r="206" spans="1:5" x14ac:dyDescent="0.3">
      <c r="A206" t="s">
        <v>70</v>
      </c>
      <c r="B206" t="s">
        <v>29</v>
      </c>
      <c r="C206" t="s">
        <v>86</v>
      </c>
      <c r="D206">
        <v>53</v>
      </c>
      <c r="E206">
        <v>53</v>
      </c>
    </row>
    <row r="207" spans="1:5" x14ac:dyDescent="0.3">
      <c r="A207" t="s">
        <v>70</v>
      </c>
      <c r="B207" t="s">
        <v>30</v>
      </c>
      <c r="C207" t="s">
        <v>86</v>
      </c>
      <c r="D207">
        <v>22</v>
      </c>
      <c r="E207">
        <v>22</v>
      </c>
    </row>
    <row r="208" spans="1:5" x14ac:dyDescent="0.3">
      <c r="A208" t="s">
        <v>70</v>
      </c>
      <c r="B208" t="s">
        <v>31</v>
      </c>
      <c r="C208" t="s">
        <v>86</v>
      </c>
      <c r="D208">
        <v>29</v>
      </c>
      <c r="E208">
        <v>29</v>
      </c>
    </row>
    <row r="209" spans="1:5" x14ac:dyDescent="0.3">
      <c r="A209" t="s">
        <v>70</v>
      </c>
      <c r="B209" t="s">
        <v>32</v>
      </c>
      <c r="C209" t="s">
        <v>86</v>
      </c>
      <c r="D209">
        <v>9</v>
      </c>
      <c r="E209">
        <v>9</v>
      </c>
    </row>
    <row r="210" spans="1:5" x14ac:dyDescent="0.3">
      <c r="A210" t="s">
        <v>70</v>
      </c>
      <c r="B210" t="s">
        <v>33</v>
      </c>
      <c r="C210" t="s">
        <v>86</v>
      </c>
      <c r="D210">
        <v>1</v>
      </c>
      <c r="E210">
        <v>1</v>
      </c>
    </row>
    <row r="211" spans="1:5" x14ac:dyDescent="0.3">
      <c r="A211" t="s">
        <v>70</v>
      </c>
      <c r="B211" t="s">
        <v>34</v>
      </c>
      <c r="C211" t="s">
        <v>86</v>
      </c>
      <c r="D211">
        <v>0</v>
      </c>
      <c r="E211">
        <v>0</v>
      </c>
    </row>
    <row r="212" spans="1:5" x14ac:dyDescent="0.3">
      <c r="A212" t="s">
        <v>71</v>
      </c>
      <c r="B212" t="s">
        <v>28</v>
      </c>
      <c r="C212">
        <v>90</v>
      </c>
      <c r="D212">
        <v>91</v>
      </c>
      <c r="E212">
        <v>90.5</v>
      </c>
    </row>
    <row r="213" spans="1:5" x14ac:dyDescent="0.3">
      <c r="A213" t="s">
        <v>71</v>
      </c>
      <c r="B213" t="s">
        <v>29</v>
      </c>
      <c r="C213">
        <v>60</v>
      </c>
      <c r="D213">
        <v>59</v>
      </c>
      <c r="E213">
        <v>59.5</v>
      </c>
    </row>
    <row r="214" spans="1:5" x14ac:dyDescent="0.3">
      <c r="A214" t="s">
        <v>71</v>
      </c>
      <c r="B214" t="s">
        <v>30</v>
      </c>
      <c r="C214">
        <v>14</v>
      </c>
      <c r="D214">
        <v>15</v>
      </c>
      <c r="E214">
        <v>14.5</v>
      </c>
    </row>
    <row r="215" spans="1:5" x14ac:dyDescent="0.3">
      <c r="A215" t="s">
        <v>71</v>
      </c>
      <c r="B215" t="s">
        <v>31</v>
      </c>
      <c r="C215">
        <v>26</v>
      </c>
      <c r="D215">
        <v>27</v>
      </c>
      <c r="E215">
        <v>26.5</v>
      </c>
    </row>
    <row r="216" spans="1:5" x14ac:dyDescent="0.3">
      <c r="A216" t="s">
        <v>71</v>
      </c>
      <c r="B216" t="s">
        <v>32</v>
      </c>
      <c r="C216">
        <v>18</v>
      </c>
      <c r="D216">
        <v>21</v>
      </c>
      <c r="E216">
        <v>19.5</v>
      </c>
    </row>
    <row r="217" spans="1:5" x14ac:dyDescent="0.3">
      <c r="A217" t="s">
        <v>71</v>
      </c>
      <c r="B217" t="s">
        <v>33</v>
      </c>
      <c r="C217">
        <v>2</v>
      </c>
      <c r="D217">
        <v>2</v>
      </c>
      <c r="E217">
        <v>2</v>
      </c>
    </row>
    <row r="218" spans="1:5" x14ac:dyDescent="0.3">
      <c r="A218" t="s">
        <v>71</v>
      </c>
      <c r="B218" t="s">
        <v>34</v>
      </c>
      <c r="C218">
        <v>0</v>
      </c>
      <c r="D218">
        <v>0</v>
      </c>
      <c r="E218">
        <v>0</v>
      </c>
    </row>
    <row r="219" spans="1:5" x14ac:dyDescent="0.3">
      <c r="A219" t="s">
        <v>73</v>
      </c>
      <c r="B219" t="s">
        <v>28</v>
      </c>
      <c r="C219">
        <v>49</v>
      </c>
      <c r="D219" t="s">
        <v>86</v>
      </c>
      <c r="E219">
        <v>49</v>
      </c>
    </row>
    <row r="220" spans="1:5" x14ac:dyDescent="0.3">
      <c r="A220" t="s">
        <v>73</v>
      </c>
      <c r="B220" t="s">
        <v>29</v>
      </c>
      <c r="C220">
        <v>15</v>
      </c>
      <c r="D220" t="s">
        <v>86</v>
      </c>
      <c r="E220">
        <v>15</v>
      </c>
    </row>
    <row r="221" spans="1:5" x14ac:dyDescent="0.3">
      <c r="A221" t="s">
        <v>73</v>
      </c>
      <c r="B221" t="s">
        <v>30</v>
      </c>
      <c r="C221">
        <v>10</v>
      </c>
      <c r="D221" t="s">
        <v>86</v>
      </c>
      <c r="E221">
        <v>10</v>
      </c>
    </row>
    <row r="222" spans="1:5" x14ac:dyDescent="0.3">
      <c r="A222" t="s">
        <v>73</v>
      </c>
      <c r="B222" t="s">
        <v>31</v>
      </c>
      <c r="C222">
        <v>11</v>
      </c>
      <c r="D222" t="s">
        <v>86</v>
      </c>
      <c r="E222">
        <v>11</v>
      </c>
    </row>
    <row r="223" spans="1:5" x14ac:dyDescent="0.3">
      <c r="A223" t="s">
        <v>73</v>
      </c>
      <c r="B223" t="s">
        <v>32</v>
      </c>
      <c r="C223">
        <v>11</v>
      </c>
      <c r="D223" t="s">
        <v>86</v>
      </c>
      <c r="E223">
        <v>11</v>
      </c>
    </row>
    <row r="224" spans="1:5" x14ac:dyDescent="0.3">
      <c r="A224" t="s">
        <v>73</v>
      </c>
      <c r="B224" t="s">
        <v>33</v>
      </c>
      <c r="C224">
        <v>2</v>
      </c>
      <c r="D224" t="s">
        <v>86</v>
      </c>
      <c r="E224">
        <v>2</v>
      </c>
    </row>
    <row r="225" spans="1:5" x14ac:dyDescent="0.3">
      <c r="A225" t="s">
        <v>73</v>
      </c>
      <c r="B225" t="s">
        <v>34</v>
      </c>
      <c r="C225">
        <v>0</v>
      </c>
      <c r="D225" t="s">
        <v>86</v>
      </c>
      <c r="E225">
        <v>0</v>
      </c>
    </row>
    <row r="226" spans="1:5" x14ac:dyDescent="0.3">
      <c r="A226" t="s">
        <v>75</v>
      </c>
      <c r="B226" t="s">
        <v>28</v>
      </c>
      <c r="C226">
        <v>27</v>
      </c>
      <c r="D226" t="s">
        <v>86</v>
      </c>
      <c r="E226">
        <v>27</v>
      </c>
    </row>
    <row r="227" spans="1:5" x14ac:dyDescent="0.3">
      <c r="A227" t="s">
        <v>75</v>
      </c>
      <c r="B227" t="s">
        <v>29</v>
      </c>
      <c r="C227">
        <v>12</v>
      </c>
      <c r="D227" t="s">
        <v>86</v>
      </c>
      <c r="E227">
        <v>12</v>
      </c>
    </row>
    <row r="228" spans="1:5" x14ac:dyDescent="0.3">
      <c r="A228" t="s">
        <v>75</v>
      </c>
      <c r="B228" t="s">
        <v>30</v>
      </c>
      <c r="C228">
        <v>3</v>
      </c>
      <c r="D228" t="s">
        <v>86</v>
      </c>
      <c r="E228">
        <v>3</v>
      </c>
    </row>
    <row r="229" spans="1:5" x14ac:dyDescent="0.3">
      <c r="A229" t="s">
        <v>75</v>
      </c>
      <c r="B229" t="s">
        <v>31</v>
      </c>
      <c r="C229">
        <v>6</v>
      </c>
      <c r="D229" t="s">
        <v>86</v>
      </c>
      <c r="E229">
        <v>6</v>
      </c>
    </row>
    <row r="230" spans="1:5" x14ac:dyDescent="0.3">
      <c r="A230" t="s">
        <v>75</v>
      </c>
      <c r="B230" t="s">
        <v>32</v>
      </c>
      <c r="C230">
        <v>7</v>
      </c>
      <c r="D230" t="s">
        <v>86</v>
      </c>
      <c r="E230">
        <v>7</v>
      </c>
    </row>
    <row r="231" spans="1:5" x14ac:dyDescent="0.3">
      <c r="A231" t="s">
        <v>75</v>
      </c>
      <c r="B231" t="s">
        <v>33</v>
      </c>
      <c r="C231">
        <v>4</v>
      </c>
      <c r="D231" t="s">
        <v>86</v>
      </c>
      <c r="E231">
        <v>4</v>
      </c>
    </row>
    <row r="232" spans="1:5" x14ac:dyDescent="0.3">
      <c r="A232" t="s">
        <v>75</v>
      </c>
      <c r="B232" t="s">
        <v>34</v>
      </c>
      <c r="C232">
        <v>1</v>
      </c>
      <c r="D232" t="s">
        <v>86</v>
      </c>
      <c r="E232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64"/>
  <sheetViews>
    <sheetView zoomScale="37" workbookViewId="0"/>
  </sheetViews>
  <sheetFormatPr defaultRowHeight="14.4" x14ac:dyDescent="0.3"/>
  <cols>
    <col min="1" max="1" width="44.5546875" bestFit="1" customWidth="1"/>
    <col min="2" max="2" width="22.109375" bestFit="1" customWidth="1"/>
    <col min="3" max="3" width="37.109375" bestFit="1" customWidth="1"/>
    <col min="4" max="4" width="28" bestFit="1" customWidth="1"/>
    <col min="5" max="5" width="33.5546875" bestFit="1" customWidth="1"/>
    <col min="6" max="6" width="41.33203125" customWidth="1"/>
    <col min="7" max="7" width="21.44140625" bestFit="1" customWidth="1"/>
    <col min="8" max="8" width="45.6640625" bestFit="1" customWidth="1"/>
    <col min="9" max="9" width="17.5546875" customWidth="1"/>
    <col min="10" max="10" width="16" customWidth="1"/>
    <col min="12" max="12" width="16.33203125" customWidth="1"/>
  </cols>
  <sheetData>
    <row r="1" spans="1:9" x14ac:dyDescent="0.3">
      <c r="A1" t="s">
        <v>97</v>
      </c>
      <c r="B1" t="s">
        <v>98</v>
      </c>
      <c r="C1" t="s">
        <v>98</v>
      </c>
      <c r="D1" t="s">
        <v>98</v>
      </c>
      <c r="E1" t="s">
        <v>98</v>
      </c>
      <c r="F1" t="s">
        <v>98</v>
      </c>
      <c r="G1" t="s">
        <v>98</v>
      </c>
      <c r="H1" t="s">
        <v>98</v>
      </c>
    </row>
    <row r="2" spans="1:9" x14ac:dyDescent="0.3">
      <c r="B2" s="24" t="s">
        <v>21</v>
      </c>
      <c r="C2" s="24" t="s">
        <v>21</v>
      </c>
      <c r="D2" s="24" t="s">
        <v>21</v>
      </c>
      <c r="E2" s="24" t="s">
        <v>21</v>
      </c>
      <c r="F2" s="24" t="s">
        <v>21</v>
      </c>
      <c r="G2" s="24" t="s">
        <v>21</v>
      </c>
      <c r="H2" s="24" t="s">
        <v>21</v>
      </c>
      <c r="I2" s="24" t="s">
        <v>100</v>
      </c>
    </row>
    <row r="3" spans="1:9" ht="43.2" x14ac:dyDescent="0.3">
      <c r="A3" s="19" t="s">
        <v>93</v>
      </c>
      <c r="B3" s="19" t="s">
        <v>95</v>
      </c>
      <c r="I3" s="23" t="s">
        <v>101</v>
      </c>
    </row>
    <row r="4" spans="1:9" s="23" customFormat="1" ht="67.5" customHeight="1" x14ac:dyDescent="0.3">
      <c r="A4" s="22" t="s">
        <v>96</v>
      </c>
      <c r="B4" s="23" t="s">
        <v>28</v>
      </c>
      <c r="C4" s="23" t="s">
        <v>31</v>
      </c>
      <c r="D4" s="23" t="s">
        <v>32</v>
      </c>
      <c r="E4" s="23" t="s">
        <v>30</v>
      </c>
      <c r="F4" s="23" t="s">
        <v>34</v>
      </c>
      <c r="G4" s="23" t="s">
        <v>29</v>
      </c>
      <c r="H4" s="23" t="s">
        <v>33</v>
      </c>
      <c r="I4" s="23" t="s">
        <v>99</v>
      </c>
    </row>
    <row r="5" spans="1:9" x14ac:dyDescent="0.3">
      <c r="A5" s="20" t="s">
        <v>43</v>
      </c>
      <c r="B5" s="21">
        <v>76</v>
      </c>
      <c r="C5" s="21">
        <v>14.5</v>
      </c>
      <c r="D5" s="21">
        <v>8.5</v>
      </c>
      <c r="E5" s="21">
        <v>9.5</v>
      </c>
      <c r="F5" s="21">
        <v>0</v>
      </c>
      <c r="G5" s="21">
        <v>35.5</v>
      </c>
      <c r="H5" s="21">
        <v>2</v>
      </c>
      <c r="I5" s="21">
        <v>1000</v>
      </c>
    </row>
    <row r="6" spans="1:9" x14ac:dyDescent="0.3">
      <c r="A6" s="20" t="s">
        <v>44</v>
      </c>
      <c r="B6" s="21">
        <v>42.5</v>
      </c>
      <c r="C6" s="21">
        <v>3</v>
      </c>
      <c r="D6" s="21">
        <v>3</v>
      </c>
      <c r="E6" s="21">
        <v>5.5</v>
      </c>
      <c r="F6" s="21">
        <v>0</v>
      </c>
      <c r="G6" s="21">
        <v>17</v>
      </c>
      <c r="H6" s="21">
        <v>2.5</v>
      </c>
      <c r="I6" s="21">
        <v>1000</v>
      </c>
    </row>
    <row r="7" spans="1:9" x14ac:dyDescent="0.3">
      <c r="A7" s="20" t="s">
        <v>53</v>
      </c>
      <c r="B7" s="21">
        <v>53</v>
      </c>
      <c r="C7" s="21">
        <v>9</v>
      </c>
      <c r="D7" s="21">
        <v>4</v>
      </c>
      <c r="E7" s="21">
        <v>7.5</v>
      </c>
      <c r="F7" s="21">
        <v>0</v>
      </c>
      <c r="G7" s="21">
        <v>21.5</v>
      </c>
      <c r="H7" s="21">
        <v>3</v>
      </c>
      <c r="I7" s="21">
        <v>1000</v>
      </c>
    </row>
    <row r="8" spans="1:9" x14ac:dyDescent="0.3">
      <c r="A8" s="20" t="s">
        <v>55</v>
      </c>
      <c r="B8" s="21">
        <v>51</v>
      </c>
      <c r="C8" s="21">
        <v>13.5</v>
      </c>
      <c r="D8" s="21">
        <v>10</v>
      </c>
      <c r="E8" s="21">
        <v>10</v>
      </c>
      <c r="F8" s="21">
        <v>0</v>
      </c>
      <c r="G8" s="21">
        <v>28.5</v>
      </c>
      <c r="H8" s="21">
        <v>5</v>
      </c>
      <c r="I8" s="21">
        <v>1000</v>
      </c>
    </row>
    <row r="9" spans="1:9" x14ac:dyDescent="0.3">
      <c r="A9" s="20" t="s">
        <v>45</v>
      </c>
      <c r="B9" s="21">
        <v>66.5</v>
      </c>
      <c r="C9" s="21">
        <v>11.5</v>
      </c>
      <c r="D9" s="21">
        <v>6.5</v>
      </c>
      <c r="E9" s="21">
        <v>11.5</v>
      </c>
      <c r="F9" s="21">
        <v>0</v>
      </c>
      <c r="G9" s="21">
        <v>29.5</v>
      </c>
      <c r="H9" s="21">
        <v>2</v>
      </c>
      <c r="I9" s="21">
        <v>1000</v>
      </c>
    </row>
    <row r="10" spans="1:9" x14ac:dyDescent="0.3">
      <c r="A10" s="20" t="s">
        <v>46</v>
      </c>
      <c r="B10" s="21">
        <v>87</v>
      </c>
      <c r="C10" s="21">
        <v>19.5</v>
      </c>
      <c r="D10" s="21">
        <v>15</v>
      </c>
      <c r="E10" s="21">
        <v>15</v>
      </c>
      <c r="F10" s="21">
        <v>0</v>
      </c>
      <c r="G10" s="21">
        <v>47</v>
      </c>
      <c r="H10" s="21">
        <v>1.5</v>
      </c>
      <c r="I10" s="21">
        <v>1000</v>
      </c>
    </row>
    <row r="11" spans="1:9" x14ac:dyDescent="0.3">
      <c r="A11" s="20" t="s">
        <v>48</v>
      </c>
      <c r="B11" s="21">
        <v>70</v>
      </c>
      <c r="C11" s="21">
        <v>13</v>
      </c>
      <c r="D11" s="21">
        <v>9.5</v>
      </c>
      <c r="E11" s="21">
        <v>12</v>
      </c>
      <c r="F11" s="21">
        <v>0</v>
      </c>
      <c r="G11" s="21">
        <v>30.5</v>
      </c>
      <c r="H11" s="21">
        <v>2</v>
      </c>
      <c r="I11" s="21">
        <v>1000</v>
      </c>
    </row>
    <row r="12" spans="1:9" x14ac:dyDescent="0.3">
      <c r="A12" s="20" t="s">
        <v>52</v>
      </c>
      <c r="B12" s="21">
        <v>74</v>
      </c>
      <c r="C12" s="21">
        <v>25</v>
      </c>
      <c r="D12" s="21">
        <v>9</v>
      </c>
      <c r="E12" s="21">
        <v>6</v>
      </c>
      <c r="F12" s="21">
        <v>0</v>
      </c>
      <c r="G12" s="21">
        <v>34</v>
      </c>
      <c r="H12" s="21">
        <v>2</v>
      </c>
      <c r="I12" s="21">
        <v>1000</v>
      </c>
    </row>
    <row r="13" spans="1:9" x14ac:dyDescent="0.3">
      <c r="A13" s="20" t="s">
        <v>47</v>
      </c>
      <c r="B13" s="21">
        <v>78.5</v>
      </c>
      <c r="C13" s="21">
        <v>17</v>
      </c>
      <c r="D13" s="21">
        <v>11</v>
      </c>
      <c r="E13" s="21">
        <v>7</v>
      </c>
      <c r="F13" s="21">
        <v>0</v>
      </c>
      <c r="G13" s="21">
        <v>41</v>
      </c>
      <c r="H13" s="21">
        <v>2</v>
      </c>
      <c r="I13" s="21">
        <v>1000</v>
      </c>
    </row>
    <row r="14" spans="1:9" x14ac:dyDescent="0.3">
      <c r="A14" s="20" t="s">
        <v>59</v>
      </c>
      <c r="B14" s="21">
        <v>61.5</v>
      </c>
      <c r="C14" s="21">
        <v>14</v>
      </c>
      <c r="D14" s="21">
        <v>5.5</v>
      </c>
      <c r="E14" s="21">
        <v>11.5</v>
      </c>
      <c r="F14" s="21">
        <v>0</v>
      </c>
      <c r="G14" s="21">
        <v>24</v>
      </c>
      <c r="H14" s="21">
        <v>1</v>
      </c>
      <c r="I14" s="21">
        <v>1000</v>
      </c>
    </row>
    <row r="15" spans="1:9" x14ac:dyDescent="0.3">
      <c r="A15" s="20" t="s">
        <v>70</v>
      </c>
      <c r="B15" s="21">
        <v>94</v>
      </c>
      <c r="C15" s="21">
        <v>29</v>
      </c>
      <c r="D15" s="21">
        <v>9</v>
      </c>
      <c r="E15" s="21">
        <v>22</v>
      </c>
      <c r="F15" s="21">
        <v>0</v>
      </c>
      <c r="G15" s="21">
        <v>53</v>
      </c>
      <c r="H15" s="21">
        <v>1</v>
      </c>
      <c r="I15" s="21">
        <v>1000</v>
      </c>
    </row>
    <row r="16" spans="1:9" x14ac:dyDescent="0.3">
      <c r="A16" s="20" t="s">
        <v>49</v>
      </c>
      <c r="B16" s="21">
        <v>67</v>
      </c>
      <c r="C16" s="21">
        <v>3</v>
      </c>
      <c r="D16" s="21">
        <v>2.5</v>
      </c>
      <c r="E16" s="21">
        <v>8</v>
      </c>
      <c r="F16" s="21">
        <v>1</v>
      </c>
      <c r="G16" s="21">
        <v>26</v>
      </c>
      <c r="H16" s="21">
        <v>3.5</v>
      </c>
      <c r="I16" s="21">
        <v>1000</v>
      </c>
    </row>
    <row r="17" spans="1:9" x14ac:dyDescent="0.3">
      <c r="A17" s="20" t="s">
        <v>54</v>
      </c>
      <c r="B17" s="21">
        <v>48</v>
      </c>
      <c r="C17" s="21">
        <v>11.5</v>
      </c>
      <c r="D17" s="21">
        <v>10.5</v>
      </c>
      <c r="E17" s="21">
        <v>6</v>
      </c>
      <c r="F17" s="21">
        <v>0</v>
      </c>
      <c r="G17" s="21">
        <v>23.5</v>
      </c>
      <c r="H17" s="21">
        <v>3</v>
      </c>
      <c r="I17" s="21">
        <v>1000</v>
      </c>
    </row>
    <row r="18" spans="1:9" x14ac:dyDescent="0.3">
      <c r="A18" s="20" t="s">
        <v>57</v>
      </c>
      <c r="B18" s="21">
        <v>57.5</v>
      </c>
      <c r="C18" s="21">
        <v>11</v>
      </c>
      <c r="D18" s="21">
        <v>6.5</v>
      </c>
      <c r="E18" s="21">
        <v>12</v>
      </c>
      <c r="F18" s="21">
        <v>0</v>
      </c>
      <c r="G18" s="21">
        <v>22</v>
      </c>
      <c r="H18" s="21">
        <v>2</v>
      </c>
      <c r="I18" s="21">
        <v>1000</v>
      </c>
    </row>
    <row r="19" spans="1:9" x14ac:dyDescent="0.3">
      <c r="A19" s="20" t="s">
        <v>58</v>
      </c>
      <c r="B19" s="21">
        <v>88</v>
      </c>
      <c r="C19" s="21">
        <v>14</v>
      </c>
      <c r="D19" s="21">
        <v>14.5</v>
      </c>
      <c r="E19" s="21">
        <v>12</v>
      </c>
      <c r="F19" s="21">
        <v>0</v>
      </c>
      <c r="G19" s="21">
        <v>47.5</v>
      </c>
      <c r="H19" s="21">
        <v>1.5</v>
      </c>
      <c r="I19" s="21">
        <v>1000</v>
      </c>
    </row>
    <row r="20" spans="1:9" x14ac:dyDescent="0.3">
      <c r="A20" s="20" t="s">
        <v>60</v>
      </c>
      <c r="B20" s="21">
        <v>63</v>
      </c>
      <c r="C20" s="21">
        <v>8</v>
      </c>
      <c r="D20" s="21">
        <v>5.5</v>
      </c>
      <c r="E20" s="21">
        <v>6</v>
      </c>
      <c r="F20" s="21">
        <v>0</v>
      </c>
      <c r="G20" s="21">
        <v>28.5</v>
      </c>
      <c r="H20" s="21">
        <v>1.5</v>
      </c>
      <c r="I20" s="21">
        <v>1000</v>
      </c>
    </row>
    <row r="21" spans="1:9" x14ac:dyDescent="0.3">
      <c r="A21" s="20" t="s">
        <v>61</v>
      </c>
      <c r="B21" s="21">
        <v>90.5</v>
      </c>
      <c r="C21" s="21">
        <v>23</v>
      </c>
      <c r="D21" s="21">
        <v>10</v>
      </c>
      <c r="E21" s="21">
        <v>14</v>
      </c>
      <c r="F21" s="21">
        <v>0</v>
      </c>
      <c r="G21" s="21">
        <v>51.5</v>
      </c>
      <c r="H21" s="21">
        <v>1</v>
      </c>
      <c r="I21" s="21">
        <v>1000</v>
      </c>
    </row>
    <row r="22" spans="1:9" x14ac:dyDescent="0.3">
      <c r="A22" s="20" t="s">
        <v>73</v>
      </c>
      <c r="B22" s="21">
        <v>49</v>
      </c>
      <c r="C22" s="21">
        <v>11</v>
      </c>
      <c r="D22" s="21">
        <v>11</v>
      </c>
      <c r="E22" s="21">
        <v>10</v>
      </c>
      <c r="F22" s="21">
        <v>0</v>
      </c>
      <c r="G22" s="21">
        <v>15</v>
      </c>
      <c r="H22" s="21">
        <v>2</v>
      </c>
      <c r="I22" s="21">
        <v>1000</v>
      </c>
    </row>
    <row r="23" spans="1:9" x14ac:dyDescent="0.3">
      <c r="A23" s="20" t="s">
        <v>71</v>
      </c>
      <c r="B23" s="21">
        <v>90.5</v>
      </c>
      <c r="C23" s="21">
        <v>26.5</v>
      </c>
      <c r="D23" s="21">
        <v>19.5</v>
      </c>
      <c r="E23" s="21">
        <v>14.5</v>
      </c>
      <c r="F23" s="21">
        <v>0</v>
      </c>
      <c r="G23" s="21">
        <v>59.5</v>
      </c>
      <c r="H23" s="21">
        <v>2</v>
      </c>
      <c r="I23" s="21">
        <v>1000</v>
      </c>
    </row>
    <row r="24" spans="1:9" x14ac:dyDescent="0.3">
      <c r="A24" s="20" t="s">
        <v>63</v>
      </c>
      <c r="B24" s="21">
        <v>59.5</v>
      </c>
      <c r="C24" s="21">
        <v>8.5</v>
      </c>
      <c r="D24" s="21">
        <v>3</v>
      </c>
      <c r="E24" s="21">
        <v>8.5</v>
      </c>
      <c r="F24" s="21">
        <v>0</v>
      </c>
      <c r="G24" s="21">
        <v>19.5</v>
      </c>
      <c r="H24" s="21">
        <v>1.5</v>
      </c>
      <c r="I24" s="21">
        <v>1000</v>
      </c>
    </row>
    <row r="25" spans="1:9" x14ac:dyDescent="0.3">
      <c r="A25" s="20" t="s">
        <v>64</v>
      </c>
      <c r="B25" s="21">
        <v>51.5</v>
      </c>
      <c r="C25" s="21">
        <v>17</v>
      </c>
      <c r="D25" s="21">
        <v>10</v>
      </c>
      <c r="E25" s="21">
        <v>9</v>
      </c>
      <c r="F25" s="21">
        <v>0</v>
      </c>
      <c r="G25" s="21">
        <v>25</v>
      </c>
      <c r="H25" s="21">
        <v>3</v>
      </c>
      <c r="I25" s="21">
        <v>1000</v>
      </c>
    </row>
    <row r="26" spans="1:9" x14ac:dyDescent="0.3">
      <c r="A26" s="20" t="s">
        <v>65</v>
      </c>
      <c r="B26" s="21">
        <v>36.5</v>
      </c>
      <c r="C26" s="21">
        <v>5.5</v>
      </c>
      <c r="D26" s="21">
        <v>2</v>
      </c>
      <c r="E26" s="21">
        <v>7</v>
      </c>
      <c r="F26" s="21">
        <v>1</v>
      </c>
      <c r="G26" s="21">
        <v>13</v>
      </c>
      <c r="H26" s="21">
        <v>1.5</v>
      </c>
      <c r="I26" s="21">
        <v>1000</v>
      </c>
    </row>
    <row r="27" spans="1:9" x14ac:dyDescent="0.3">
      <c r="A27" s="20" t="s">
        <v>67</v>
      </c>
      <c r="B27" s="21">
        <v>72</v>
      </c>
      <c r="C27" s="21">
        <v>13.5</v>
      </c>
      <c r="D27" s="21">
        <v>6.5</v>
      </c>
      <c r="E27" s="21">
        <v>12</v>
      </c>
      <c r="F27" s="21">
        <v>0</v>
      </c>
      <c r="G27" s="21">
        <v>38</v>
      </c>
      <c r="H27" s="21">
        <v>4</v>
      </c>
      <c r="I27" s="21">
        <v>1000</v>
      </c>
    </row>
    <row r="28" spans="1:9" x14ac:dyDescent="0.3">
      <c r="A28" s="20" t="s">
        <v>66</v>
      </c>
      <c r="B28" s="21">
        <v>66</v>
      </c>
      <c r="C28" s="21">
        <v>21.5</v>
      </c>
      <c r="D28" s="21">
        <v>15</v>
      </c>
      <c r="E28" s="21">
        <v>9.5</v>
      </c>
      <c r="F28" s="21">
        <v>0</v>
      </c>
      <c r="G28" s="21">
        <v>36.5</v>
      </c>
      <c r="H28" s="21">
        <v>2</v>
      </c>
      <c r="I28" s="21">
        <v>1000</v>
      </c>
    </row>
    <row r="29" spans="1:9" x14ac:dyDescent="0.3">
      <c r="A29" s="20" t="s">
        <v>51</v>
      </c>
      <c r="B29" s="21">
        <v>61</v>
      </c>
      <c r="C29" s="21">
        <v>18.5</v>
      </c>
      <c r="D29" s="21">
        <v>16.5</v>
      </c>
      <c r="E29" s="21">
        <v>9</v>
      </c>
      <c r="F29" s="21">
        <v>0</v>
      </c>
      <c r="G29" s="21">
        <v>28.5</v>
      </c>
      <c r="H29" s="21">
        <v>2.5</v>
      </c>
      <c r="I29" s="21">
        <v>1000</v>
      </c>
    </row>
    <row r="30" spans="1:9" x14ac:dyDescent="0.3">
      <c r="A30" s="20" t="s">
        <v>69</v>
      </c>
      <c r="B30" s="21">
        <v>90</v>
      </c>
      <c r="C30" s="21">
        <v>32</v>
      </c>
      <c r="D30" s="21">
        <v>23.5</v>
      </c>
      <c r="E30" s="21">
        <v>14.5</v>
      </c>
      <c r="F30" s="21">
        <v>0</v>
      </c>
      <c r="G30" s="21">
        <v>54</v>
      </c>
      <c r="H30" s="21">
        <v>1</v>
      </c>
      <c r="I30" s="21">
        <v>1000</v>
      </c>
    </row>
    <row r="31" spans="1:9" x14ac:dyDescent="0.3">
      <c r="A31" s="20" t="s">
        <v>75</v>
      </c>
      <c r="B31" s="21">
        <v>27</v>
      </c>
      <c r="C31" s="21">
        <v>6</v>
      </c>
      <c r="D31" s="21">
        <v>7</v>
      </c>
      <c r="E31" s="21">
        <v>3</v>
      </c>
      <c r="F31" s="21">
        <v>1</v>
      </c>
      <c r="G31" s="21">
        <v>12</v>
      </c>
      <c r="H31" s="21">
        <v>4</v>
      </c>
      <c r="I31" s="21">
        <v>1000</v>
      </c>
    </row>
    <row r="32" spans="1:9" x14ac:dyDescent="0.3">
      <c r="B32">
        <f>COUNT(B5:B31)</f>
        <v>27</v>
      </c>
      <c r="C32">
        <f t="shared" ref="C32:H32" si="0">COUNT(C5:C31)</f>
        <v>27</v>
      </c>
      <c r="D32">
        <f t="shared" si="0"/>
        <v>27</v>
      </c>
      <c r="E32">
        <f t="shared" si="0"/>
        <v>27</v>
      </c>
      <c r="F32">
        <f t="shared" si="0"/>
        <v>27</v>
      </c>
      <c r="G32">
        <f t="shared" si="0"/>
        <v>27</v>
      </c>
      <c r="H32">
        <f t="shared" si="0"/>
        <v>27</v>
      </c>
    </row>
    <row r="37" spans="1:14" x14ac:dyDescent="0.3">
      <c r="A37" t="s">
        <v>102</v>
      </c>
      <c r="B37" t="str">
        <f>B4</f>
        <v>Computer use: at home</v>
      </c>
      <c r="C37" t="str">
        <f t="shared" ref="C37:I37" si="1">C4</f>
        <v>Computer use: at other people's houses</v>
      </c>
      <c r="D37" t="str">
        <f t="shared" si="1"/>
        <v>Computer use: at other places</v>
      </c>
      <c r="E37" t="str">
        <f t="shared" si="1"/>
        <v>Computer use: at place of education</v>
      </c>
      <c r="F37" t="str">
        <f t="shared" si="1"/>
        <v>Computer use: at place of educaton, but not at any other place</v>
      </c>
      <c r="G37" t="str">
        <f t="shared" si="1"/>
        <v>Computer use: at work</v>
      </c>
      <c r="H37" t="str">
        <f t="shared" si="1"/>
        <v>Computer use: at work, but not at any other place</v>
      </c>
      <c r="I37" t="str">
        <f t="shared" si="1"/>
        <v>YO=Al-relatedness</v>
      </c>
      <c r="J37" s="15" t="s">
        <v>315</v>
      </c>
      <c r="K37" s="15" t="s">
        <v>316</v>
      </c>
      <c r="L37" s="15" t="s">
        <v>317</v>
      </c>
      <c r="M37" s="15" t="s">
        <v>318</v>
      </c>
      <c r="N37" s="15" t="s">
        <v>319</v>
      </c>
    </row>
    <row r="38" spans="1:14" x14ac:dyDescent="0.3">
      <c r="A38" t="str">
        <f>A5</f>
        <v>Belgium</v>
      </c>
      <c r="B38">
        <f>RANK(B5,B$5:B$31,0)</f>
        <v>8</v>
      </c>
      <c r="C38">
        <f t="shared" ref="C38:H38" si="2">RANK(C5,C$5:C$31,0)</f>
        <v>11</v>
      </c>
      <c r="D38">
        <f t="shared" si="2"/>
        <v>16</v>
      </c>
      <c r="E38">
        <f t="shared" si="2"/>
        <v>14</v>
      </c>
      <c r="F38">
        <f t="shared" si="2"/>
        <v>4</v>
      </c>
      <c r="G38">
        <f t="shared" si="2"/>
        <v>10</v>
      </c>
      <c r="H38">
        <f t="shared" si="2"/>
        <v>10</v>
      </c>
      <c r="I38">
        <f>I5</f>
        <v>1000</v>
      </c>
      <c r="J38" s="25">
        <f>model!I95</f>
        <v>1000.6</v>
      </c>
      <c r="K38">
        <f>RANK(J38,J$38:J$64,0)</f>
        <v>15</v>
      </c>
      <c r="L38" s="26">
        <f>AVERAGE(B38:H38)</f>
        <v>10.428571428571429</v>
      </c>
      <c r="M38">
        <f>RANK(L38,L$38:L$64,1)</f>
        <v>12</v>
      </c>
      <c r="N38">
        <f>ABS(K38-M38)</f>
        <v>3</v>
      </c>
    </row>
    <row r="39" spans="1:14" x14ac:dyDescent="0.3">
      <c r="A39" t="str">
        <f t="shared" ref="A39:A64" si="3">A6</f>
        <v>Bulgaria</v>
      </c>
      <c r="B39">
        <f t="shared" ref="B39:H64" si="4">RANK(B6,B$5:B$31,0)</f>
        <v>25</v>
      </c>
      <c r="C39">
        <f t="shared" si="4"/>
        <v>26</v>
      </c>
      <c r="D39">
        <f t="shared" si="4"/>
        <v>24</v>
      </c>
      <c r="E39">
        <f t="shared" si="4"/>
        <v>26</v>
      </c>
      <c r="F39">
        <f t="shared" si="4"/>
        <v>4</v>
      </c>
      <c r="G39">
        <f t="shared" si="4"/>
        <v>24</v>
      </c>
      <c r="H39">
        <f t="shared" si="4"/>
        <v>8</v>
      </c>
      <c r="I39">
        <f t="shared" ref="I39:I64" si="5">I6</f>
        <v>1000</v>
      </c>
      <c r="J39" s="25">
        <f>model!I96</f>
        <v>959.7</v>
      </c>
      <c r="K39" s="15">
        <f t="shared" ref="K39:K64" si="6">RANK(J39,J$38:J$64,0)</f>
        <v>22</v>
      </c>
      <c r="L39" s="26">
        <f t="shared" ref="L39:L64" si="7">AVERAGE(B39:H39)</f>
        <v>19.571428571428573</v>
      </c>
      <c r="M39" s="15">
        <f t="shared" ref="M39:M64" si="8">RANK(L39,L$38:L$64,1)</f>
        <v>26</v>
      </c>
      <c r="N39" s="15">
        <f t="shared" ref="N39:N64" si="9">ABS(K39-M39)</f>
        <v>4</v>
      </c>
    </row>
    <row r="40" spans="1:14" x14ac:dyDescent="0.3">
      <c r="A40" t="str">
        <f t="shared" si="3"/>
        <v>Croatia</v>
      </c>
      <c r="B40">
        <f t="shared" si="4"/>
        <v>20</v>
      </c>
      <c r="C40">
        <f t="shared" si="4"/>
        <v>21</v>
      </c>
      <c r="D40">
        <f t="shared" si="4"/>
        <v>23</v>
      </c>
      <c r="E40">
        <f t="shared" si="4"/>
        <v>20</v>
      </c>
      <c r="F40">
        <f t="shared" si="4"/>
        <v>4</v>
      </c>
      <c r="G40">
        <f t="shared" si="4"/>
        <v>22</v>
      </c>
      <c r="H40">
        <f t="shared" si="4"/>
        <v>5</v>
      </c>
      <c r="I40">
        <f t="shared" si="5"/>
        <v>1000</v>
      </c>
      <c r="J40" s="25">
        <f>model!I97</f>
        <v>981.7</v>
      </c>
      <c r="K40" s="15">
        <f t="shared" si="6"/>
        <v>20</v>
      </c>
      <c r="L40" s="26">
        <f t="shared" si="7"/>
        <v>16.428571428571427</v>
      </c>
      <c r="M40" s="15">
        <f t="shared" si="8"/>
        <v>22</v>
      </c>
      <c r="N40" s="15">
        <f t="shared" si="9"/>
        <v>2</v>
      </c>
    </row>
    <row r="41" spans="1:14" x14ac:dyDescent="0.3">
      <c r="A41" t="str">
        <f t="shared" si="3"/>
        <v>Cyprus</v>
      </c>
      <c r="B41">
        <f t="shared" si="4"/>
        <v>22</v>
      </c>
      <c r="C41">
        <f t="shared" si="4"/>
        <v>14</v>
      </c>
      <c r="D41">
        <f t="shared" si="4"/>
        <v>10</v>
      </c>
      <c r="E41">
        <f t="shared" si="4"/>
        <v>12</v>
      </c>
      <c r="F41">
        <f t="shared" si="4"/>
        <v>4</v>
      </c>
      <c r="G41">
        <f t="shared" si="4"/>
        <v>14</v>
      </c>
      <c r="H41">
        <f t="shared" si="4"/>
        <v>1</v>
      </c>
      <c r="I41">
        <f t="shared" si="5"/>
        <v>1000</v>
      </c>
      <c r="J41" s="25">
        <f>model!I98</f>
        <v>1027</v>
      </c>
      <c r="K41" s="15">
        <f t="shared" si="6"/>
        <v>6</v>
      </c>
      <c r="L41" s="26">
        <f t="shared" si="7"/>
        <v>11</v>
      </c>
      <c r="M41" s="15">
        <f t="shared" si="8"/>
        <v>14</v>
      </c>
      <c r="N41" s="15">
        <f t="shared" si="9"/>
        <v>8</v>
      </c>
    </row>
    <row r="42" spans="1:14" x14ac:dyDescent="0.3">
      <c r="A42" t="str">
        <f t="shared" si="3"/>
        <v>Czechia</v>
      </c>
      <c r="B42">
        <f t="shared" si="4"/>
        <v>13</v>
      </c>
      <c r="C42">
        <f t="shared" si="4"/>
        <v>17</v>
      </c>
      <c r="D42">
        <f t="shared" si="4"/>
        <v>18</v>
      </c>
      <c r="E42">
        <f t="shared" si="4"/>
        <v>10</v>
      </c>
      <c r="F42">
        <f t="shared" si="4"/>
        <v>4</v>
      </c>
      <c r="G42">
        <f t="shared" si="4"/>
        <v>13</v>
      </c>
      <c r="H42">
        <f t="shared" si="4"/>
        <v>10</v>
      </c>
      <c r="I42">
        <f t="shared" si="5"/>
        <v>1000</v>
      </c>
      <c r="J42" s="25">
        <f>model!I99</f>
        <v>988.7</v>
      </c>
      <c r="K42" s="15">
        <f t="shared" si="6"/>
        <v>19</v>
      </c>
      <c r="L42" s="26">
        <f t="shared" si="7"/>
        <v>12.142857142857142</v>
      </c>
      <c r="M42" s="15">
        <f t="shared" si="8"/>
        <v>16</v>
      </c>
      <c r="N42" s="15">
        <f t="shared" si="9"/>
        <v>3</v>
      </c>
    </row>
    <row r="43" spans="1:14" x14ac:dyDescent="0.3">
      <c r="A43" t="str">
        <f t="shared" si="3"/>
        <v>Denmark</v>
      </c>
      <c r="B43">
        <f t="shared" si="4"/>
        <v>6</v>
      </c>
      <c r="C43">
        <f t="shared" si="4"/>
        <v>7</v>
      </c>
      <c r="D43">
        <f t="shared" si="4"/>
        <v>4</v>
      </c>
      <c r="E43">
        <f t="shared" si="4"/>
        <v>2</v>
      </c>
      <c r="F43">
        <f t="shared" si="4"/>
        <v>4</v>
      </c>
      <c r="G43">
        <f t="shared" si="4"/>
        <v>6</v>
      </c>
      <c r="H43">
        <f t="shared" si="4"/>
        <v>19</v>
      </c>
      <c r="I43">
        <f t="shared" si="5"/>
        <v>1000</v>
      </c>
      <c r="J43" s="25">
        <f>model!I100</f>
        <v>1037</v>
      </c>
      <c r="K43" s="15">
        <f t="shared" si="6"/>
        <v>2</v>
      </c>
      <c r="L43" s="26">
        <f t="shared" si="7"/>
        <v>6.8571428571428568</v>
      </c>
      <c r="M43" s="15">
        <f t="shared" si="8"/>
        <v>3</v>
      </c>
      <c r="N43" s="15">
        <f t="shared" si="9"/>
        <v>1</v>
      </c>
    </row>
    <row r="44" spans="1:14" x14ac:dyDescent="0.3">
      <c r="A44" t="str">
        <f t="shared" si="3"/>
        <v>Estonia</v>
      </c>
      <c r="B44">
        <f t="shared" si="4"/>
        <v>11</v>
      </c>
      <c r="C44">
        <f t="shared" si="4"/>
        <v>16</v>
      </c>
      <c r="D44">
        <f t="shared" si="4"/>
        <v>13</v>
      </c>
      <c r="E44">
        <f t="shared" si="4"/>
        <v>6</v>
      </c>
      <c r="F44">
        <f t="shared" si="4"/>
        <v>4</v>
      </c>
      <c r="G44">
        <f t="shared" si="4"/>
        <v>12</v>
      </c>
      <c r="H44">
        <f t="shared" si="4"/>
        <v>10</v>
      </c>
      <c r="I44">
        <f t="shared" si="5"/>
        <v>1000</v>
      </c>
      <c r="J44" s="25">
        <f>model!I101</f>
        <v>1001.6</v>
      </c>
      <c r="K44" s="15">
        <f t="shared" si="6"/>
        <v>14</v>
      </c>
      <c r="L44" s="26">
        <f t="shared" si="7"/>
        <v>10.285714285714286</v>
      </c>
      <c r="M44" s="15">
        <f t="shared" si="8"/>
        <v>11</v>
      </c>
      <c r="N44" s="15">
        <f t="shared" si="9"/>
        <v>3</v>
      </c>
    </row>
    <row r="45" spans="1:14" x14ac:dyDescent="0.3">
      <c r="A45" t="str">
        <f t="shared" si="3"/>
        <v>France</v>
      </c>
      <c r="B45">
        <f t="shared" si="4"/>
        <v>9</v>
      </c>
      <c r="C45">
        <f t="shared" si="4"/>
        <v>4</v>
      </c>
      <c r="D45">
        <f t="shared" si="4"/>
        <v>14</v>
      </c>
      <c r="E45">
        <f t="shared" si="4"/>
        <v>23</v>
      </c>
      <c r="F45">
        <f t="shared" si="4"/>
        <v>4</v>
      </c>
      <c r="G45">
        <f t="shared" si="4"/>
        <v>11</v>
      </c>
      <c r="H45">
        <f t="shared" si="4"/>
        <v>10</v>
      </c>
      <c r="I45">
        <f t="shared" si="5"/>
        <v>1000</v>
      </c>
      <c r="J45" s="25">
        <f>model!I102</f>
        <v>998.6</v>
      </c>
      <c r="K45" s="15">
        <f t="shared" si="6"/>
        <v>16</v>
      </c>
      <c r="L45" s="26">
        <f t="shared" si="7"/>
        <v>10.714285714285714</v>
      </c>
      <c r="M45" s="15">
        <f t="shared" si="8"/>
        <v>13</v>
      </c>
      <c r="N45" s="15">
        <f t="shared" si="9"/>
        <v>3</v>
      </c>
    </row>
    <row r="46" spans="1:14" x14ac:dyDescent="0.3">
      <c r="A46" t="str">
        <f t="shared" si="3"/>
        <v>Germany (until 1990 former territory of the FRG)</v>
      </c>
      <c r="B46">
        <f t="shared" si="4"/>
        <v>7</v>
      </c>
      <c r="C46">
        <f t="shared" si="4"/>
        <v>9</v>
      </c>
      <c r="D46">
        <f t="shared" si="4"/>
        <v>7</v>
      </c>
      <c r="E46">
        <f t="shared" si="4"/>
        <v>21</v>
      </c>
      <c r="F46">
        <f t="shared" si="4"/>
        <v>4</v>
      </c>
      <c r="G46">
        <f t="shared" si="4"/>
        <v>7</v>
      </c>
      <c r="H46">
        <f t="shared" si="4"/>
        <v>10</v>
      </c>
      <c r="I46">
        <f t="shared" si="5"/>
        <v>1000</v>
      </c>
      <c r="J46" s="25">
        <f>model!I103</f>
        <v>1008.6</v>
      </c>
      <c r="K46" s="15">
        <f t="shared" si="6"/>
        <v>12</v>
      </c>
      <c r="L46" s="26">
        <f t="shared" si="7"/>
        <v>9.2857142857142865</v>
      </c>
      <c r="M46" s="15">
        <f t="shared" si="8"/>
        <v>9</v>
      </c>
      <c r="N46" s="15">
        <f t="shared" si="9"/>
        <v>3</v>
      </c>
    </row>
    <row r="47" spans="1:14" x14ac:dyDescent="0.3">
      <c r="A47" t="str">
        <f t="shared" si="3"/>
        <v>Hungary</v>
      </c>
      <c r="B47">
        <f t="shared" si="4"/>
        <v>16</v>
      </c>
      <c r="C47">
        <f t="shared" si="4"/>
        <v>12</v>
      </c>
      <c r="D47">
        <f t="shared" si="4"/>
        <v>21</v>
      </c>
      <c r="E47">
        <f t="shared" si="4"/>
        <v>10</v>
      </c>
      <c r="F47">
        <f t="shared" si="4"/>
        <v>4</v>
      </c>
      <c r="G47">
        <f t="shared" si="4"/>
        <v>19</v>
      </c>
      <c r="H47">
        <f t="shared" si="4"/>
        <v>24</v>
      </c>
      <c r="I47">
        <f t="shared" si="5"/>
        <v>1000</v>
      </c>
      <c r="J47" s="25">
        <f>model!I104</f>
        <v>956.7</v>
      </c>
      <c r="K47" s="15">
        <f t="shared" si="6"/>
        <v>25</v>
      </c>
      <c r="L47" s="26">
        <f t="shared" si="7"/>
        <v>15.142857142857142</v>
      </c>
      <c r="M47" s="15">
        <f t="shared" si="8"/>
        <v>21</v>
      </c>
      <c r="N47" s="15">
        <f t="shared" si="9"/>
        <v>4</v>
      </c>
    </row>
    <row r="48" spans="1:14" x14ac:dyDescent="0.3">
      <c r="A48" t="str">
        <f t="shared" si="3"/>
        <v>Iceland</v>
      </c>
      <c r="B48">
        <f t="shared" si="4"/>
        <v>1</v>
      </c>
      <c r="C48">
        <f t="shared" si="4"/>
        <v>2</v>
      </c>
      <c r="D48">
        <f t="shared" si="4"/>
        <v>14</v>
      </c>
      <c r="E48">
        <f t="shared" si="4"/>
        <v>1</v>
      </c>
      <c r="F48">
        <f t="shared" si="4"/>
        <v>4</v>
      </c>
      <c r="G48">
        <f t="shared" si="4"/>
        <v>3</v>
      </c>
      <c r="H48">
        <f t="shared" si="4"/>
        <v>24</v>
      </c>
      <c r="I48">
        <f t="shared" si="5"/>
        <v>1000</v>
      </c>
      <c r="J48" s="25">
        <f>model!I105</f>
        <v>1025.5</v>
      </c>
      <c r="K48" s="15">
        <f t="shared" si="6"/>
        <v>8</v>
      </c>
      <c r="L48" s="26">
        <f t="shared" si="7"/>
        <v>7</v>
      </c>
      <c r="M48" s="15">
        <f t="shared" si="8"/>
        <v>4</v>
      </c>
      <c r="N48" s="15">
        <f t="shared" si="9"/>
        <v>4</v>
      </c>
    </row>
    <row r="49" spans="1:14" x14ac:dyDescent="0.3">
      <c r="A49" t="str">
        <f t="shared" si="3"/>
        <v>Ireland</v>
      </c>
      <c r="B49">
        <f t="shared" si="4"/>
        <v>12</v>
      </c>
      <c r="C49">
        <f t="shared" si="4"/>
        <v>26</v>
      </c>
      <c r="D49">
        <f t="shared" si="4"/>
        <v>26</v>
      </c>
      <c r="E49">
        <f t="shared" si="4"/>
        <v>19</v>
      </c>
      <c r="F49">
        <f t="shared" si="4"/>
        <v>1</v>
      </c>
      <c r="G49">
        <f t="shared" si="4"/>
        <v>17</v>
      </c>
      <c r="H49">
        <f t="shared" si="4"/>
        <v>4</v>
      </c>
      <c r="I49">
        <f t="shared" si="5"/>
        <v>1000</v>
      </c>
      <c r="J49" s="25">
        <f>model!I106</f>
        <v>1035.5</v>
      </c>
      <c r="K49" s="15">
        <f t="shared" si="6"/>
        <v>3</v>
      </c>
      <c r="L49" s="26">
        <f t="shared" si="7"/>
        <v>15</v>
      </c>
      <c r="M49" s="15">
        <f t="shared" si="8"/>
        <v>20</v>
      </c>
      <c r="N49" s="15">
        <f t="shared" si="9"/>
        <v>17</v>
      </c>
    </row>
    <row r="50" spans="1:14" x14ac:dyDescent="0.3">
      <c r="A50" t="str">
        <f t="shared" si="3"/>
        <v>Italy</v>
      </c>
      <c r="B50">
        <f t="shared" si="4"/>
        <v>24</v>
      </c>
      <c r="C50">
        <f t="shared" si="4"/>
        <v>17</v>
      </c>
      <c r="D50">
        <f t="shared" si="4"/>
        <v>9</v>
      </c>
      <c r="E50">
        <f t="shared" si="4"/>
        <v>23</v>
      </c>
      <c r="F50">
        <f t="shared" si="4"/>
        <v>4</v>
      </c>
      <c r="G50">
        <f t="shared" si="4"/>
        <v>20</v>
      </c>
      <c r="H50">
        <f t="shared" si="4"/>
        <v>5</v>
      </c>
      <c r="I50">
        <f t="shared" si="5"/>
        <v>1000</v>
      </c>
      <c r="J50" s="25">
        <f>model!I107</f>
        <v>994.6</v>
      </c>
      <c r="K50" s="15">
        <f t="shared" si="6"/>
        <v>18</v>
      </c>
      <c r="L50" s="26">
        <f t="shared" si="7"/>
        <v>14.571428571428571</v>
      </c>
      <c r="M50" s="15">
        <f t="shared" si="8"/>
        <v>19</v>
      </c>
      <c r="N50" s="15">
        <f t="shared" si="9"/>
        <v>1</v>
      </c>
    </row>
    <row r="51" spans="1:14" x14ac:dyDescent="0.3">
      <c r="A51" t="str">
        <f t="shared" si="3"/>
        <v>Lithuania</v>
      </c>
      <c r="B51">
        <f t="shared" si="4"/>
        <v>19</v>
      </c>
      <c r="C51">
        <f t="shared" si="4"/>
        <v>19</v>
      </c>
      <c r="D51">
        <f t="shared" si="4"/>
        <v>18</v>
      </c>
      <c r="E51">
        <f t="shared" si="4"/>
        <v>6</v>
      </c>
      <c r="F51">
        <f t="shared" si="4"/>
        <v>4</v>
      </c>
      <c r="G51">
        <f t="shared" si="4"/>
        <v>21</v>
      </c>
      <c r="H51">
        <f t="shared" si="4"/>
        <v>10</v>
      </c>
      <c r="I51">
        <f t="shared" si="5"/>
        <v>1000</v>
      </c>
      <c r="J51" s="25">
        <f>model!I108</f>
        <v>976.7</v>
      </c>
      <c r="K51" s="15">
        <f t="shared" si="6"/>
        <v>21</v>
      </c>
      <c r="L51" s="26">
        <f t="shared" si="7"/>
        <v>13.857142857142858</v>
      </c>
      <c r="M51" s="15">
        <f t="shared" si="8"/>
        <v>17</v>
      </c>
      <c r="N51" s="15">
        <f t="shared" si="9"/>
        <v>4</v>
      </c>
    </row>
    <row r="52" spans="1:14" x14ac:dyDescent="0.3">
      <c r="A52" t="str">
        <f t="shared" si="3"/>
        <v>Luxembourg</v>
      </c>
      <c r="B52">
        <f t="shared" si="4"/>
        <v>5</v>
      </c>
      <c r="C52">
        <f t="shared" si="4"/>
        <v>12</v>
      </c>
      <c r="D52">
        <f t="shared" si="4"/>
        <v>6</v>
      </c>
      <c r="E52">
        <f t="shared" si="4"/>
        <v>6</v>
      </c>
      <c r="F52">
        <f t="shared" si="4"/>
        <v>4</v>
      </c>
      <c r="G52">
        <f t="shared" si="4"/>
        <v>5</v>
      </c>
      <c r="H52">
        <f t="shared" si="4"/>
        <v>19</v>
      </c>
      <c r="I52">
        <f t="shared" si="5"/>
        <v>1000</v>
      </c>
      <c r="J52" s="25">
        <f>model!I109</f>
        <v>1016.6</v>
      </c>
      <c r="K52" s="15">
        <f t="shared" si="6"/>
        <v>9</v>
      </c>
      <c r="L52" s="26">
        <f t="shared" si="7"/>
        <v>8.1428571428571423</v>
      </c>
      <c r="M52" s="15">
        <f t="shared" si="8"/>
        <v>6</v>
      </c>
      <c r="N52" s="15">
        <f t="shared" si="9"/>
        <v>3</v>
      </c>
    </row>
    <row r="53" spans="1:14" x14ac:dyDescent="0.3">
      <c r="A53" t="str">
        <f t="shared" si="3"/>
        <v>Malta</v>
      </c>
      <c r="B53">
        <f t="shared" si="4"/>
        <v>15</v>
      </c>
      <c r="C53">
        <f t="shared" si="4"/>
        <v>23</v>
      </c>
      <c r="D53">
        <f t="shared" si="4"/>
        <v>21</v>
      </c>
      <c r="E53">
        <f t="shared" si="4"/>
        <v>23</v>
      </c>
      <c r="F53">
        <f t="shared" si="4"/>
        <v>4</v>
      </c>
      <c r="G53">
        <f t="shared" si="4"/>
        <v>14</v>
      </c>
      <c r="H53">
        <f t="shared" si="4"/>
        <v>19</v>
      </c>
      <c r="I53">
        <f t="shared" si="5"/>
        <v>1000</v>
      </c>
      <c r="J53" s="25">
        <f>model!I110</f>
        <v>954.7</v>
      </c>
      <c r="K53" s="15">
        <f t="shared" si="6"/>
        <v>26</v>
      </c>
      <c r="L53" s="26">
        <f t="shared" si="7"/>
        <v>17</v>
      </c>
      <c r="M53" s="15">
        <f t="shared" si="8"/>
        <v>23</v>
      </c>
      <c r="N53" s="15">
        <f t="shared" si="9"/>
        <v>3</v>
      </c>
    </row>
    <row r="54" spans="1:14" x14ac:dyDescent="0.3">
      <c r="A54" t="str">
        <f t="shared" si="3"/>
        <v>Netherlands</v>
      </c>
      <c r="B54">
        <f t="shared" si="4"/>
        <v>2</v>
      </c>
      <c r="C54">
        <f t="shared" si="4"/>
        <v>5</v>
      </c>
      <c r="D54">
        <f t="shared" si="4"/>
        <v>10</v>
      </c>
      <c r="E54">
        <f t="shared" si="4"/>
        <v>5</v>
      </c>
      <c r="F54">
        <f t="shared" si="4"/>
        <v>4</v>
      </c>
      <c r="G54">
        <f t="shared" si="4"/>
        <v>4</v>
      </c>
      <c r="H54">
        <f t="shared" si="4"/>
        <v>24</v>
      </c>
      <c r="I54">
        <f t="shared" si="5"/>
        <v>1000</v>
      </c>
      <c r="J54" s="25">
        <f>model!I111</f>
        <v>1008.6</v>
      </c>
      <c r="K54" s="15">
        <f t="shared" si="6"/>
        <v>12</v>
      </c>
      <c r="L54" s="26">
        <f t="shared" si="7"/>
        <v>7.7142857142857144</v>
      </c>
      <c r="M54" s="15">
        <f t="shared" si="8"/>
        <v>5</v>
      </c>
      <c r="N54" s="15">
        <f t="shared" si="9"/>
        <v>7</v>
      </c>
    </row>
    <row r="55" spans="1:14" x14ac:dyDescent="0.3">
      <c r="A55" t="str">
        <f t="shared" si="3"/>
        <v>North Macedonia</v>
      </c>
      <c r="B55">
        <f t="shared" si="4"/>
        <v>23</v>
      </c>
      <c r="C55">
        <f t="shared" si="4"/>
        <v>19</v>
      </c>
      <c r="D55">
        <f t="shared" si="4"/>
        <v>7</v>
      </c>
      <c r="E55">
        <f t="shared" si="4"/>
        <v>12</v>
      </c>
      <c r="F55">
        <f t="shared" si="4"/>
        <v>4</v>
      </c>
      <c r="G55">
        <f t="shared" si="4"/>
        <v>25</v>
      </c>
      <c r="H55">
        <f t="shared" si="4"/>
        <v>10</v>
      </c>
      <c r="I55">
        <f t="shared" si="5"/>
        <v>1000</v>
      </c>
      <c r="J55" s="25">
        <f>model!I112</f>
        <v>959.7</v>
      </c>
      <c r="K55" s="15">
        <f t="shared" si="6"/>
        <v>22</v>
      </c>
      <c r="L55" s="26">
        <f t="shared" si="7"/>
        <v>14.285714285714286</v>
      </c>
      <c r="M55" s="15">
        <f t="shared" si="8"/>
        <v>18</v>
      </c>
      <c r="N55" s="15">
        <f t="shared" si="9"/>
        <v>4</v>
      </c>
    </row>
    <row r="56" spans="1:14" x14ac:dyDescent="0.3">
      <c r="A56" t="str">
        <f t="shared" si="3"/>
        <v>Norway</v>
      </c>
      <c r="B56">
        <f t="shared" si="4"/>
        <v>2</v>
      </c>
      <c r="C56">
        <f t="shared" si="4"/>
        <v>3</v>
      </c>
      <c r="D56">
        <f t="shared" si="4"/>
        <v>2</v>
      </c>
      <c r="E56">
        <f t="shared" si="4"/>
        <v>3</v>
      </c>
      <c r="F56">
        <f t="shared" si="4"/>
        <v>4</v>
      </c>
      <c r="G56">
        <f t="shared" si="4"/>
        <v>1</v>
      </c>
      <c r="H56">
        <f t="shared" si="4"/>
        <v>10</v>
      </c>
      <c r="I56">
        <f t="shared" si="5"/>
        <v>1000</v>
      </c>
      <c r="J56" s="25">
        <f>model!I113</f>
        <v>1048.5</v>
      </c>
      <c r="K56" s="15">
        <f t="shared" si="6"/>
        <v>1</v>
      </c>
      <c r="L56" s="26">
        <f t="shared" si="7"/>
        <v>3.5714285714285716</v>
      </c>
      <c r="M56" s="15">
        <f t="shared" si="8"/>
        <v>1</v>
      </c>
      <c r="N56" s="15">
        <f t="shared" si="9"/>
        <v>0</v>
      </c>
    </row>
    <row r="57" spans="1:14" x14ac:dyDescent="0.3">
      <c r="A57" t="str">
        <f t="shared" si="3"/>
        <v>Poland</v>
      </c>
      <c r="B57">
        <f t="shared" si="4"/>
        <v>18</v>
      </c>
      <c r="C57">
        <f t="shared" si="4"/>
        <v>22</v>
      </c>
      <c r="D57">
        <f t="shared" si="4"/>
        <v>24</v>
      </c>
      <c r="E57">
        <f t="shared" si="4"/>
        <v>18</v>
      </c>
      <c r="F57">
        <f t="shared" si="4"/>
        <v>4</v>
      </c>
      <c r="G57">
        <f t="shared" si="4"/>
        <v>23</v>
      </c>
      <c r="H57">
        <f t="shared" si="4"/>
        <v>19</v>
      </c>
      <c r="I57">
        <f t="shared" si="5"/>
        <v>1000</v>
      </c>
      <c r="J57" s="25">
        <f>model!I114</f>
        <v>945.8</v>
      </c>
      <c r="K57" s="15">
        <f t="shared" si="6"/>
        <v>27</v>
      </c>
      <c r="L57" s="26">
        <f t="shared" si="7"/>
        <v>18.285714285714285</v>
      </c>
      <c r="M57" s="15">
        <f t="shared" si="8"/>
        <v>25</v>
      </c>
      <c r="N57" s="15">
        <f t="shared" si="9"/>
        <v>2</v>
      </c>
    </row>
    <row r="58" spans="1:14" x14ac:dyDescent="0.3">
      <c r="A58" t="str">
        <f t="shared" si="3"/>
        <v>Portugal</v>
      </c>
      <c r="B58">
        <f t="shared" si="4"/>
        <v>21</v>
      </c>
      <c r="C58">
        <f t="shared" si="4"/>
        <v>9</v>
      </c>
      <c r="D58">
        <f t="shared" si="4"/>
        <v>10</v>
      </c>
      <c r="E58">
        <f t="shared" si="4"/>
        <v>16</v>
      </c>
      <c r="F58">
        <f t="shared" si="4"/>
        <v>4</v>
      </c>
      <c r="G58">
        <f t="shared" si="4"/>
        <v>18</v>
      </c>
      <c r="H58">
        <f t="shared" si="4"/>
        <v>5</v>
      </c>
      <c r="I58">
        <f t="shared" si="5"/>
        <v>1000</v>
      </c>
      <c r="J58" s="25">
        <f>model!I115</f>
        <v>1013.6</v>
      </c>
      <c r="K58" s="15">
        <f t="shared" si="6"/>
        <v>10</v>
      </c>
      <c r="L58" s="26">
        <f t="shared" si="7"/>
        <v>11.857142857142858</v>
      </c>
      <c r="M58" s="15">
        <f t="shared" si="8"/>
        <v>15</v>
      </c>
      <c r="N58" s="15">
        <f t="shared" si="9"/>
        <v>5</v>
      </c>
    </row>
    <row r="59" spans="1:14" x14ac:dyDescent="0.3">
      <c r="A59" t="str">
        <f t="shared" si="3"/>
        <v>Romania</v>
      </c>
      <c r="B59">
        <f t="shared" si="4"/>
        <v>26</v>
      </c>
      <c r="C59">
        <f t="shared" si="4"/>
        <v>25</v>
      </c>
      <c r="D59">
        <f t="shared" si="4"/>
        <v>27</v>
      </c>
      <c r="E59">
        <f t="shared" si="4"/>
        <v>21</v>
      </c>
      <c r="F59">
        <f t="shared" si="4"/>
        <v>1</v>
      </c>
      <c r="G59">
        <f t="shared" si="4"/>
        <v>26</v>
      </c>
      <c r="H59">
        <f t="shared" si="4"/>
        <v>19</v>
      </c>
      <c r="I59">
        <f t="shared" si="5"/>
        <v>1000</v>
      </c>
      <c r="J59" s="25">
        <f>model!I116</f>
        <v>958.7</v>
      </c>
      <c r="K59" s="15">
        <f t="shared" si="6"/>
        <v>24</v>
      </c>
      <c r="L59" s="26">
        <f t="shared" si="7"/>
        <v>20.714285714285715</v>
      </c>
      <c r="M59" s="15">
        <f t="shared" si="8"/>
        <v>27</v>
      </c>
      <c r="N59" s="15">
        <f t="shared" si="9"/>
        <v>3</v>
      </c>
    </row>
    <row r="60" spans="1:14" x14ac:dyDescent="0.3">
      <c r="A60" t="str">
        <f t="shared" si="3"/>
        <v>Slovakia</v>
      </c>
      <c r="B60">
        <f t="shared" si="4"/>
        <v>10</v>
      </c>
      <c r="C60">
        <f t="shared" si="4"/>
        <v>14</v>
      </c>
      <c r="D60">
        <f t="shared" si="4"/>
        <v>18</v>
      </c>
      <c r="E60">
        <f t="shared" si="4"/>
        <v>6</v>
      </c>
      <c r="F60">
        <f t="shared" si="4"/>
        <v>4</v>
      </c>
      <c r="G60">
        <f t="shared" si="4"/>
        <v>8</v>
      </c>
      <c r="H60">
        <f t="shared" si="4"/>
        <v>2</v>
      </c>
      <c r="I60">
        <f t="shared" si="5"/>
        <v>1000</v>
      </c>
      <c r="J60" s="25">
        <f>model!I117</f>
        <v>1034.5</v>
      </c>
      <c r="K60" s="15">
        <f t="shared" si="6"/>
        <v>4</v>
      </c>
      <c r="L60" s="26">
        <f t="shared" si="7"/>
        <v>8.8571428571428577</v>
      </c>
      <c r="M60" s="15">
        <f t="shared" si="8"/>
        <v>8</v>
      </c>
      <c r="N60" s="15">
        <f t="shared" si="9"/>
        <v>4</v>
      </c>
    </row>
    <row r="61" spans="1:14" x14ac:dyDescent="0.3">
      <c r="A61" t="str">
        <f t="shared" si="3"/>
        <v>Slovenia</v>
      </c>
      <c r="B61">
        <f t="shared" si="4"/>
        <v>14</v>
      </c>
      <c r="C61">
        <f t="shared" si="4"/>
        <v>6</v>
      </c>
      <c r="D61">
        <f t="shared" si="4"/>
        <v>4</v>
      </c>
      <c r="E61">
        <f t="shared" si="4"/>
        <v>14</v>
      </c>
      <c r="F61">
        <f t="shared" si="4"/>
        <v>4</v>
      </c>
      <c r="G61">
        <f t="shared" si="4"/>
        <v>9</v>
      </c>
      <c r="H61">
        <f t="shared" si="4"/>
        <v>10</v>
      </c>
      <c r="I61">
        <f t="shared" si="5"/>
        <v>1000</v>
      </c>
      <c r="J61" s="25">
        <f>model!I118</f>
        <v>1012.6</v>
      </c>
      <c r="K61" s="15">
        <f t="shared" si="6"/>
        <v>11</v>
      </c>
      <c r="L61" s="26">
        <f t="shared" si="7"/>
        <v>8.7142857142857135</v>
      </c>
      <c r="M61" s="15">
        <f t="shared" si="8"/>
        <v>7</v>
      </c>
      <c r="N61" s="15">
        <f t="shared" si="9"/>
        <v>4</v>
      </c>
    </row>
    <row r="62" spans="1:14" x14ac:dyDescent="0.3">
      <c r="A62" t="str">
        <f t="shared" si="3"/>
        <v>Spain</v>
      </c>
      <c r="B62">
        <f t="shared" si="4"/>
        <v>17</v>
      </c>
      <c r="C62">
        <f t="shared" si="4"/>
        <v>8</v>
      </c>
      <c r="D62">
        <f t="shared" si="4"/>
        <v>3</v>
      </c>
      <c r="E62">
        <f t="shared" si="4"/>
        <v>16</v>
      </c>
      <c r="F62">
        <f t="shared" si="4"/>
        <v>4</v>
      </c>
      <c r="G62">
        <f t="shared" si="4"/>
        <v>14</v>
      </c>
      <c r="H62">
        <f t="shared" si="4"/>
        <v>8</v>
      </c>
      <c r="I62">
        <f t="shared" si="5"/>
        <v>1000</v>
      </c>
      <c r="J62" s="25">
        <f>model!I119</f>
        <v>1026.5</v>
      </c>
      <c r="K62" s="15">
        <f t="shared" si="6"/>
        <v>7</v>
      </c>
      <c r="L62" s="26">
        <f t="shared" si="7"/>
        <v>10</v>
      </c>
      <c r="M62" s="15">
        <f t="shared" si="8"/>
        <v>10</v>
      </c>
      <c r="N62" s="15">
        <f t="shared" si="9"/>
        <v>3</v>
      </c>
    </row>
    <row r="63" spans="1:14" x14ac:dyDescent="0.3">
      <c r="A63" t="str">
        <f t="shared" si="3"/>
        <v>Sweden</v>
      </c>
      <c r="B63">
        <f t="shared" si="4"/>
        <v>4</v>
      </c>
      <c r="C63">
        <f t="shared" si="4"/>
        <v>1</v>
      </c>
      <c r="D63">
        <f t="shared" si="4"/>
        <v>1</v>
      </c>
      <c r="E63">
        <f t="shared" si="4"/>
        <v>3</v>
      </c>
      <c r="F63">
        <f t="shared" si="4"/>
        <v>4</v>
      </c>
      <c r="G63">
        <f t="shared" si="4"/>
        <v>2</v>
      </c>
      <c r="H63">
        <f t="shared" si="4"/>
        <v>24</v>
      </c>
      <c r="I63">
        <f t="shared" si="5"/>
        <v>1000</v>
      </c>
      <c r="J63" s="25">
        <f>model!I120</f>
        <v>1030.5</v>
      </c>
      <c r="K63" s="15">
        <f t="shared" si="6"/>
        <v>5</v>
      </c>
      <c r="L63" s="26">
        <f t="shared" si="7"/>
        <v>5.5714285714285712</v>
      </c>
      <c r="M63" s="15">
        <f t="shared" si="8"/>
        <v>2</v>
      </c>
      <c r="N63" s="15">
        <f t="shared" si="9"/>
        <v>3</v>
      </c>
    </row>
    <row r="64" spans="1:14" x14ac:dyDescent="0.3">
      <c r="A64" t="str">
        <f t="shared" si="3"/>
        <v>Turkey</v>
      </c>
      <c r="B64">
        <f t="shared" si="4"/>
        <v>27</v>
      </c>
      <c r="C64">
        <f t="shared" si="4"/>
        <v>24</v>
      </c>
      <c r="D64">
        <f t="shared" si="4"/>
        <v>17</v>
      </c>
      <c r="E64">
        <f t="shared" si="4"/>
        <v>27</v>
      </c>
      <c r="F64">
        <f t="shared" si="4"/>
        <v>1</v>
      </c>
      <c r="G64">
        <f t="shared" si="4"/>
        <v>27</v>
      </c>
      <c r="H64">
        <f t="shared" si="4"/>
        <v>2</v>
      </c>
      <c r="I64">
        <f t="shared" si="5"/>
        <v>1000</v>
      </c>
      <c r="J64" s="25">
        <f>model!I121</f>
        <v>997.1</v>
      </c>
      <c r="K64" s="15">
        <f t="shared" si="6"/>
        <v>17</v>
      </c>
      <c r="L64" s="26">
        <f t="shared" si="7"/>
        <v>17.857142857142858</v>
      </c>
      <c r="M64" s="15">
        <f t="shared" si="8"/>
        <v>24</v>
      </c>
      <c r="N64" s="15">
        <f t="shared" si="9"/>
        <v>7</v>
      </c>
    </row>
  </sheetData>
  <conditionalFormatting sqref="J38:J6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8:K6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8:H64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8:L6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8:M6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35"/>
  <sheetViews>
    <sheetView workbookViewId="0"/>
  </sheetViews>
  <sheetFormatPr defaultRowHeight="14.4" x14ac:dyDescent="0.3"/>
  <sheetData>
    <row r="1" spans="1:12" ht="18" x14ac:dyDescent="0.3">
      <c r="A1" s="30"/>
    </row>
    <row r="2" spans="1:12" x14ac:dyDescent="0.3">
      <c r="A2" s="31"/>
    </row>
    <row r="5" spans="1:12" ht="18" x14ac:dyDescent="0.3">
      <c r="A5" s="32" t="s">
        <v>103</v>
      </c>
      <c r="B5" s="33">
        <v>2761525</v>
      </c>
      <c r="C5" s="32" t="s">
        <v>104</v>
      </c>
      <c r="D5" s="33">
        <v>27</v>
      </c>
      <c r="E5" s="32" t="s">
        <v>105</v>
      </c>
      <c r="F5" s="33">
        <v>7</v>
      </c>
      <c r="G5" s="32" t="s">
        <v>106</v>
      </c>
      <c r="H5" s="33">
        <v>27</v>
      </c>
      <c r="I5" s="32" t="s">
        <v>107</v>
      </c>
      <c r="J5" s="33">
        <v>0</v>
      </c>
      <c r="K5" s="32" t="s">
        <v>108</v>
      </c>
      <c r="L5" s="33" t="s">
        <v>327</v>
      </c>
    </row>
    <row r="6" spans="1:12" ht="18.600000000000001" thickBot="1" x14ac:dyDescent="0.35">
      <c r="A6" s="30"/>
    </row>
    <row r="7" spans="1:12" ht="15" thickBot="1" x14ac:dyDescent="0.35">
      <c r="A7" s="34" t="s">
        <v>109</v>
      </c>
      <c r="B7" s="34" t="s">
        <v>110</v>
      </c>
      <c r="C7" s="34" t="s">
        <v>111</v>
      </c>
      <c r="D7" s="34" t="s">
        <v>112</v>
      </c>
      <c r="E7" s="34" t="s">
        <v>113</v>
      </c>
      <c r="F7" s="34" t="s">
        <v>114</v>
      </c>
      <c r="G7" s="34" t="s">
        <v>115</v>
      </c>
      <c r="H7" s="34" t="s">
        <v>116</v>
      </c>
      <c r="I7" s="34" t="s">
        <v>117</v>
      </c>
    </row>
    <row r="8" spans="1:12" ht="15" thickBot="1" x14ac:dyDescent="0.35">
      <c r="A8" s="34" t="s">
        <v>118</v>
      </c>
      <c r="B8" s="35">
        <v>8</v>
      </c>
      <c r="C8" s="35">
        <v>11</v>
      </c>
      <c r="D8" s="35">
        <v>16</v>
      </c>
      <c r="E8" s="35">
        <v>14</v>
      </c>
      <c r="F8" s="35">
        <v>4</v>
      </c>
      <c r="G8" s="35">
        <v>10</v>
      </c>
      <c r="H8" s="35">
        <v>10</v>
      </c>
      <c r="I8" s="35">
        <v>1000</v>
      </c>
    </row>
    <row r="9" spans="1:12" ht="15" thickBot="1" x14ac:dyDescent="0.35">
      <c r="A9" s="34" t="s">
        <v>119</v>
      </c>
      <c r="B9" s="35">
        <v>25</v>
      </c>
      <c r="C9" s="35">
        <v>26</v>
      </c>
      <c r="D9" s="35">
        <v>24</v>
      </c>
      <c r="E9" s="35">
        <v>26</v>
      </c>
      <c r="F9" s="35">
        <v>4</v>
      </c>
      <c r="G9" s="35">
        <v>24</v>
      </c>
      <c r="H9" s="35">
        <v>8</v>
      </c>
      <c r="I9" s="35">
        <v>1000</v>
      </c>
    </row>
    <row r="10" spans="1:12" ht="15" thickBot="1" x14ac:dyDescent="0.35">
      <c r="A10" s="34" t="s">
        <v>120</v>
      </c>
      <c r="B10" s="35">
        <v>20</v>
      </c>
      <c r="C10" s="35">
        <v>21</v>
      </c>
      <c r="D10" s="35">
        <v>23</v>
      </c>
      <c r="E10" s="35">
        <v>20</v>
      </c>
      <c r="F10" s="35">
        <v>4</v>
      </c>
      <c r="G10" s="35">
        <v>22</v>
      </c>
      <c r="H10" s="35">
        <v>5</v>
      </c>
      <c r="I10" s="35">
        <v>1000</v>
      </c>
    </row>
    <row r="11" spans="1:12" ht="15" thickBot="1" x14ac:dyDescent="0.35">
      <c r="A11" s="34" t="s">
        <v>121</v>
      </c>
      <c r="B11" s="35">
        <v>22</v>
      </c>
      <c r="C11" s="35">
        <v>14</v>
      </c>
      <c r="D11" s="35">
        <v>10</v>
      </c>
      <c r="E11" s="35">
        <v>12</v>
      </c>
      <c r="F11" s="35">
        <v>4</v>
      </c>
      <c r="G11" s="35">
        <v>14</v>
      </c>
      <c r="H11" s="35">
        <v>1</v>
      </c>
      <c r="I11" s="35">
        <v>1000</v>
      </c>
    </row>
    <row r="12" spans="1:12" ht="15" thickBot="1" x14ac:dyDescent="0.35">
      <c r="A12" s="34" t="s">
        <v>122</v>
      </c>
      <c r="B12" s="35">
        <v>13</v>
      </c>
      <c r="C12" s="35">
        <v>17</v>
      </c>
      <c r="D12" s="35">
        <v>18</v>
      </c>
      <c r="E12" s="35">
        <v>10</v>
      </c>
      <c r="F12" s="35">
        <v>4</v>
      </c>
      <c r="G12" s="35">
        <v>13</v>
      </c>
      <c r="H12" s="35">
        <v>10</v>
      </c>
      <c r="I12" s="35">
        <v>1000</v>
      </c>
    </row>
    <row r="13" spans="1:12" ht="15" thickBot="1" x14ac:dyDescent="0.35">
      <c r="A13" s="34" t="s">
        <v>123</v>
      </c>
      <c r="B13" s="35">
        <v>6</v>
      </c>
      <c r="C13" s="35">
        <v>7</v>
      </c>
      <c r="D13" s="35">
        <v>4</v>
      </c>
      <c r="E13" s="35">
        <v>2</v>
      </c>
      <c r="F13" s="35">
        <v>4</v>
      </c>
      <c r="G13" s="35">
        <v>6</v>
      </c>
      <c r="H13" s="35">
        <v>19</v>
      </c>
      <c r="I13" s="35">
        <v>1000</v>
      </c>
    </row>
    <row r="14" spans="1:12" ht="15" thickBot="1" x14ac:dyDescent="0.35">
      <c r="A14" s="34" t="s">
        <v>124</v>
      </c>
      <c r="B14" s="35">
        <v>11</v>
      </c>
      <c r="C14" s="35">
        <v>16</v>
      </c>
      <c r="D14" s="35">
        <v>13</v>
      </c>
      <c r="E14" s="35">
        <v>6</v>
      </c>
      <c r="F14" s="35">
        <v>4</v>
      </c>
      <c r="G14" s="35">
        <v>12</v>
      </c>
      <c r="H14" s="35">
        <v>10</v>
      </c>
      <c r="I14" s="35">
        <v>1000</v>
      </c>
    </row>
    <row r="15" spans="1:12" ht="15" thickBot="1" x14ac:dyDescent="0.35">
      <c r="A15" s="34" t="s">
        <v>125</v>
      </c>
      <c r="B15" s="35">
        <v>9</v>
      </c>
      <c r="C15" s="35">
        <v>4</v>
      </c>
      <c r="D15" s="35">
        <v>14</v>
      </c>
      <c r="E15" s="35">
        <v>23</v>
      </c>
      <c r="F15" s="35">
        <v>4</v>
      </c>
      <c r="G15" s="35">
        <v>11</v>
      </c>
      <c r="H15" s="35">
        <v>10</v>
      </c>
      <c r="I15" s="35">
        <v>1000</v>
      </c>
    </row>
    <row r="16" spans="1:12" ht="15" thickBot="1" x14ac:dyDescent="0.35">
      <c r="A16" s="34" t="s">
        <v>126</v>
      </c>
      <c r="B16" s="35">
        <v>7</v>
      </c>
      <c r="C16" s="35">
        <v>9</v>
      </c>
      <c r="D16" s="35">
        <v>7</v>
      </c>
      <c r="E16" s="35">
        <v>21</v>
      </c>
      <c r="F16" s="35">
        <v>4</v>
      </c>
      <c r="G16" s="35">
        <v>7</v>
      </c>
      <c r="H16" s="35">
        <v>10</v>
      </c>
      <c r="I16" s="35">
        <v>1000</v>
      </c>
    </row>
    <row r="17" spans="1:9" ht="15" thickBot="1" x14ac:dyDescent="0.35">
      <c r="A17" s="34" t="s">
        <v>127</v>
      </c>
      <c r="B17" s="35">
        <v>16</v>
      </c>
      <c r="C17" s="35">
        <v>12</v>
      </c>
      <c r="D17" s="35">
        <v>21</v>
      </c>
      <c r="E17" s="35">
        <v>10</v>
      </c>
      <c r="F17" s="35">
        <v>4</v>
      </c>
      <c r="G17" s="35">
        <v>19</v>
      </c>
      <c r="H17" s="35">
        <v>24</v>
      </c>
      <c r="I17" s="35">
        <v>1000</v>
      </c>
    </row>
    <row r="18" spans="1:9" ht="15" thickBot="1" x14ac:dyDescent="0.35">
      <c r="A18" s="34" t="s">
        <v>128</v>
      </c>
      <c r="B18" s="35">
        <v>1</v>
      </c>
      <c r="C18" s="35">
        <v>2</v>
      </c>
      <c r="D18" s="35">
        <v>14</v>
      </c>
      <c r="E18" s="35">
        <v>1</v>
      </c>
      <c r="F18" s="35">
        <v>4</v>
      </c>
      <c r="G18" s="35">
        <v>3</v>
      </c>
      <c r="H18" s="35">
        <v>24</v>
      </c>
      <c r="I18" s="35">
        <v>1000</v>
      </c>
    </row>
    <row r="19" spans="1:9" ht="15" thickBot="1" x14ac:dyDescent="0.35">
      <c r="A19" s="34" t="s">
        <v>129</v>
      </c>
      <c r="B19" s="35">
        <v>12</v>
      </c>
      <c r="C19" s="35">
        <v>26</v>
      </c>
      <c r="D19" s="35">
        <v>26</v>
      </c>
      <c r="E19" s="35">
        <v>19</v>
      </c>
      <c r="F19" s="35">
        <v>1</v>
      </c>
      <c r="G19" s="35">
        <v>17</v>
      </c>
      <c r="H19" s="35">
        <v>4</v>
      </c>
      <c r="I19" s="35">
        <v>1000</v>
      </c>
    </row>
    <row r="20" spans="1:9" ht="15" thickBot="1" x14ac:dyDescent="0.35">
      <c r="A20" s="34" t="s">
        <v>130</v>
      </c>
      <c r="B20" s="35">
        <v>24</v>
      </c>
      <c r="C20" s="35">
        <v>17</v>
      </c>
      <c r="D20" s="35">
        <v>9</v>
      </c>
      <c r="E20" s="35">
        <v>23</v>
      </c>
      <c r="F20" s="35">
        <v>4</v>
      </c>
      <c r="G20" s="35">
        <v>20</v>
      </c>
      <c r="H20" s="35">
        <v>5</v>
      </c>
      <c r="I20" s="35">
        <v>1000</v>
      </c>
    </row>
    <row r="21" spans="1:9" ht="15" thickBot="1" x14ac:dyDescent="0.35">
      <c r="A21" s="34" t="s">
        <v>131</v>
      </c>
      <c r="B21" s="35">
        <v>19</v>
      </c>
      <c r="C21" s="35">
        <v>19</v>
      </c>
      <c r="D21" s="35">
        <v>18</v>
      </c>
      <c r="E21" s="35">
        <v>6</v>
      </c>
      <c r="F21" s="35">
        <v>4</v>
      </c>
      <c r="G21" s="35">
        <v>21</v>
      </c>
      <c r="H21" s="35">
        <v>10</v>
      </c>
      <c r="I21" s="35">
        <v>1000</v>
      </c>
    </row>
    <row r="22" spans="1:9" ht="15" thickBot="1" x14ac:dyDescent="0.35">
      <c r="A22" s="34" t="s">
        <v>132</v>
      </c>
      <c r="B22" s="35">
        <v>5</v>
      </c>
      <c r="C22" s="35">
        <v>12</v>
      </c>
      <c r="D22" s="35">
        <v>6</v>
      </c>
      <c r="E22" s="35">
        <v>6</v>
      </c>
      <c r="F22" s="35">
        <v>4</v>
      </c>
      <c r="G22" s="35">
        <v>5</v>
      </c>
      <c r="H22" s="35">
        <v>19</v>
      </c>
      <c r="I22" s="35">
        <v>1000</v>
      </c>
    </row>
    <row r="23" spans="1:9" ht="15" thickBot="1" x14ac:dyDescent="0.35">
      <c r="A23" s="34" t="s">
        <v>133</v>
      </c>
      <c r="B23" s="35">
        <v>15</v>
      </c>
      <c r="C23" s="35">
        <v>23</v>
      </c>
      <c r="D23" s="35">
        <v>21</v>
      </c>
      <c r="E23" s="35">
        <v>23</v>
      </c>
      <c r="F23" s="35">
        <v>4</v>
      </c>
      <c r="G23" s="35">
        <v>14</v>
      </c>
      <c r="H23" s="35">
        <v>19</v>
      </c>
      <c r="I23" s="35">
        <v>1000</v>
      </c>
    </row>
    <row r="24" spans="1:9" ht="15" thickBot="1" x14ac:dyDescent="0.35">
      <c r="A24" s="34" t="s">
        <v>134</v>
      </c>
      <c r="B24" s="35">
        <v>2</v>
      </c>
      <c r="C24" s="35">
        <v>5</v>
      </c>
      <c r="D24" s="35">
        <v>10</v>
      </c>
      <c r="E24" s="35">
        <v>5</v>
      </c>
      <c r="F24" s="35">
        <v>4</v>
      </c>
      <c r="G24" s="35">
        <v>4</v>
      </c>
      <c r="H24" s="35">
        <v>24</v>
      </c>
      <c r="I24" s="35">
        <v>1000</v>
      </c>
    </row>
    <row r="25" spans="1:9" ht="15" thickBot="1" x14ac:dyDescent="0.35">
      <c r="A25" s="34" t="s">
        <v>135</v>
      </c>
      <c r="B25" s="35">
        <v>23</v>
      </c>
      <c r="C25" s="35">
        <v>19</v>
      </c>
      <c r="D25" s="35">
        <v>7</v>
      </c>
      <c r="E25" s="35">
        <v>12</v>
      </c>
      <c r="F25" s="35">
        <v>4</v>
      </c>
      <c r="G25" s="35">
        <v>25</v>
      </c>
      <c r="H25" s="35">
        <v>10</v>
      </c>
      <c r="I25" s="35">
        <v>1000</v>
      </c>
    </row>
    <row r="26" spans="1:9" ht="15" thickBot="1" x14ac:dyDescent="0.35">
      <c r="A26" s="34" t="s">
        <v>136</v>
      </c>
      <c r="B26" s="35">
        <v>2</v>
      </c>
      <c r="C26" s="35">
        <v>3</v>
      </c>
      <c r="D26" s="35">
        <v>2</v>
      </c>
      <c r="E26" s="35">
        <v>3</v>
      </c>
      <c r="F26" s="35">
        <v>4</v>
      </c>
      <c r="G26" s="35">
        <v>1</v>
      </c>
      <c r="H26" s="35">
        <v>10</v>
      </c>
      <c r="I26" s="35">
        <v>1000</v>
      </c>
    </row>
    <row r="27" spans="1:9" ht="15" thickBot="1" x14ac:dyDescent="0.35">
      <c r="A27" s="34" t="s">
        <v>137</v>
      </c>
      <c r="B27" s="35">
        <v>18</v>
      </c>
      <c r="C27" s="35">
        <v>22</v>
      </c>
      <c r="D27" s="35">
        <v>24</v>
      </c>
      <c r="E27" s="35">
        <v>18</v>
      </c>
      <c r="F27" s="35">
        <v>4</v>
      </c>
      <c r="G27" s="35">
        <v>23</v>
      </c>
      <c r="H27" s="35">
        <v>19</v>
      </c>
      <c r="I27" s="35">
        <v>1000</v>
      </c>
    </row>
    <row r="28" spans="1:9" ht="15" thickBot="1" x14ac:dyDescent="0.35">
      <c r="A28" s="34" t="s">
        <v>138</v>
      </c>
      <c r="B28" s="35">
        <v>21</v>
      </c>
      <c r="C28" s="35">
        <v>9</v>
      </c>
      <c r="D28" s="35">
        <v>10</v>
      </c>
      <c r="E28" s="35">
        <v>16</v>
      </c>
      <c r="F28" s="35">
        <v>4</v>
      </c>
      <c r="G28" s="35">
        <v>18</v>
      </c>
      <c r="H28" s="35">
        <v>5</v>
      </c>
      <c r="I28" s="35">
        <v>1000</v>
      </c>
    </row>
    <row r="29" spans="1:9" ht="15" thickBot="1" x14ac:dyDescent="0.35">
      <c r="A29" s="34" t="s">
        <v>139</v>
      </c>
      <c r="B29" s="35">
        <v>26</v>
      </c>
      <c r="C29" s="35">
        <v>25</v>
      </c>
      <c r="D29" s="35">
        <v>27</v>
      </c>
      <c r="E29" s="35">
        <v>21</v>
      </c>
      <c r="F29" s="35">
        <v>1</v>
      </c>
      <c r="G29" s="35">
        <v>26</v>
      </c>
      <c r="H29" s="35">
        <v>19</v>
      </c>
      <c r="I29" s="35">
        <v>1000</v>
      </c>
    </row>
    <row r="30" spans="1:9" ht="15" thickBot="1" x14ac:dyDescent="0.35">
      <c r="A30" s="34" t="s">
        <v>140</v>
      </c>
      <c r="B30" s="35">
        <v>10</v>
      </c>
      <c r="C30" s="35">
        <v>14</v>
      </c>
      <c r="D30" s="35">
        <v>18</v>
      </c>
      <c r="E30" s="35">
        <v>6</v>
      </c>
      <c r="F30" s="35">
        <v>4</v>
      </c>
      <c r="G30" s="35">
        <v>8</v>
      </c>
      <c r="H30" s="35">
        <v>2</v>
      </c>
      <c r="I30" s="35">
        <v>1000</v>
      </c>
    </row>
    <row r="31" spans="1:9" ht="15" thickBot="1" x14ac:dyDescent="0.35">
      <c r="A31" s="34" t="s">
        <v>141</v>
      </c>
      <c r="B31" s="35">
        <v>14</v>
      </c>
      <c r="C31" s="35">
        <v>6</v>
      </c>
      <c r="D31" s="35">
        <v>4</v>
      </c>
      <c r="E31" s="35">
        <v>14</v>
      </c>
      <c r="F31" s="35">
        <v>4</v>
      </c>
      <c r="G31" s="35">
        <v>9</v>
      </c>
      <c r="H31" s="35">
        <v>10</v>
      </c>
      <c r="I31" s="35">
        <v>1000</v>
      </c>
    </row>
    <row r="32" spans="1:9" ht="15" thickBot="1" x14ac:dyDescent="0.35">
      <c r="A32" s="34" t="s">
        <v>142</v>
      </c>
      <c r="B32" s="35">
        <v>17</v>
      </c>
      <c r="C32" s="35">
        <v>8</v>
      </c>
      <c r="D32" s="35">
        <v>3</v>
      </c>
      <c r="E32" s="35">
        <v>16</v>
      </c>
      <c r="F32" s="35">
        <v>4</v>
      </c>
      <c r="G32" s="35">
        <v>14</v>
      </c>
      <c r="H32" s="35">
        <v>8</v>
      </c>
      <c r="I32" s="35">
        <v>1000</v>
      </c>
    </row>
    <row r="33" spans="1:9" ht="15" thickBot="1" x14ac:dyDescent="0.35">
      <c r="A33" s="34" t="s">
        <v>143</v>
      </c>
      <c r="B33" s="35">
        <v>4</v>
      </c>
      <c r="C33" s="35">
        <v>1</v>
      </c>
      <c r="D33" s="35">
        <v>1</v>
      </c>
      <c r="E33" s="35">
        <v>3</v>
      </c>
      <c r="F33" s="35">
        <v>4</v>
      </c>
      <c r="G33" s="35">
        <v>2</v>
      </c>
      <c r="H33" s="35">
        <v>24</v>
      </c>
      <c r="I33" s="35">
        <v>1000</v>
      </c>
    </row>
    <row r="34" spans="1:9" ht="15" thickBot="1" x14ac:dyDescent="0.35">
      <c r="A34" s="34" t="s">
        <v>144</v>
      </c>
      <c r="B34" s="35">
        <v>27</v>
      </c>
      <c r="C34" s="35">
        <v>24</v>
      </c>
      <c r="D34" s="35">
        <v>17</v>
      </c>
      <c r="E34" s="35">
        <v>27</v>
      </c>
      <c r="F34" s="35">
        <v>1</v>
      </c>
      <c r="G34" s="35">
        <v>27</v>
      </c>
      <c r="H34" s="35">
        <v>2</v>
      </c>
      <c r="I34" s="35">
        <v>1000</v>
      </c>
    </row>
    <row r="35" spans="1:9" ht="18.600000000000001" thickBot="1" x14ac:dyDescent="0.35">
      <c r="A35" s="30"/>
    </row>
    <row r="36" spans="1:9" ht="15" thickBot="1" x14ac:dyDescent="0.35">
      <c r="A36" s="34" t="s">
        <v>145</v>
      </c>
      <c r="B36" s="34" t="s">
        <v>110</v>
      </c>
      <c r="C36" s="34" t="s">
        <v>111</v>
      </c>
      <c r="D36" s="34" t="s">
        <v>112</v>
      </c>
      <c r="E36" s="34" t="s">
        <v>113</v>
      </c>
      <c r="F36" s="34" t="s">
        <v>114</v>
      </c>
      <c r="G36" s="34" t="s">
        <v>115</v>
      </c>
      <c r="H36" s="34" t="s">
        <v>116</v>
      </c>
    </row>
    <row r="37" spans="1:9" ht="15" thickBot="1" x14ac:dyDescent="0.35">
      <c r="A37" s="34" t="s">
        <v>146</v>
      </c>
      <c r="B37" s="35" t="s">
        <v>147</v>
      </c>
      <c r="C37" s="35" t="s">
        <v>148</v>
      </c>
      <c r="D37" s="35" t="s">
        <v>149</v>
      </c>
      <c r="E37" s="35" t="s">
        <v>150</v>
      </c>
      <c r="F37" s="35" t="s">
        <v>151</v>
      </c>
      <c r="G37" s="35" t="s">
        <v>152</v>
      </c>
      <c r="H37" s="35" t="s">
        <v>153</v>
      </c>
    </row>
    <row r="38" spans="1:9" ht="15" thickBot="1" x14ac:dyDescent="0.35">
      <c r="A38" s="34" t="s">
        <v>154</v>
      </c>
      <c r="B38" s="35" t="s">
        <v>155</v>
      </c>
      <c r="C38" s="35" t="s">
        <v>156</v>
      </c>
      <c r="D38" s="35" t="s">
        <v>157</v>
      </c>
      <c r="E38" s="35" t="s">
        <v>158</v>
      </c>
      <c r="F38" s="35" t="s">
        <v>155</v>
      </c>
      <c r="G38" s="35" t="s">
        <v>159</v>
      </c>
      <c r="H38" s="35" t="s">
        <v>160</v>
      </c>
    </row>
    <row r="39" spans="1:9" ht="15" thickBot="1" x14ac:dyDescent="0.35">
      <c r="A39" s="34" t="s">
        <v>161</v>
      </c>
      <c r="B39" s="35" t="s">
        <v>162</v>
      </c>
      <c r="C39" s="35" t="s">
        <v>162</v>
      </c>
      <c r="D39" s="35" t="s">
        <v>163</v>
      </c>
      <c r="E39" s="35" t="s">
        <v>164</v>
      </c>
      <c r="F39" s="35" t="s">
        <v>162</v>
      </c>
      <c r="G39" s="35" t="s">
        <v>165</v>
      </c>
      <c r="H39" s="35" t="s">
        <v>166</v>
      </c>
    </row>
    <row r="40" spans="1:9" ht="15" thickBot="1" x14ac:dyDescent="0.35">
      <c r="A40" s="34" t="s">
        <v>167</v>
      </c>
      <c r="B40" s="35" t="s">
        <v>168</v>
      </c>
      <c r="C40" s="35" t="s">
        <v>168</v>
      </c>
      <c r="D40" s="35" t="s">
        <v>169</v>
      </c>
      <c r="E40" s="35" t="s">
        <v>170</v>
      </c>
      <c r="F40" s="35" t="s">
        <v>168</v>
      </c>
      <c r="G40" s="35" t="s">
        <v>171</v>
      </c>
      <c r="H40" s="35" t="s">
        <v>172</v>
      </c>
    </row>
    <row r="41" spans="1:9" ht="15" thickBot="1" x14ac:dyDescent="0.35">
      <c r="A41" s="34" t="s">
        <v>173</v>
      </c>
      <c r="B41" s="35" t="s">
        <v>174</v>
      </c>
      <c r="C41" s="35" t="s">
        <v>174</v>
      </c>
      <c r="D41" s="35" t="s">
        <v>175</v>
      </c>
      <c r="E41" s="35" t="s">
        <v>176</v>
      </c>
      <c r="F41" s="35" t="s">
        <v>174</v>
      </c>
      <c r="G41" s="35" t="s">
        <v>177</v>
      </c>
      <c r="H41" s="35" t="s">
        <v>178</v>
      </c>
    </row>
    <row r="42" spans="1:9" ht="15" thickBot="1" x14ac:dyDescent="0.35">
      <c r="A42" s="34" t="s">
        <v>179</v>
      </c>
      <c r="B42" s="35" t="s">
        <v>180</v>
      </c>
      <c r="C42" s="35" t="s">
        <v>180</v>
      </c>
      <c r="D42" s="35" t="s">
        <v>181</v>
      </c>
      <c r="E42" s="35" t="s">
        <v>182</v>
      </c>
      <c r="F42" s="35" t="s">
        <v>180</v>
      </c>
      <c r="G42" s="35" t="s">
        <v>183</v>
      </c>
      <c r="H42" s="35" t="s">
        <v>184</v>
      </c>
    </row>
    <row r="43" spans="1:9" ht="15" thickBot="1" x14ac:dyDescent="0.35">
      <c r="A43" s="34" t="s">
        <v>185</v>
      </c>
      <c r="B43" s="35" t="s">
        <v>186</v>
      </c>
      <c r="C43" s="35" t="s">
        <v>186</v>
      </c>
      <c r="D43" s="35" t="s">
        <v>187</v>
      </c>
      <c r="E43" s="35" t="s">
        <v>188</v>
      </c>
      <c r="F43" s="35" t="s">
        <v>186</v>
      </c>
      <c r="G43" s="35" t="s">
        <v>189</v>
      </c>
      <c r="H43" s="35" t="s">
        <v>190</v>
      </c>
    </row>
    <row r="44" spans="1:9" ht="15" thickBot="1" x14ac:dyDescent="0.35">
      <c r="A44" s="34" t="s">
        <v>191</v>
      </c>
      <c r="B44" s="35" t="s">
        <v>192</v>
      </c>
      <c r="C44" s="35" t="s">
        <v>192</v>
      </c>
      <c r="D44" s="35" t="s">
        <v>193</v>
      </c>
      <c r="E44" s="35" t="s">
        <v>194</v>
      </c>
      <c r="F44" s="35" t="s">
        <v>192</v>
      </c>
      <c r="G44" s="35" t="s">
        <v>195</v>
      </c>
      <c r="H44" s="35" t="s">
        <v>196</v>
      </c>
    </row>
    <row r="45" spans="1:9" ht="15" thickBot="1" x14ac:dyDescent="0.35">
      <c r="A45" s="34" t="s">
        <v>197</v>
      </c>
      <c r="B45" s="35" t="s">
        <v>198</v>
      </c>
      <c r="C45" s="35" t="s">
        <v>198</v>
      </c>
      <c r="D45" s="35" t="s">
        <v>199</v>
      </c>
      <c r="E45" s="35" t="s">
        <v>200</v>
      </c>
      <c r="F45" s="35" t="s">
        <v>198</v>
      </c>
      <c r="G45" s="35" t="s">
        <v>201</v>
      </c>
      <c r="H45" s="35" t="s">
        <v>202</v>
      </c>
    </row>
    <row r="46" spans="1:9" ht="15" thickBot="1" x14ac:dyDescent="0.35">
      <c r="A46" s="34" t="s">
        <v>203</v>
      </c>
      <c r="B46" s="35" t="s">
        <v>204</v>
      </c>
      <c r="C46" s="35" t="s">
        <v>204</v>
      </c>
      <c r="D46" s="35" t="s">
        <v>205</v>
      </c>
      <c r="E46" s="35" t="s">
        <v>206</v>
      </c>
      <c r="F46" s="35" t="s">
        <v>204</v>
      </c>
      <c r="G46" s="35" t="s">
        <v>207</v>
      </c>
      <c r="H46" s="35" t="s">
        <v>208</v>
      </c>
    </row>
    <row r="47" spans="1:9" ht="15" thickBot="1" x14ac:dyDescent="0.35">
      <c r="A47" s="34" t="s">
        <v>209</v>
      </c>
      <c r="B47" s="35" t="s">
        <v>210</v>
      </c>
      <c r="C47" s="35" t="s">
        <v>210</v>
      </c>
      <c r="D47" s="35" t="s">
        <v>211</v>
      </c>
      <c r="E47" s="35" t="s">
        <v>212</v>
      </c>
      <c r="F47" s="35" t="s">
        <v>210</v>
      </c>
      <c r="G47" s="35" t="s">
        <v>213</v>
      </c>
      <c r="H47" s="35" t="s">
        <v>214</v>
      </c>
    </row>
    <row r="48" spans="1:9" ht="15" thickBot="1" x14ac:dyDescent="0.35">
      <c r="A48" s="34" t="s">
        <v>215</v>
      </c>
      <c r="B48" s="35" t="s">
        <v>216</v>
      </c>
      <c r="C48" s="35" t="s">
        <v>216</v>
      </c>
      <c r="D48" s="35" t="s">
        <v>217</v>
      </c>
      <c r="E48" s="35" t="s">
        <v>218</v>
      </c>
      <c r="F48" s="35" t="s">
        <v>216</v>
      </c>
      <c r="G48" s="35" t="s">
        <v>219</v>
      </c>
      <c r="H48" s="35" t="s">
        <v>220</v>
      </c>
    </row>
    <row r="49" spans="1:8" ht="15" thickBot="1" x14ac:dyDescent="0.35">
      <c r="A49" s="34" t="s">
        <v>221</v>
      </c>
      <c r="B49" s="35" t="s">
        <v>222</v>
      </c>
      <c r="C49" s="35" t="s">
        <v>222</v>
      </c>
      <c r="D49" s="35" t="s">
        <v>223</v>
      </c>
      <c r="E49" s="35" t="s">
        <v>224</v>
      </c>
      <c r="F49" s="35" t="s">
        <v>222</v>
      </c>
      <c r="G49" s="35" t="s">
        <v>225</v>
      </c>
      <c r="H49" s="35" t="s">
        <v>226</v>
      </c>
    </row>
    <row r="50" spans="1:8" ht="15" thickBot="1" x14ac:dyDescent="0.35">
      <c r="A50" s="34" t="s">
        <v>227</v>
      </c>
      <c r="B50" s="35" t="s">
        <v>228</v>
      </c>
      <c r="C50" s="35" t="s">
        <v>228</v>
      </c>
      <c r="D50" s="35" t="s">
        <v>229</v>
      </c>
      <c r="E50" s="35" t="s">
        <v>230</v>
      </c>
      <c r="F50" s="35" t="s">
        <v>228</v>
      </c>
      <c r="G50" s="35" t="s">
        <v>231</v>
      </c>
      <c r="H50" s="35" t="s">
        <v>232</v>
      </c>
    </row>
    <row r="51" spans="1:8" ht="15" thickBot="1" x14ac:dyDescent="0.35">
      <c r="A51" s="34" t="s">
        <v>233</v>
      </c>
      <c r="B51" s="35" t="s">
        <v>234</v>
      </c>
      <c r="C51" s="35" t="s">
        <v>234</v>
      </c>
      <c r="D51" s="35" t="s">
        <v>235</v>
      </c>
      <c r="E51" s="35" t="s">
        <v>236</v>
      </c>
      <c r="F51" s="35" t="s">
        <v>234</v>
      </c>
      <c r="G51" s="35" t="s">
        <v>237</v>
      </c>
      <c r="H51" s="35" t="s">
        <v>238</v>
      </c>
    </row>
    <row r="52" spans="1:8" ht="15" thickBot="1" x14ac:dyDescent="0.35">
      <c r="A52" s="34" t="s">
        <v>239</v>
      </c>
      <c r="B52" s="35" t="s">
        <v>240</v>
      </c>
      <c r="C52" s="35" t="s">
        <v>240</v>
      </c>
      <c r="D52" s="35" t="s">
        <v>241</v>
      </c>
      <c r="E52" s="35" t="s">
        <v>242</v>
      </c>
      <c r="F52" s="35" t="s">
        <v>240</v>
      </c>
      <c r="G52" s="35" t="s">
        <v>243</v>
      </c>
      <c r="H52" s="35" t="s">
        <v>244</v>
      </c>
    </row>
    <row r="53" spans="1:8" ht="15" thickBot="1" x14ac:dyDescent="0.35">
      <c r="A53" s="34" t="s">
        <v>245</v>
      </c>
      <c r="B53" s="35" t="s">
        <v>246</v>
      </c>
      <c r="C53" s="35" t="s">
        <v>246</v>
      </c>
      <c r="D53" s="35" t="s">
        <v>247</v>
      </c>
      <c r="E53" s="35" t="s">
        <v>248</v>
      </c>
      <c r="F53" s="35" t="s">
        <v>246</v>
      </c>
      <c r="G53" s="35" t="s">
        <v>249</v>
      </c>
      <c r="H53" s="35" t="s">
        <v>250</v>
      </c>
    </row>
    <row r="54" spans="1:8" ht="15" thickBot="1" x14ac:dyDescent="0.35">
      <c r="A54" s="34" t="s">
        <v>251</v>
      </c>
      <c r="B54" s="35" t="s">
        <v>252</v>
      </c>
      <c r="C54" s="35" t="s">
        <v>252</v>
      </c>
      <c r="D54" s="35" t="s">
        <v>253</v>
      </c>
      <c r="E54" s="35" t="s">
        <v>254</v>
      </c>
      <c r="F54" s="35" t="s">
        <v>252</v>
      </c>
      <c r="G54" s="35" t="s">
        <v>255</v>
      </c>
      <c r="H54" s="35" t="s">
        <v>256</v>
      </c>
    </row>
    <row r="55" spans="1:8" ht="15" thickBot="1" x14ac:dyDescent="0.35">
      <c r="A55" s="34" t="s">
        <v>257</v>
      </c>
      <c r="B55" s="35" t="s">
        <v>258</v>
      </c>
      <c r="C55" s="35" t="s">
        <v>258</v>
      </c>
      <c r="D55" s="35" t="s">
        <v>259</v>
      </c>
      <c r="E55" s="35" t="s">
        <v>260</v>
      </c>
      <c r="F55" s="35" t="s">
        <v>258</v>
      </c>
      <c r="G55" s="35" t="s">
        <v>261</v>
      </c>
      <c r="H55" s="35" t="s">
        <v>262</v>
      </c>
    </row>
    <row r="56" spans="1:8" ht="15" thickBot="1" x14ac:dyDescent="0.35">
      <c r="A56" s="34" t="s">
        <v>263</v>
      </c>
      <c r="B56" s="35" t="s">
        <v>264</v>
      </c>
      <c r="C56" s="35" t="s">
        <v>264</v>
      </c>
      <c r="D56" s="35" t="s">
        <v>265</v>
      </c>
      <c r="E56" s="35" t="s">
        <v>266</v>
      </c>
      <c r="F56" s="35" t="s">
        <v>264</v>
      </c>
      <c r="G56" s="35" t="s">
        <v>267</v>
      </c>
      <c r="H56" s="35" t="s">
        <v>264</v>
      </c>
    </row>
    <row r="57" spans="1:8" ht="15" thickBot="1" x14ac:dyDescent="0.35">
      <c r="A57" s="34" t="s">
        <v>268</v>
      </c>
      <c r="B57" s="35" t="s">
        <v>269</v>
      </c>
      <c r="C57" s="35" t="s">
        <v>269</v>
      </c>
      <c r="D57" s="35" t="s">
        <v>270</v>
      </c>
      <c r="E57" s="35" t="s">
        <v>271</v>
      </c>
      <c r="F57" s="35" t="s">
        <v>269</v>
      </c>
      <c r="G57" s="35" t="s">
        <v>272</v>
      </c>
      <c r="H57" s="35" t="s">
        <v>269</v>
      </c>
    </row>
    <row r="58" spans="1:8" ht="15" thickBot="1" x14ac:dyDescent="0.35">
      <c r="A58" s="34" t="s">
        <v>273</v>
      </c>
      <c r="B58" s="35" t="s">
        <v>274</v>
      </c>
      <c r="C58" s="35" t="s">
        <v>274</v>
      </c>
      <c r="D58" s="35" t="s">
        <v>275</v>
      </c>
      <c r="E58" s="35" t="s">
        <v>276</v>
      </c>
      <c r="F58" s="35" t="s">
        <v>274</v>
      </c>
      <c r="G58" s="35" t="s">
        <v>277</v>
      </c>
      <c r="H58" s="35" t="s">
        <v>274</v>
      </c>
    </row>
    <row r="59" spans="1:8" ht="15" thickBot="1" x14ac:dyDescent="0.35">
      <c r="A59" s="34" t="s">
        <v>278</v>
      </c>
      <c r="B59" s="35" t="s">
        <v>279</v>
      </c>
      <c r="C59" s="35" t="s">
        <v>279</v>
      </c>
      <c r="D59" s="35" t="s">
        <v>280</v>
      </c>
      <c r="E59" s="35" t="s">
        <v>281</v>
      </c>
      <c r="F59" s="35" t="s">
        <v>279</v>
      </c>
      <c r="G59" s="35" t="s">
        <v>282</v>
      </c>
      <c r="H59" s="35" t="s">
        <v>279</v>
      </c>
    </row>
    <row r="60" spans="1:8" ht="15" thickBot="1" x14ac:dyDescent="0.35">
      <c r="A60" s="34" t="s">
        <v>283</v>
      </c>
      <c r="B60" s="35" t="s">
        <v>284</v>
      </c>
      <c r="C60" s="35" t="s">
        <v>284</v>
      </c>
      <c r="D60" s="35" t="s">
        <v>285</v>
      </c>
      <c r="E60" s="35" t="s">
        <v>286</v>
      </c>
      <c r="F60" s="35" t="s">
        <v>284</v>
      </c>
      <c r="G60" s="35" t="s">
        <v>287</v>
      </c>
      <c r="H60" s="35" t="s">
        <v>284</v>
      </c>
    </row>
    <row r="61" spans="1:8" ht="15" thickBot="1" x14ac:dyDescent="0.35">
      <c r="A61" s="34" t="s">
        <v>288</v>
      </c>
      <c r="B61" s="35" t="s">
        <v>289</v>
      </c>
      <c r="C61" s="35" t="s">
        <v>289</v>
      </c>
      <c r="D61" s="35" t="s">
        <v>290</v>
      </c>
      <c r="E61" s="35" t="s">
        <v>291</v>
      </c>
      <c r="F61" s="35" t="s">
        <v>289</v>
      </c>
      <c r="G61" s="35" t="s">
        <v>292</v>
      </c>
      <c r="H61" s="35" t="s">
        <v>289</v>
      </c>
    </row>
    <row r="62" spans="1:8" ht="15" thickBot="1" x14ac:dyDescent="0.35">
      <c r="A62" s="34" t="s">
        <v>293</v>
      </c>
      <c r="B62" s="35" t="s">
        <v>294</v>
      </c>
      <c r="C62" s="35" t="s">
        <v>294</v>
      </c>
      <c r="D62" s="35" t="s">
        <v>294</v>
      </c>
      <c r="E62" s="35" t="s">
        <v>295</v>
      </c>
      <c r="F62" s="35" t="s">
        <v>294</v>
      </c>
      <c r="G62" s="35" t="s">
        <v>296</v>
      </c>
      <c r="H62" s="35" t="s">
        <v>294</v>
      </c>
    </row>
    <row r="63" spans="1:8" ht="15" thickBot="1" x14ac:dyDescent="0.35">
      <c r="A63" s="34" t="s">
        <v>297</v>
      </c>
      <c r="B63" s="35" t="s">
        <v>298</v>
      </c>
      <c r="C63" s="35" t="s">
        <v>298</v>
      </c>
      <c r="D63" s="35" t="s">
        <v>298</v>
      </c>
      <c r="E63" s="35" t="s">
        <v>299</v>
      </c>
      <c r="F63" s="35" t="s">
        <v>298</v>
      </c>
      <c r="G63" s="35" t="s">
        <v>300</v>
      </c>
      <c r="H63" s="35" t="s">
        <v>298</v>
      </c>
    </row>
    <row r="64" spans="1:8" ht="18.600000000000001" thickBot="1" x14ac:dyDescent="0.35">
      <c r="A64" s="30"/>
    </row>
    <row r="65" spans="1:8" ht="15" thickBot="1" x14ac:dyDescent="0.35">
      <c r="A65" s="34" t="s">
        <v>301</v>
      </c>
      <c r="B65" s="34" t="s">
        <v>110</v>
      </c>
      <c r="C65" s="34" t="s">
        <v>111</v>
      </c>
      <c r="D65" s="34" t="s">
        <v>112</v>
      </c>
      <c r="E65" s="34" t="s">
        <v>113</v>
      </c>
      <c r="F65" s="34" t="s">
        <v>114</v>
      </c>
      <c r="G65" s="34" t="s">
        <v>115</v>
      </c>
      <c r="H65" s="34" t="s">
        <v>116</v>
      </c>
    </row>
    <row r="66" spans="1:8" ht="15" thickBot="1" x14ac:dyDescent="0.35">
      <c r="A66" s="34" t="s">
        <v>146</v>
      </c>
      <c r="B66" s="35">
        <v>25.9</v>
      </c>
      <c r="C66" s="35">
        <v>32.9</v>
      </c>
      <c r="D66" s="35">
        <v>35.9</v>
      </c>
      <c r="E66" s="35">
        <v>444.2</v>
      </c>
      <c r="F66" s="35">
        <v>79.8</v>
      </c>
      <c r="G66" s="35">
        <v>483.1</v>
      </c>
      <c r="H66" s="35">
        <v>67.3</v>
      </c>
    </row>
    <row r="67" spans="1:8" ht="15" thickBot="1" x14ac:dyDescent="0.35">
      <c r="A67" s="34" t="s">
        <v>154</v>
      </c>
      <c r="B67" s="35">
        <v>24.9</v>
      </c>
      <c r="C67" s="35">
        <v>25.4</v>
      </c>
      <c r="D67" s="35">
        <v>34.9</v>
      </c>
      <c r="E67" s="35">
        <v>443.2</v>
      </c>
      <c r="F67" s="35">
        <v>24.9</v>
      </c>
      <c r="G67" s="35">
        <v>482.1</v>
      </c>
      <c r="H67" s="35">
        <v>58.8</v>
      </c>
    </row>
    <row r="68" spans="1:8" ht="15" thickBot="1" x14ac:dyDescent="0.35">
      <c r="A68" s="34" t="s">
        <v>161</v>
      </c>
      <c r="B68" s="35">
        <v>23.9</v>
      </c>
      <c r="C68" s="35">
        <v>23.9</v>
      </c>
      <c r="D68" s="35">
        <v>33.9</v>
      </c>
      <c r="E68" s="35">
        <v>430.8</v>
      </c>
      <c r="F68" s="35">
        <v>23.9</v>
      </c>
      <c r="G68" s="35">
        <v>481.1</v>
      </c>
      <c r="H68" s="35">
        <v>57.8</v>
      </c>
    </row>
    <row r="69" spans="1:8" ht="15" thickBot="1" x14ac:dyDescent="0.35">
      <c r="A69" s="34" t="s">
        <v>167</v>
      </c>
      <c r="B69" s="35">
        <v>22.9</v>
      </c>
      <c r="C69" s="35">
        <v>22.9</v>
      </c>
      <c r="D69" s="35">
        <v>32.9</v>
      </c>
      <c r="E69" s="35">
        <v>429.8</v>
      </c>
      <c r="F69" s="35">
        <v>22.9</v>
      </c>
      <c r="G69" s="35">
        <v>480.1</v>
      </c>
      <c r="H69" s="35">
        <v>56.8</v>
      </c>
    </row>
    <row r="70" spans="1:8" ht="15" thickBot="1" x14ac:dyDescent="0.35">
      <c r="A70" s="34" t="s">
        <v>173</v>
      </c>
      <c r="B70" s="35">
        <v>21.9</v>
      </c>
      <c r="C70" s="35">
        <v>21.9</v>
      </c>
      <c r="D70" s="35">
        <v>31.9</v>
      </c>
      <c r="E70" s="35">
        <v>428.8</v>
      </c>
      <c r="F70" s="35">
        <v>21.9</v>
      </c>
      <c r="G70" s="35">
        <v>479.1</v>
      </c>
      <c r="H70" s="35">
        <v>55.8</v>
      </c>
    </row>
    <row r="71" spans="1:8" ht="15" thickBot="1" x14ac:dyDescent="0.35">
      <c r="A71" s="34" t="s">
        <v>179</v>
      </c>
      <c r="B71" s="35">
        <v>20.9</v>
      </c>
      <c r="C71" s="35">
        <v>20.9</v>
      </c>
      <c r="D71" s="35">
        <v>30.9</v>
      </c>
      <c r="E71" s="35">
        <v>427.8</v>
      </c>
      <c r="F71" s="35">
        <v>20.9</v>
      </c>
      <c r="G71" s="35">
        <v>478.1</v>
      </c>
      <c r="H71" s="35">
        <v>54.8</v>
      </c>
    </row>
    <row r="72" spans="1:8" ht="15" thickBot="1" x14ac:dyDescent="0.35">
      <c r="A72" s="34" t="s">
        <v>185</v>
      </c>
      <c r="B72" s="35">
        <v>19.899999999999999</v>
      </c>
      <c r="C72" s="35">
        <v>19.899999999999999</v>
      </c>
      <c r="D72" s="35">
        <v>29.9</v>
      </c>
      <c r="E72" s="35">
        <v>426.8</v>
      </c>
      <c r="F72" s="35">
        <v>19.899999999999999</v>
      </c>
      <c r="G72" s="35">
        <v>477.1</v>
      </c>
      <c r="H72" s="35">
        <v>53.8</v>
      </c>
    </row>
    <row r="73" spans="1:8" ht="15" thickBot="1" x14ac:dyDescent="0.35">
      <c r="A73" s="34" t="s">
        <v>191</v>
      </c>
      <c r="B73" s="35">
        <v>18.899999999999999</v>
      </c>
      <c r="C73" s="35">
        <v>18.899999999999999</v>
      </c>
      <c r="D73" s="35">
        <v>28.9</v>
      </c>
      <c r="E73" s="35">
        <v>425.8</v>
      </c>
      <c r="F73" s="35">
        <v>18.899999999999999</v>
      </c>
      <c r="G73" s="35">
        <v>476.1</v>
      </c>
      <c r="H73" s="35">
        <v>52.8</v>
      </c>
    </row>
    <row r="74" spans="1:8" ht="15" thickBot="1" x14ac:dyDescent="0.35">
      <c r="A74" s="34" t="s">
        <v>197</v>
      </c>
      <c r="B74" s="35">
        <v>17.899999999999999</v>
      </c>
      <c r="C74" s="35">
        <v>17.899999999999999</v>
      </c>
      <c r="D74" s="35">
        <v>27.9</v>
      </c>
      <c r="E74" s="35">
        <v>424.8</v>
      </c>
      <c r="F74" s="35">
        <v>17.899999999999999</v>
      </c>
      <c r="G74" s="35">
        <v>475.1</v>
      </c>
      <c r="H74" s="35">
        <v>28.9</v>
      </c>
    </row>
    <row r="75" spans="1:8" ht="15" thickBot="1" x14ac:dyDescent="0.35">
      <c r="A75" s="34" t="s">
        <v>203</v>
      </c>
      <c r="B75" s="35">
        <v>17</v>
      </c>
      <c r="C75" s="35">
        <v>17</v>
      </c>
      <c r="D75" s="35">
        <v>26.9</v>
      </c>
      <c r="E75" s="35">
        <v>423.8</v>
      </c>
      <c r="F75" s="35">
        <v>17</v>
      </c>
      <c r="G75" s="35">
        <v>474.1</v>
      </c>
      <c r="H75" s="35">
        <v>27.9</v>
      </c>
    </row>
    <row r="76" spans="1:8" ht="15" thickBot="1" x14ac:dyDescent="0.35">
      <c r="A76" s="34" t="s">
        <v>209</v>
      </c>
      <c r="B76" s="35">
        <v>16</v>
      </c>
      <c r="C76" s="35">
        <v>16</v>
      </c>
      <c r="D76" s="35">
        <v>25.9</v>
      </c>
      <c r="E76" s="35">
        <v>422.8</v>
      </c>
      <c r="F76" s="35">
        <v>16</v>
      </c>
      <c r="G76" s="35">
        <v>473.1</v>
      </c>
      <c r="H76" s="35">
        <v>26.9</v>
      </c>
    </row>
    <row r="77" spans="1:8" ht="15" thickBot="1" x14ac:dyDescent="0.35">
      <c r="A77" s="34" t="s">
        <v>215</v>
      </c>
      <c r="B77" s="35">
        <v>15</v>
      </c>
      <c r="C77" s="35">
        <v>15</v>
      </c>
      <c r="D77" s="35">
        <v>24.9</v>
      </c>
      <c r="E77" s="35">
        <v>421.8</v>
      </c>
      <c r="F77" s="35">
        <v>15</v>
      </c>
      <c r="G77" s="35">
        <v>472.1</v>
      </c>
      <c r="H77" s="35">
        <v>25.9</v>
      </c>
    </row>
    <row r="78" spans="1:8" ht="15" thickBot="1" x14ac:dyDescent="0.35">
      <c r="A78" s="34" t="s">
        <v>221</v>
      </c>
      <c r="B78" s="35">
        <v>14</v>
      </c>
      <c r="C78" s="35">
        <v>14</v>
      </c>
      <c r="D78" s="35">
        <v>23.9</v>
      </c>
      <c r="E78" s="35">
        <v>420.8</v>
      </c>
      <c r="F78" s="35">
        <v>14</v>
      </c>
      <c r="G78" s="35">
        <v>471.1</v>
      </c>
      <c r="H78" s="35">
        <v>24.9</v>
      </c>
    </row>
    <row r="79" spans="1:8" ht="15" thickBot="1" x14ac:dyDescent="0.35">
      <c r="A79" s="34" t="s">
        <v>227</v>
      </c>
      <c r="B79" s="35">
        <v>13</v>
      </c>
      <c r="C79" s="35">
        <v>13</v>
      </c>
      <c r="D79" s="35">
        <v>22.9</v>
      </c>
      <c r="E79" s="35">
        <v>419.8</v>
      </c>
      <c r="F79" s="35">
        <v>13</v>
      </c>
      <c r="G79" s="35">
        <v>470.1</v>
      </c>
      <c r="H79" s="35">
        <v>23.9</v>
      </c>
    </row>
    <row r="80" spans="1:8" ht="15" thickBot="1" x14ac:dyDescent="0.35">
      <c r="A80" s="34" t="s">
        <v>233</v>
      </c>
      <c r="B80" s="35">
        <v>12</v>
      </c>
      <c r="C80" s="35">
        <v>12</v>
      </c>
      <c r="D80" s="35">
        <v>21.9</v>
      </c>
      <c r="E80" s="35">
        <v>418.8</v>
      </c>
      <c r="F80" s="35">
        <v>12</v>
      </c>
      <c r="G80" s="35">
        <v>469.1</v>
      </c>
      <c r="H80" s="35">
        <v>22.9</v>
      </c>
    </row>
    <row r="81" spans="1:12" ht="15" thickBot="1" x14ac:dyDescent="0.35">
      <c r="A81" s="34" t="s">
        <v>239</v>
      </c>
      <c r="B81" s="35">
        <v>11</v>
      </c>
      <c r="C81" s="35">
        <v>11</v>
      </c>
      <c r="D81" s="35">
        <v>20.9</v>
      </c>
      <c r="E81" s="35">
        <v>417.8</v>
      </c>
      <c r="F81" s="35">
        <v>11</v>
      </c>
      <c r="G81" s="35">
        <v>468.2</v>
      </c>
      <c r="H81" s="35">
        <v>21.9</v>
      </c>
    </row>
    <row r="82" spans="1:12" ht="15" thickBot="1" x14ac:dyDescent="0.35">
      <c r="A82" s="34" t="s">
        <v>245</v>
      </c>
      <c r="B82" s="35">
        <v>10</v>
      </c>
      <c r="C82" s="35">
        <v>10</v>
      </c>
      <c r="D82" s="35">
        <v>19.899999999999999</v>
      </c>
      <c r="E82" s="35">
        <v>416.8</v>
      </c>
      <c r="F82" s="35">
        <v>10</v>
      </c>
      <c r="G82" s="35">
        <v>467.2</v>
      </c>
      <c r="H82" s="35">
        <v>20.9</v>
      </c>
    </row>
    <row r="83" spans="1:12" ht="15" thickBot="1" x14ac:dyDescent="0.35">
      <c r="A83" s="34" t="s">
        <v>251</v>
      </c>
      <c r="B83" s="35">
        <v>9</v>
      </c>
      <c r="C83" s="35">
        <v>9</v>
      </c>
      <c r="D83" s="35">
        <v>18.899999999999999</v>
      </c>
      <c r="E83" s="35">
        <v>415.8</v>
      </c>
      <c r="F83" s="35">
        <v>9</v>
      </c>
      <c r="G83" s="35">
        <v>466.2</v>
      </c>
      <c r="H83" s="35">
        <v>19.899999999999999</v>
      </c>
    </row>
    <row r="84" spans="1:12" ht="15" thickBot="1" x14ac:dyDescent="0.35">
      <c r="A84" s="34" t="s">
        <v>257</v>
      </c>
      <c r="B84" s="35">
        <v>8</v>
      </c>
      <c r="C84" s="35">
        <v>8</v>
      </c>
      <c r="D84" s="35">
        <v>17.899999999999999</v>
      </c>
      <c r="E84" s="35">
        <v>414.8</v>
      </c>
      <c r="F84" s="35">
        <v>8</v>
      </c>
      <c r="G84" s="35">
        <v>465.2</v>
      </c>
      <c r="H84" s="35">
        <v>18.899999999999999</v>
      </c>
    </row>
    <row r="85" spans="1:12" ht="15" thickBot="1" x14ac:dyDescent="0.35">
      <c r="A85" s="34" t="s">
        <v>263</v>
      </c>
      <c r="B85" s="35">
        <v>7</v>
      </c>
      <c r="C85" s="35">
        <v>7</v>
      </c>
      <c r="D85" s="35">
        <v>17</v>
      </c>
      <c r="E85" s="35">
        <v>413.8</v>
      </c>
      <c r="F85" s="35">
        <v>7</v>
      </c>
      <c r="G85" s="35">
        <v>464.2</v>
      </c>
      <c r="H85" s="35">
        <v>7</v>
      </c>
    </row>
    <row r="86" spans="1:12" ht="15" thickBot="1" x14ac:dyDescent="0.35">
      <c r="A86" s="34" t="s">
        <v>268</v>
      </c>
      <c r="B86" s="35">
        <v>6</v>
      </c>
      <c r="C86" s="35">
        <v>6</v>
      </c>
      <c r="D86" s="35">
        <v>16</v>
      </c>
      <c r="E86" s="35">
        <v>412.8</v>
      </c>
      <c r="F86" s="35">
        <v>6</v>
      </c>
      <c r="G86" s="35">
        <v>463.2</v>
      </c>
      <c r="H86" s="35">
        <v>6</v>
      </c>
    </row>
    <row r="87" spans="1:12" ht="15" thickBot="1" x14ac:dyDescent="0.35">
      <c r="A87" s="34" t="s">
        <v>273</v>
      </c>
      <c r="B87" s="35">
        <v>5</v>
      </c>
      <c r="C87" s="35">
        <v>5</v>
      </c>
      <c r="D87" s="35">
        <v>15</v>
      </c>
      <c r="E87" s="35">
        <v>411.8</v>
      </c>
      <c r="F87" s="35">
        <v>5</v>
      </c>
      <c r="G87" s="35">
        <v>462.2</v>
      </c>
      <c r="H87" s="35">
        <v>5</v>
      </c>
    </row>
    <row r="88" spans="1:12" ht="15" thickBot="1" x14ac:dyDescent="0.35">
      <c r="A88" s="34" t="s">
        <v>278</v>
      </c>
      <c r="B88" s="35">
        <v>4</v>
      </c>
      <c r="C88" s="35">
        <v>4</v>
      </c>
      <c r="D88" s="35">
        <v>14</v>
      </c>
      <c r="E88" s="35">
        <v>410.8</v>
      </c>
      <c r="F88" s="35">
        <v>4</v>
      </c>
      <c r="G88" s="35">
        <v>461.2</v>
      </c>
      <c r="H88" s="35">
        <v>4</v>
      </c>
    </row>
    <row r="89" spans="1:12" ht="15" thickBot="1" x14ac:dyDescent="0.35">
      <c r="A89" s="34" t="s">
        <v>283</v>
      </c>
      <c r="B89" s="35">
        <v>3</v>
      </c>
      <c r="C89" s="35">
        <v>3</v>
      </c>
      <c r="D89" s="35">
        <v>13</v>
      </c>
      <c r="E89" s="35">
        <v>409.8</v>
      </c>
      <c r="F89" s="35">
        <v>3</v>
      </c>
      <c r="G89" s="35">
        <v>460.2</v>
      </c>
      <c r="H89" s="35">
        <v>3</v>
      </c>
    </row>
    <row r="90" spans="1:12" ht="15" thickBot="1" x14ac:dyDescent="0.35">
      <c r="A90" s="34" t="s">
        <v>288</v>
      </c>
      <c r="B90" s="35">
        <v>2</v>
      </c>
      <c r="C90" s="35">
        <v>2</v>
      </c>
      <c r="D90" s="35">
        <v>12</v>
      </c>
      <c r="E90" s="35">
        <v>408.8</v>
      </c>
      <c r="F90" s="35">
        <v>2</v>
      </c>
      <c r="G90" s="35">
        <v>445.2</v>
      </c>
      <c r="H90" s="35">
        <v>2</v>
      </c>
    </row>
    <row r="91" spans="1:12" ht="15" thickBot="1" x14ac:dyDescent="0.35">
      <c r="A91" s="34" t="s">
        <v>293</v>
      </c>
      <c r="B91" s="35">
        <v>1</v>
      </c>
      <c r="C91" s="35">
        <v>1</v>
      </c>
      <c r="D91" s="35">
        <v>1</v>
      </c>
      <c r="E91" s="35">
        <v>407.8</v>
      </c>
      <c r="F91" s="35">
        <v>1</v>
      </c>
      <c r="G91" s="35">
        <v>444.2</v>
      </c>
      <c r="H91" s="35">
        <v>1</v>
      </c>
    </row>
    <row r="92" spans="1:12" ht="15" thickBot="1" x14ac:dyDescent="0.35">
      <c r="A92" s="34" t="s">
        <v>297</v>
      </c>
      <c r="B92" s="35">
        <v>0</v>
      </c>
      <c r="C92" s="35">
        <v>0</v>
      </c>
      <c r="D92" s="35">
        <v>0</v>
      </c>
      <c r="E92" s="35">
        <v>406.8</v>
      </c>
      <c r="F92" s="35">
        <v>0</v>
      </c>
      <c r="G92" s="35">
        <v>428.8</v>
      </c>
      <c r="H92" s="35">
        <v>0</v>
      </c>
    </row>
    <row r="93" spans="1:12" ht="18.600000000000001" thickBot="1" x14ac:dyDescent="0.35">
      <c r="A93" s="30"/>
    </row>
    <row r="94" spans="1:12" ht="15" thickBot="1" x14ac:dyDescent="0.35">
      <c r="A94" s="34" t="s">
        <v>302</v>
      </c>
      <c r="B94" s="34" t="s">
        <v>110</v>
      </c>
      <c r="C94" s="34" t="s">
        <v>111</v>
      </c>
      <c r="D94" s="34" t="s">
        <v>112</v>
      </c>
      <c r="E94" s="34" t="s">
        <v>113</v>
      </c>
      <c r="F94" s="34" t="s">
        <v>114</v>
      </c>
      <c r="G94" s="34" t="s">
        <v>115</v>
      </c>
      <c r="H94" s="34" t="s">
        <v>116</v>
      </c>
      <c r="I94" s="34" t="s">
        <v>303</v>
      </c>
      <c r="J94" s="34" t="s">
        <v>304</v>
      </c>
      <c r="K94" s="34" t="s">
        <v>305</v>
      </c>
      <c r="L94" s="34" t="s">
        <v>306</v>
      </c>
    </row>
    <row r="95" spans="1:12" ht="15" thickBot="1" x14ac:dyDescent="0.35">
      <c r="A95" s="34" t="s">
        <v>118</v>
      </c>
      <c r="B95" s="35">
        <v>18.899999999999999</v>
      </c>
      <c r="C95" s="35">
        <v>16</v>
      </c>
      <c r="D95" s="35">
        <v>20.9</v>
      </c>
      <c r="E95" s="35">
        <v>419.8</v>
      </c>
      <c r="F95" s="35">
        <v>22.9</v>
      </c>
      <c r="G95" s="35">
        <v>474.1</v>
      </c>
      <c r="H95" s="35">
        <v>27.9</v>
      </c>
      <c r="I95" s="35">
        <v>1000.6</v>
      </c>
      <c r="J95" s="35">
        <v>1000</v>
      </c>
      <c r="K95" s="35">
        <v>-0.6</v>
      </c>
      <c r="L95" s="35">
        <v>-0.06</v>
      </c>
    </row>
    <row r="96" spans="1:12" ht="15" thickBot="1" x14ac:dyDescent="0.35">
      <c r="A96" s="34" t="s">
        <v>119</v>
      </c>
      <c r="B96" s="35">
        <v>2</v>
      </c>
      <c r="C96" s="35">
        <v>1</v>
      </c>
      <c r="D96" s="35">
        <v>13</v>
      </c>
      <c r="E96" s="35">
        <v>407.8</v>
      </c>
      <c r="F96" s="35">
        <v>22.9</v>
      </c>
      <c r="G96" s="35">
        <v>460.2</v>
      </c>
      <c r="H96" s="35">
        <v>52.8</v>
      </c>
      <c r="I96" s="35">
        <v>959.7</v>
      </c>
      <c r="J96" s="35">
        <v>1000</v>
      </c>
      <c r="K96" s="35">
        <v>40.299999999999997</v>
      </c>
      <c r="L96" s="35">
        <v>4.03</v>
      </c>
    </row>
    <row r="97" spans="1:12" ht="15" thickBot="1" x14ac:dyDescent="0.35">
      <c r="A97" s="34" t="s">
        <v>120</v>
      </c>
      <c r="B97" s="35">
        <v>7</v>
      </c>
      <c r="C97" s="35">
        <v>6</v>
      </c>
      <c r="D97" s="35">
        <v>14</v>
      </c>
      <c r="E97" s="35">
        <v>413.8</v>
      </c>
      <c r="F97" s="35">
        <v>22.9</v>
      </c>
      <c r="G97" s="35">
        <v>462.2</v>
      </c>
      <c r="H97" s="35">
        <v>55.8</v>
      </c>
      <c r="I97" s="35">
        <v>981.7</v>
      </c>
      <c r="J97" s="35">
        <v>1000</v>
      </c>
      <c r="K97" s="35">
        <v>18.3</v>
      </c>
      <c r="L97" s="35">
        <v>1.83</v>
      </c>
    </row>
    <row r="98" spans="1:12" ht="15" thickBot="1" x14ac:dyDescent="0.35">
      <c r="A98" s="34" t="s">
        <v>121</v>
      </c>
      <c r="B98" s="35">
        <v>5</v>
      </c>
      <c r="C98" s="35">
        <v>13</v>
      </c>
      <c r="D98" s="35">
        <v>26.9</v>
      </c>
      <c r="E98" s="35">
        <v>421.8</v>
      </c>
      <c r="F98" s="35">
        <v>22.9</v>
      </c>
      <c r="G98" s="35">
        <v>470.1</v>
      </c>
      <c r="H98" s="35">
        <v>67.3</v>
      </c>
      <c r="I98" s="35">
        <v>1027</v>
      </c>
      <c r="J98" s="35">
        <v>1000</v>
      </c>
      <c r="K98" s="35">
        <v>-27</v>
      </c>
      <c r="L98" s="35">
        <v>-2.7</v>
      </c>
    </row>
    <row r="99" spans="1:12" ht="15" thickBot="1" x14ac:dyDescent="0.35">
      <c r="A99" s="34" t="s">
        <v>122</v>
      </c>
      <c r="B99" s="35">
        <v>14</v>
      </c>
      <c r="C99" s="35">
        <v>10</v>
      </c>
      <c r="D99" s="35">
        <v>18.899999999999999</v>
      </c>
      <c r="E99" s="35">
        <v>423.8</v>
      </c>
      <c r="F99" s="35">
        <v>22.9</v>
      </c>
      <c r="G99" s="35">
        <v>471.1</v>
      </c>
      <c r="H99" s="35">
        <v>27.9</v>
      </c>
      <c r="I99" s="35">
        <v>988.7</v>
      </c>
      <c r="J99" s="35">
        <v>1000</v>
      </c>
      <c r="K99" s="35">
        <v>11.3</v>
      </c>
      <c r="L99" s="35">
        <v>1.1299999999999999</v>
      </c>
    </row>
    <row r="100" spans="1:12" ht="15" thickBot="1" x14ac:dyDescent="0.35">
      <c r="A100" s="34" t="s">
        <v>123</v>
      </c>
      <c r="B100" s="35">
        <v>20.9</v>
      </c>
      <c r="C100" s="35">
        <v>19.899999999999999</v>
      </c>
      <c r="D100" s="35">
        <v>32.9</v>
      </c>
      <c r="E100" s="35">
        <v>443.2</v>
      </c>
      <c r="F100" s="35">
        <v>22.9</v>
      </c>
      <c r="G100" s="35">
        <v>478.1</v>
      </c>
      <c r="H100" s="35">
        <v>18.899999999999999</v>
      </c>
      <c r="I100" s="35">
        <v>1037</v>
      </c>
      <c r="J100" s="35">
        <v>1000</v>
      </c>
      <c r="K100" s="35">
        <v>-37</v>
      </c>
      <c r="L100" s="35">
        <v>-3.7</v>
      </c>
    </row>
    <row r="101" spans="1:12" ht="15" thickBot="1" x14ac:dyDescent="0.35">
      <c r="A101" s="34" t="s">
        <v>124</v>
      </c>
      <c r="B101" s="35">
        <v>16</v>
      </c>
      <c r="C101" s="35">
        <v>11</v>
      </c>
      <c r="D101" s="35">
        <v>23.9</v>
      </c>
      <c r="E101" s="35">
        <v>427.8</v>
      </c>
      <c r="F101" s="35">
        <v>22.9</v>
      </c>
      <c r="G101" s="35">
        <v>472.1</v>
      </c>
      <c r="H101" s="35">
        <v>27.9</v>
      </c>
      <c r="I101" s="35">
        <v>1001.6</v>
      </c>
      <c r="J101" s="35">
        <v>1000</v>
      </c>
      <c r="K101" s="35">
        <v>-1.6</v>
      </c>
      <c r="L101" s="35">
        <v>-0.16</v>
      </c>
    </row>
    <row r="102" spans="1:12" ht="15" thickBot="1" x14ac:dyDescent="0.35">
      <c r="A102" s="34" t="s">
        <v>125</v>
      </c>
      <c r="B102" s="35">
        <v>17.899999999999999</v>
      </c>
      <c r="C102" s="35">
        <v>22.9</v>
      </c>
      <c r="D102" s="35">
        <v>22.9</v>
      </c>
      <c r="E102" s="35">
        <v>410.8</v>
      </c>
      <c r="F102" s="35">
        <v>22.9</v>
      </c>
      <c r="G102" s="35">
        <v>473.1</v>
      </c>
      <c r="H102" s="35">
        <v>27.9</v>
      </c>
      <c r="I102" s="35">
        <v>998.6</v>
      </c>
      <c r="J102" s="35">
        <v>1000</v>
      </c>
      <c r="K102" s="35">
        <v>1.4</v>
      </c>
      <c r="L102" s="35">
        <v>0.14000000000000001</v>
      </c>
    </row>
    <row r="103" spans="1:12" ht="15" thickBot="1" x14ac:dyDescent="0.35">
      <c r="A103" s="34" t="s">
        <v>126</v>
      </c>
      <c r="B103" s="35">
        <v>19.899999999999999</v>
      </c>
      <c r="C103" s="35">
        <v>17.899999999999999</v>
      </c>
      <c r="D103" s="35">
        <v>29.9</v>
      </c>
      <c r="E103" s="35">
        <v>412.8</v>
      </c>
      <c r="F103" s="35">
        <v>22.9</v>
      </c>
      <c r="G103" s="35">
        <v>477.1</v>
      </c>
      <c r="H103" s="35">
        <v>27.9</v>
      </c>
      <c r="I103" s="35">
        <v>1008.6</v>
      </c>
      <c r="J103" s="35">
        <v>1000</v>
      </c>
      <c r="K103" s="35">
        <v>-8.6</v>
      </c>
      <c r="L103" s="35">
        <v>-0.86</v>
      </c>
    </row>
    <row r="104" spans="1:12" ht="15" thickBot="1" x14ac:dyDescent="0.35">
      <c r="A104" s="34" t="s">
        <v>127</v>
      </c>
      <c r="B104" s="35">
        <v>11</v>
      </c>
      <c r="C104" s="35">
        <v>15</v>
      </c>
      <c r="D104" s="35">
        <v>16</v>
      </c>
      <c r="E104" s="35">
        <v>423.8</v>
      </c>
      <c r="F104" s="35">
        <v>22.9</v>
      </c>
      <c r="G104" s="35">
        <v>465.2</v>
      </c>
      <c r="H104" s="35">
        <v>3</v>
      </c>
      <c r="I104" s="35">
        <v>956.7</v>
      </c>
      <c r="J104" s="35">
        <v>1000</v>
      </c>
      <c r="K104" s="35">
        <v>43.3</v>
      </c>
      <c r="L104" s="35">
        <v>4.33</v>
      </c>
    </row>
    <row r="105" spans="1:12" ht="15" thickBot="1" x14ac:dyDescent="0.35">
      <c r="A105" s="34" t="s">
        <v>128</v>
      </c>
      <c r="B105" s="35">
        <v>25.9</v>
      </c>
      <c r="C105" s="35">
        <v>25.4</v>
      </c>
      <c r="D105" s="35">
        <v>22.9</v>
      </c>
      <c r="E105" s="35">
        <v>444.2</v>
      </c>
      <c r="F105" s="35">
        <v>22.9</v>
      </c>
      <c r="G105" s="35">
        <v>481.1</v>
      </c>
      <c r="H105" s="35">
        <v>3</v>
      </c>
      <c r="I105" s="35">
        <v>1025.5</v>
      </c>
      <c r="J105" s="35">
        <v>1000</v>
      </c>
      <c r="K105" s="35">
        <v>-25.5</v>
      </c>
      <c r="L105" s="35">
        <v>-2.5499999999999998</v>
      </c>
    </row>
    <row r="106" spans="1:12" ht="15" thickBot="1" x14ac:dyDescent="0.35">
      <c r="A106" s="34" t="s">
        <v>129</v>
      </c>
      <c r="B106" s="35">
        <v>15</v>
      </c>
      <c r="C106" s="35">
        <v>1</v>
      </c>
      <c r="D106" s="35">
        <v>1</v>
      </c>
      <c r="E106" s="35">
        <v>414.8</v>
      </c>
      <c r="F106" s="35">
        <v>79.8</v>
      </c>
      <c r="G106" s="35">
        <v>467.2</v>
      </c>
      <c r="H106" s="35">
        <v>56.8</v>
      </c>
      <c r="I106" s="35">
        <v>1035.5</v>
      </c>
      <c r="J106" s="35">
        <v>1000</v>
      </c>
      <c r="K106" s="35">
        <v>-35.5</v>
      </c>
      <c r="L106" s="35">
        <v>-3.55</v>
      </c>
    </row>
    <row r="107" spans="1:12" ht="15" thickBot="1" x14ac:dyDescent="0.35">
      <c r="A107" s="34" t="s">
        <v>130</v>
      </c>
      <c r="B107" s="35">
        <v>3</v>
      </c>
      <c r="C107" s="35">
        <v>10</v>
      </c>
      <c r="D107" s="35">
        <v>27.9</v>
      </c>
      <c r="E107" s="35">
        <v>410.8</v>
      </c>
      <c r="F107" s="35">
        <v>22.9</v>
      </c>
      <c r="G107" s="35">
        <v>464.2</v>
      </c>
      <c r="H107" s="35">
        <v>55.8</v>
      </c>
      <c r="I107" s="35">
        <v>994.6</v>
      </c>
      <c r="J107" s="35">
        <v>1000</v>
      </c>
      <c r="K107" s="35">
        <v>5.4</v>
      </c>
      <c r="L107" s="35">
        <v>0.54</v>
      </c>
    </row>
    <row r="108" spans="1:12" ht="15" thickBot="1" x14ac:dyDescent="0.35">
      <c r="A108" s="34" t="s">
        <v>131</v>
      </c>
      <c r="B108" s="35">
        <v>8</v>
      </c>
      <c r="C108" s="35">
        <v>8</v>
      </c>
      <c r="D108" s="35">
        <v>18.899999999999999</v>
      </c>
      <c r="E108" s="35">
        <v>427.8</v>
      </c>
      <c r="F108" s="35">
        <v>22.9</v>
      </c>
      <c r="G108" s="35">
        <v>463.2</v>
      </c>
      <c r="H108" s="35">
        <v>27.9</v>
      </c>
      <c r="I108" s="35">
        <v>976.7</v>
      </c>
      <c r="J108" s="35">
        <v>1000</v>
      </c>
      <c r="K108" s="35">
        <v>23.3</v>
      </c>
      <c r="L108" s="35">
        <v>2.33</v>
      </c>
    </row>
    <row r="109" spans="1:12" ht="15" thickBot="1" x14ac:dyDescent="0.35">
      <c r="A109" s="34" t="s">
        <v>132</v>
      </c>
      <c r="B109" s="35">
        <v>21.9</v>
      </c>
      <c r="C109" s="35">
        <v>15</v>
      </c>
      <c r="D109" s="35">
        <v>30.9</v>
      </c>
      <c r="E109" s="35">
        <v>427.8</v>
      </c>
      <c r="F109" s="35">
        <v>22.9</v>
      </c>
      <c r="G109" s="35">
        <v>479.1</v>
      </c>
      <c r="H109" s="35">
        <v>18.899999999999999</v>
      </c>
      <c r="I109" s="35">
        <v>1016.6</v>
      </c>
      <c r="J109" s="35">
        <v>1000</v>
      </c>
      <c r="K109" s="35">
        <v>-16.600000000000001</v>
      </c>
      <c r="L109" s="35">
        <v>-1.66</v>
      </c>
    </row>
    <row r="110" spans="1:12" ht="15" thickBot="1" x14ac:dyDescent="0.35">
      <c r="A110" s="34" t="s">
        <v>133</v>
      </c>
      <c r="B110" s="35">
        <v>12</v>
      </c>
      <c r="C110" s="35">
        <v>4</v>
      </c>
      <c r="D110" s="35">
        <v>16</v>
      </c>
      <c r="E110" s="35">
        <v>410.8</v>
      </c>
      <c r="F110" s="35">
        <v>22.9</v>
      </c>
      <c r="G110" s="35">
        <v>470.1</v>
      </c>
      <c r="H110" s="35">
        <v>18.899999999999999</v>
      </c>
      <c r="I110" s="35">
        <v>954.7</v>
      </c>
      <c r="J110" s="35">
        <v>1000</v>
      </c>
      <c r="K110" s="35">
        <v>45.3</v>
      </c>
      <c r="L110" s="35">
        <v>4.53</v>
      </c>
    </row>
    <row r="111" spans="1:12" ht="15" thickBot="1" x14ac:dyDescent="0.35">
      <c r="A111" s="34" t="s">
        <v>134</v>
      </c>
      <c r="B111" s="35">
        <v>24.9</v>
      </c>
      <c r="C111" s="35">
        <v>21.9</v>
      </c>
      <c r="D111" s="35">
        <v>26.9</v>
      </c>
      <c r="E111" s="35">
        <v>428.8</v>
      </c>
      <c r="F111" s="35">
        <v>22.9</v>
      </c>
      <c r="G111" s="35">
        <v>480.1</v>
      </c>
      <c r="H111" s="35">
        <v>3</v>
      </c>
      <c r="I111" s="35">
        <v>1008.6</v>
      </c>
      <c r="J111" s="35">
        <v>1000</v>
      </c>
      <c r="K111" s="35">
        <v>-8.6</v>
      </c>
      <c r="L111" s="35">
        <v>-0.86</v>
      </c>
    </row>
    <row r="112" spans="1:12" ht="15" thickBot="1" x14ac:dyDescent="0.35">
      <c r="A112" s="34" t="s">
        <v>135</v>
      </c>
      <c r="B112" s="35">
        <v>4</v>
      </c>
      <c r="C112" s="35">
        <v>8</v>
      </c>
      <c r="D112" s="35">
        <v>29.9</v>
      </c>
      <c r="E112" s="35">
        <v>421.8</v>
      </c>
      <c r="F112" s="35">
        <v>22.9</v>
      </c>
      <c r="G112" s="35">
        <v>445.2</v>
      </c>
      <c r="H112" s="35">
        <v>27.9</v>
      </c>
      <c r="I112" s="35">
        <v>959.7</v>
      </c>
      <c r="J112" s="35">
        <v>1000</v>
      </c>
      <c r="K112" s="35">
        <v>40.299999999999997</v>
      </c>
      <c r="L112" s="35">
        <v>4.03</v>
      </c>
    </row>
    <row r="113" spans="1:12" ht="15" thickBot="1" x14ac:dyDescent="0.35">
      <c r="A113" s="34" t="s">
        <v>136</v>
      </c>
      <c r="B113" s="35">
        <v>24.9</v>
      </c>
      <c r="C113" s="35">
        <v>23.9</v>
      </c>
      <c r="D113" s="35">
        <v>34.9</v>
      </c>
      <c r="E113" s="35">
        <v>430.8</v>
      </c>
      <c r="F113" s="35">
        <v>22.9</v>
      </c>
      <c r="G113" s="35">
        <v>483.1</v>
      </c>
      <c r="H113" s="35">
        <v>27.9</v>
      </c>
      <c r="I113" s="35">
        <v>1048.5</v>
      </c>
      <c r="J113" s="35">
        <v>1000</v>
      </c>
      <c r="K113" s="35">
        <v>-48.5</v>
      </c>
      <c r="L113" s="35">
        <v>-4.8499999999999996</v>
      </c>
    </row>
    <row r="114" spans="1:12" ht="15" thickBot="1" x14ac:dyDescent="0.35">
      <c r="A114" s="34" t="s">
        <v>137</v>
      </c>
      <c r="B114" s="35">
        <v>9</v>
      </c>
      <c r="C114" s="35">
        <v>5</v>
      </c>
      <c r="D114" s="35">
        <v>13</v>
      </c>
      <c r="E114" s="35">
        <v>415.8</v>
      </c>
      <c r="F114" s="35">
        <v>22.9</v>
      </c>
      <c r="G114" s="35">
        <v>461.2</v>
      </c>
      <c r="H114" s="35">
        <v>18.899999999999999</v>
      </c>
      <c r="I114" s="35">
        <v>945.8</v>
      </c>
      <c r="J114" s="35">
        <v>1000</v>
      </c>
      <c r="K114" s="35">
        <v>54.2</v>
      </c>
      <c r="L114" s="35">
        <v>5.42</v>
      </c>
    </row>
    <row r="115" spans="1:12" ht="15" thickBot="1" x14ac:dyDescent="0.35">
      <c r="A115" s="34" t="s">
        <v>138</v>
      </c>
      <c r="B115" s="35">
        <v>6</v>
      </c>
      <c r="C115" s="35">
        <v>17.899999999999999</v>
      </c>
      <c r="D115" s="35">
        <v>26.9</v>
      </c>
      <c r="E115" s="35">
        <v>417.8</v>
      </c>
      <c r="F115" s="35">
        <v>22.9</v>
      </c>
      <c r="G115" s="35">
        <v>466.2</v>
      </c>
      <c r="H115" s="35">
        <v>55.8</v>
      </c>
      <c r="I115" s="35">
        <v>1013.6</v>
      </c>
      <c r="J115" s="35">
        <v>1000</v>
      </c>
      <c r="K115" s="35">
        <v>-13.6</v>
      </c>
      <c r="L115" s="35">
        <v>-1.36</v>
      </c>
    </row>
    <row r="116" spans="1:12" ht="15" thickBot="1" x14ac:dyDescent="0.35">
      <c r="A116" s="34" t="s">
        <v>139</v>
      </c>
      <c r="B116" s="35">
        <v>1</v>
      </c>
      <c r="C116" s="35">
        <v>2</v>
      </c>
      <c r="D116" s="35">
        <v>0</v>
      </c>
      <c r="E116" s="35">
        <v>412.8</v>
      </c>
      <c r="F116" s="35">
        <v>79.8</v>
      </c>
      <c r="G116" s="35">
        <v>444.2</v>
      </c>
      <c r="H116" s="35">
        <v>18.899999999999999</v>
      </c>
      <c r="I116" s="35">
        <v>958.7</v>
      </c>
      <c r="J116" s="35">
        <v>1000</v>
      </c>
      <c r="K116" s="35">
        <v>41.3</v>
      </c>
      <c r="L116" s="35">
        <v>4.13</v>
      </c>
    </row>
    <row r="117" spans="1:12" ht="15" thickBot="1" x14ac:dyDescent="0.35">
      <c r="A117" s="34" t="s">
        <v>140</v>
      </c>
      <c r="B117" s="35">
        <v>17</v>
      </c>
      <c r="C117" s="35">
        <v>13</v>
      </c>
      <c r="D117" s="35">
        <v>18.899999999999999</v>
      </c>
      <c r="E117" s="35">
        <v>427.8</v>
      </c>
      <c r="F117" s="35">
        <v>22.9</v>
      </c>
      <c r="G117" s="35">
        <v>476.1</v>
      </c>
      <c r="H117" s="35">
        <v>58.8</v>
      </c>
      <c r="I117" s="35">
        <v>1034.5</v>
      </c>
      <c r="J117" s="35">
        <v>1000</v>
      </c>
      <c r="K117" s="35">
        <v>-34.5</v>
      </c>
      <c r="L117" s="35">
        <v>-3.45</v>
      </c>
    </row>
    <row r="118" spans="1:12" ht="15" thickBot="1" x14ac:dyDescent="0.35">
      <c r="A118" s="34" t="s">
        <v>141</v>
      </c>
      <c r="B118" s="35">
        <v>13</v>
      </c>
      <c r="C118" s="35">
        <v>20.9</v>
      </c>
      <c r="D118" s="35">
        <v>32.9</v>
      </c>
      <c r="E118" s="35">
        <v>419.8</v>
      </c>
      <c r="F118" s="35">
        <v>22.9</v>
      </c>
      <c r="G118" s="35">
        <v>475.1</v>
      </c>
      <c r="H118" s="35">
        <v>27.9</v>
      </c>
      <c r="I118" s="35">
        <v>1012.6</v>
      </c>
      <c r="J118" s="35">
        <v>1000</v>
      </c>
      <c r="K118" s="35">
        <v>-12.6</v>
      </c>
      <c r="L118" s="35">
        <v>-1.26</v>
      </c>
    </row>
    <row r="119" spans="1:12" ht="15" thickBot="1" x14ac:dyDescent="0.35">
      <c r="A119" s="34" t="s">
        <v>142</v>
      </c>
      <c r="B119" s="35">
        <v>10</v>
      </c>
      <c r="C119" s="35">
        <v>18.899999999999999</v>
      </c>
      <c r="D119" s="35">
        <v>33.9</v>
      </c>
      <c r="E119" s="35">
        <v>417.8</v>
      </c>
      <c r="F119" s="35">
        <v>22.9</v>
      </c>
      <c r="G119" s="35">
        <v>470.1</v>
      </c>
      <c r="H119" s="35">
        <v>52.8</v>
      </c>
      <c r="I119" s="35">
        <v>1026.5</v>
      </c>
      <c r="J119" s="35">
        <v>1000</v>
      </c>
      <c r="K119" s="35">
        <v>-26.5</v>
      </c>
      <c r="L119" s="35">
        <v>-2.65</v>
      </c>
    </row>
    <row r="120" spans="1:12" ht="15" thickBot="1" x14ac:dyDescent="0.35">
      <c r="A120" s="34" t="s">
        <v>143</v>
      </c>
      <c r="B120" s="35">
        <v>22.9</v>
      </c>
      <c r="C120" s="35">
        <v>32.9</v>
      </c>
      <c r="D120" s="35">
        <v>35.9</v>
      </c>
      <c r="E120" s="35">
        <v>430.8</v>
      </c>
      <c r="F120" s="35">
        <v>22.9</v>
      </c>
      <c r="G120" s="35">
        <v>482.1</v>
      </c>
      <c r="H120" s="35">
        <v>3</v>
      </c>
      <c r="I120" s="35">
        <v>1030.5</v>
      </c>
      <c r="J120" s="35">
        <v>1000</v>
      </c>
      <c r="K120" s="35">
        <v>-30.5</v>
      </c>
      <c r="L120" s="35">
        <v>-3.05</v>
      </c>
    </row>
    <row r="121" spans="1:12" ht="15" thickBot="1" x14ac:dyDescent="0.35">
      <c r="A121" s="34" t="s">
        <v>144</v>
      </c>
      <c r="B121" s="35">
        <v>0</v>
      </c>
      <c r="C121" s="35">
        <v>3</v>
      </c>
      <c r="D121" s="35">
        <v>19.899999999999999</v>
      </c>
      <c r="E121" s="35">
        <v>406.8</v>
      </c>
      <c r="F121" s="35">
        <v>79.8</v>
      </c>
      <c r="G121" s="35">
        <v>428.8</v>
      </c>
      <c r="H121" s="35">
        <v>58.8</v>
      </c>
      <c r="I121" s="35">
        <v>997.1</v>
      </c>
      <c r="J121" s="35">
        <v>1000</v>
      </c>
      <c r="K121" s="35">
        <v>2.9</v>
      </c>
      <c r="L121" s="35">
        <v>0.28999999999999998</v>
      </c>
    </row>
    <row r="122" spans="1:12" ht="15" thickBot="1" x14ac:dyDescent="0.35"/>
    <row r="123" spans="1:12" ht="15" thickBot="1" x14ac:dyDescent="0.35">
      <c r="A123" s="36" t="s">
        <v>307</v>
      </c>
      <c r="B123" s="37">
        <v>1169.0999999999999</v>
      </c>
    </row>
    <row r="124" spans="1:12" ht="15" thickBot="1" x14ac:dyDescent="0.35">
      <c r="A124" s="36" t="s">
        <v>308</v>
      </c>
      <c r="B124" s="37">
        <v>835.6</v>
      </c>
    </row>
    <row r="125" spans="1:12" ht="15" thickBot="1" x14ac:dyDescent="0.35">
      <c r="A125" s="36" t="s">
        <v>309</v>
      </c>
      <c r="B125" s="37">
        <v>26999.9</v>
      </c>
    </row>
    <row r="126" spans="1:12" ht="15" thickBot="1" x14ac:dyDescent="0.35">
      <c r="A126" s="36" t="s">
        <v>310</v>
      </c>
      <c r="B126" s="37">
        <v>27000</v>
      </c>
    </row>
    <row r="127" spans="1:12" ht="15" thickBot="1" x14ac:dyDescent="0.35">
      <c r="A127" s="36" t="s">
        <v>311</v>
      </c>
      <c r="B127" s="37">
        <v>-0.1</v>
      </c>
    </row>
    <row r="128" spans="1:12" ht="15" thickBot="1" x14ac:dyDescent="0.35">
      <c r="A128" s="36" t="s">
        <v>312</v>
      </c>
      <c r="B128" s="37"/>
    </row>
    <row r="129" spans="1:2" ht="15" thickBot="1" x14ac:dyDescent="0.35">
      <c r="A129" s="36" t="s">
        <v>313</v>
      </c>
      <c r="B129" s="37"/>
    </row>
    <row r="130" spans="1:2" ht="15" thickBot="1" x14ac:dyDescent="0.35">
      <c r="A130" s="36" t="s">
        <v>314</v>
      </c>
      <c r="B130" s="37">
        <v>0</v>
      </c>
    </row>
    <row r="132" spans="1:2" x14ac:dyDescent="0.3">
      <c r="A132" s="38" t="s">
        <v>328</v>
      </c>
    </row>
    <row r="134" spans="1:2" x14ac:dyDescent="0.3">
      <c r="A134" s="39" t="s">
        <v>329</v>
      </c>
    </row>
    <row r="135" spans="1:2" x14ac:dyDescent="0.3">
      <c r="A135" s="39" t="s">
        <v>330</v>
      </c>
    </row>
  </sheetData>
  <hyperlinks>
    <hyperlink ref="A132" r:id="rId1" display="https://miau.my-x.hu/myx-free/coco/test/276152520221107092755.html" xr:uid="{2FF99833-FB15-4366-B820-29735A3BFAAB}"/>
  </hyperlinks>
  <pageMargins left="0.7" right="0.7" top="0.75" bottom="0.75" header="0.3" footer="0.3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1"/>
  <sheetViews>
    <sheetView tabSelected="1" workbookViewId="0">
      <selection activeCell="B1" sqref="B1"/>
    </sheetView>
  </sheetViews>
  <sheetFormatPr defaultRowHeight="14.4" x14ac:dyDescent="0.3"/>
  <cols>
    <col min="1" max="1" width="88.21875" bestFit="1" customWidth="1"/>
    <col min="2" max="7" width="76.33203125" customWidth="1"/>
  </cols>
  <sheetData>
    <row r="1" spans="1:3" x14ac:dyDescent="0.3">
      <c r="A1" s="41" t="s">
        <v>339</v>
      </c>
      <c r="B1" s="38" t="s">
        <v>331</v>
      </c>
    </row>
    <row r="3" spans="1:3" x14ac:dyDescent="0.3">
      <c r="A3" s="27" t="s">
        <v>321</v>
      </c>
      <c r="B3" s="27" t="s">
        <v>322</v>
      </c>
      <c r="C3" s="15"/>
    </row>
    <row r="4" spans="1:3" x14ac:dyDescent="0.3">
      <c r="A4" s="27" t="s">
        <v>323</v>
      </c>
      <c r="B4" s="28" t="s">
        <v>325</v>
      </c>
      <c r="C4" s="15" t="s">
        <v>320</v>
      </c>
    </row>
    <row r="5" spans="1:3" x14ac:dyDescent="0.3">
      <c r="A5" s="27" t="s">
        <v>323</v>
      </c>
      <c r="B5" s="28" t="s">
        <v>326</v>
      </c>
      <c r="C5" s="15" t="s">
        <v>63</v>
      </c>
    </row>
    <row r="6" spans="1:3" x14ac:dyDescent="0.3">
      <c r="A6" s="27" t="s">
        <v>323</v>
      </c>
      <c r="B6" s="29" t="s">
        <v>324</v>
      </c>
      <c r="C6" s="15" t="s">
        <v>49</v>
      </c>
    </row>
    <row r="8" spans="1:3" x14ac:dyDescent="0.3">
      <c r="A8" s="27" t="s">
        <v>336</v>
      </c>
    </row>
    <row r="9" spans="1:3" x14ac:dyDescent="0.3">
      <c r="A9" s="27" t="s">
        <v>335</v>
      </c>
    </row>
    <row r="10" spans="1:3" x14ac:dyDescent="0.3">
      <c r="B10" t="s">
        <v>332</v>
      </c>
    </row>
    <row r="11" spans="1:3" x14ac:dyDescent="0.3">
      <c r="B11" t="s">
        <v>333</v>
      </c>
    </row>
    <row r="12" spans="1:3" ht="43.2" x14ac:dyDescent="0.3">
      <c r="B12" s="23" t="s">
        <v>337</v>
      </c>
    </row>
    <row r="13" spans="1:3" x14ac:dyDescent="0.3">
      <c r="B13" t="s">
        <v>338</v>
      </c>
    </row>
    <row r="14" spans="1:3" x14ac:dyDescent="0.3">
      <c r="B14" s="38" t="s">
        <v>334</v>
      </c>
    </row>
    <row r="16" spans="1:3" x14ac:dyDescent="0.3">
      <c r="A16" s="41" t="s">
        <v>340</v>
      </c>
      <c r="B16" s="40" t="s">
        <v>341</v>
      </c>
    </row>
    <row r="17" spans="1:2" x14ac:dyDescent="0.3">
      <c r="A17" s="41" t="s">
        <v>342</v>
      </c>
      <c r="B17" s="38" t="s">
        <v>349</v>
      </c>
    </row>
    <row r="18" spans="1:2" x14ac:dyDescent="0.3">
      <c r="A18" s="41" t="s">
        <v>343</v>
      </c>
      <c r="B18" s="38" t="s">
        <v>350</v>
      </c>
    </row>
    <row r="19" spans="1:2" x14ac:dyDescent="0.3">
      <c r="A19" s="41" t="s">
        <v>344</v>
      </c>
      <c r="B19" s="40" t="s">
        <v>345</v>
      </c>
    </row>
    <row r="20" spans="1:2" x14ac:dyDescent="0.3">
      <c r="A20" s="41" t="s">
        <v>346</v>
      </c>
      <c r="B20" s="45" t="s">
        <v>348</v>
      </c>
    </row>
    <row r="21" spans="1:2" x14ac:dyDescent="0.3">
      <c r="A21" s="41" t="s">
        <v>351</v>
      </c>
      <c r="B21" s="45" t="s">
        <v>347</v>
      </c>
    </row>
  </sheetData>
  <hyperlinks>
    <hyperlink ref="B1" r:id="rId1" xr:uid="{92540555-B984-43C2-BBA1-5683FA2A404A}"/>
    <hyperlink ref="B14" r:id="rId2" xr:uid="{8C1C2C95-D53A-41D3-9ACA-3EEA6EEB9B42}"/>
    <hyperlink ref="B20" r:id="rId3" xr:uid="{A12A68EE-7B2A-450A-A3CF-3DECE3281A38}"/>
    <hyperlink ref="B21" r:id="rId4" xr:uid="{633E7F58-5F01-4EAA-8642-8A33B2D096A5}"/>
    <hyperlink ref="B17" r:id="rId5" display="https://miau.my-x.hu/miau/290/isoc_ci_cfp_pu_page_spreadsheet.xlsx" xr:uid="{537AC008-CECA-418E-9586-BC3029E2B76C}"/>
    <hyperlink ref="B18" r:id="rId6" display="https://miau.my-x.hu/miau/290/isoc_ci_cfp_pu_page_spreadsheet.xlsx" xr:uid="{042D326A-CCD3-4DA3-9AB7-FAEAF297D9E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Summary</vt:lpstr>
      <vt:lpstr>Structure</vt:lpstr>
      <vt:lpstr>Adatbázis</vt:lpstr>
      <vt:lpstr>pivot-darab</vt:lpstr>
      <vt:lpstr>szűrt formátum-hosszú</vt:lpstr>
      <vt:lpstr>pivot-érték</vt:lpstr>
      <vt:lpstr>model</vt:lpstr>
      <vt:lpstr>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Lttd</cp:lastModifiedBy>
  <dcterms:created xsi:type="dcterms:W3CDTF">2022-10-02T14:05:45Z</dcterms:created>
  <dcterms:modified xsi:type="dcterms:W3CDTF">2022-11-25T07:21:32Z</dcterms:modified>
</cp:coreProperties>
</file>